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3.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4.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1.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2.xml" ContentType="application/vnd.openxmlformats-officedocument.drawing+xml"/>
  <Override PartName="/xl/drawings/drawing33.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6.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4.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5.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6.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0.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51.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2.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3.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4.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5.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6.xml" ContentType="application/vnd.openxmlformats-officedocument.drawing+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57.xml" ContentType="application/vnd.openxmlformats-officedocument.drawing+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58.xml" ContentType="application/vnd.openxmlformats-officedocument.drawing+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Portada" sheetId="62" r:id="rId1"/>
    <sheet name="Portada interior" sheetId="70" r:id="rId2"/>
    <sheet name="Créditos" sheetId="67" r:id="rId3"/>
    <sheet name="Presentación" sheetId="64" r:id="rId4"/>
    <sheet name="Nota metodológica" sheetId="63" r:id="rId5"/>
    <sheet name="Índice" sheetId="61" r:id="rId6"/>
    <sheet name="Tabla 1 " sheetId="60" r:id="rId7"/>
    <sheet name="Tabla 2" sheetId="3" r:id="rId8"/>
    <sheet name="Tabla 3" sheetId="4" r:id="rId9"/>
    <sheet name="Tabla 4" sheetId="7" r:id="rId10"/>
    <sheet name="Tabla 5" sheetId="8" r:id="rId11"/>
    <sheet name="Tabla 6" sheetId="9" r:id="rId12"/>
    <sheet name="Tabla 7" sheetId="10" r:id="rId13"/>
    <sheet name="Tabla 8" sheetId="11" r:id="rId14"/>
    <sheet name="Tabla 9" sheetId="12" r:id="rId15"/>
    <sheet name="Tabla 10" sheetId="13" r:id="rId16"/>
    <sheet name="Tabla 11" sheetId="14" r:id="rId17"/>
    <sheet name="Tabla 12" sheetId="15" r:id="rId18"/>
    <sheet name="Tabla 13" sheetId="16" r:id="rId19"/>
    <sheet name="Tabla 14" sheetId="17" r:id="rId20"/>
    <sheet name="Tabla 15" sheetId="18" r:id="rId21"/>
    <sheet name="Tabla 16" sheetId="19" r:id="rId22"/>
    <sheet name="Tabla 17" sheetId="20" r:id="rId23"/>
    <sheet name="Tabla 18" sheetId="21" r:id="rId24"/>
    <sheet name="Tabla 19" sheetId="22" r:id="rId25"/>
    <sheet name="Tabla 20" sheetId="23" r:id="rId26"/>
    <sheet name="Tabla 21" sheetId="24" r:id="rId27"/>
    <sheet name="Tabla 22" sheetId="25" r:id="rId28"/>
    <sheet name="Tabla 23" sheetId="26" r:id="rId29"/>
    <sheet name="Tabla 24" sheetId="27" r:id="rId30"/>
    <sheet name="Tabla 25" sheetId="69" r:id="rId31"/>
    <sheet name="Tabla 26" sheetId="29" r:id="rId32"/>
    <sheet name="Tabla 27" sheetId="30" r:id="rId33"/>
    <sheet name="Tabla 28" sheetId="31" r:id="rId34"/>
    <sheet name="Tabla 29" sheetId="32" r:id="rId35"/>
    <sheet name="Tabla 30" sheetId="33" r:id="rId36"/>
    <sheet name="Tabla 31" sheetId="34" r:id="rId37"/>
    <sheet name="Tabla 32" sheetId="38" r:id="rId38"/>
    <sheet name="Tabla 33" sheetId="39" r:id="rId39"/>
    <sheet name="Tabla 34" sheetId="40" r:id="rId40"/>
    <sheet name="Tabla 35" sheetId="41" r:id="rId41"/>
    <sheet name="Tabla 36" sheetId="42" r:id="rId42"/>
    <sheet name="Tabla 37-1" sheetId="43" r:id="rId43"/>
    <sheet name="Tabla 37-2" sheetId="44" r:id="rId44"/>
    <sheet name="Tabla 37-3" sheetId="45" r:id="rId45"/>
    <sheet name="Tabla 37-4" sheetId="46" r:id="rId46"/>
    <sheet name="Tabla 38" sheetId="47" r:id="rId47"/>
    <sheet name="Tabla 39" sheetId="48" r:id="rId48"/>
    <sheet name="Tabla 40" sheetId="49" r:id="rId49"/>
    <sheet name="Tabla 41" sheetId="50" r:id="rId50"/>
    <sheet name="Tabla 42" sheetId="51" r:id="rId51"/>
    <sheet name="Tabla 43" sheetId="52" r:id="rId52"/>
    <sheet name="Tabla 44" sheetId="53" r:id="rId53"/>
    <sheet name="Tabla 45" sheetId="54" r:id="rId54"/>
    <sheet name="Tabla 46" sheetId="55" r:id="rId55"/>
    <sheet name="Tabla 47" sheetId="56" r:id="rId56"/>
    <sheet name="Tabla 48" sheetId="57" r:id="rId57"/>
    <sheet name="Tabla 49" sheetId="58" r:id="rId58"/>
  </sheets>
  <externalReferences>
    <externalReference r:id="rId59"/>
    <externalReference r:id="rId60"/>
  </externalReferences>
  <definedNames>
    <definedName name="_xlnm.Print_Area" localSheetId="2">Créditos!$A$1:$R$57</definedName>
    <definedName name="_xlnm.Print_Area" localSheetId="0">Portada!$A$1:$R$57</definedName>
    <definedName name="_xlnm.Print_Area" localSheetId="1">'Portada interior'!$A$1:$R$57</definedName>
  </definedNames>
  <calcPr calcId="162913"/>
</workbook>
</file>

<file path=xl/calcChain.xml><?xml version="1.0" encoding="utf-8"?>
<calcChain xmlns="http://schemas.openxmlformats.org/spreadsheetml/2006/main">
  <c r="D26" i="53" l="1"/>
  <c r="C90" i="53"/>
  <c r="C89" i="53"/>
  <c r="C88" i="53"/>
  <c r="C40" i="53"/>
  <c r="C39" i="53"/>
  <c r="C38" i="53"/>
  <c r="C37" i="53"/>
  <c r="C36" i="53"/>
  <c r="C35" i="53"/>
  <c r="C27" i="53"/>
  <c r="C26" i="53"/>
  <c r="C25" i="53"/>
  <c r="C24" i="53"/>
  <c r="F15" i="33" l="1"/>
  <c r="D14" i="21" l="1"/>
  <c r="C14" i="21"/>
  <c r="F14" i="20"/>
  <c r="E14" i="20"/>
  <c r="D14" i="20"/>
  <c r="C14" i="20"/>
  <c r="C158" i="11" l="1"/>
  <c r="D14" i="10"/>
  <c r="C14" i="10"/>
  <c r="G142" i="55" l="1"/>
  <c r="G143" i="55"/>
  <c r="G144" i="55"/>
  <c r="G145" i="55"/>
  <c r="G146" i="55"/>
  <c r="G147" i="55"/>
  <c r="G148" i="55"/>
  <c r="G149" i="55"/>
  <c r="G150" i="55"/>
  <c r="G134" i="55"/>
  <c r="G135" i="55"/>
  <c r="G136" i="55"/>
  <c r="G137" i="55"/>
  <c r="G138" i="55"/>
  <c r="G139" i="55"/>
  <c r="G140" i="55"/>
  <c r="G141" i="55"/>
  <c r="G123" i="55"/>
  <c r="G124" i="55"/>
  <c r="G125" i="55"/>
  <c r="G126" i="55"/>
  <c r="G127" i="55"/>
  <c r="G128" i="55"/>
  <c r="G129" i="55"/>
  <c r="G130" i="55"/>
  <c r="G117" i="55"/>
  <c r="G118" i="55"/>
  <c r="G119" i="55"/>
  <c r="G120" i="55"/>
  <c r="G121" i="55"/>
  <c r="G122" i="55"/>
  <c r="G111" i="55"/>
  <c r="G112" i="55"/>
  <c r="G113" i="55"/>
  <c r="G114" i="55"/>
  <c r="G115" i="55"/>
  <c r="G116" i="55"/>
  <c r="G100" i="55"/>
  <c r="G101" i="55"/>
  <c r="G102" i="55"/>
  <c r="G103" i="55"/>
  <c r="G99" i="55"/>
  <c r="H211" i="51"/>
  <c r="H209" i="51"/>
  <c r="H210" i="51"/>
  <c r="H208" i="51"/>
  <c r="H207" i="51"/>
  <c r="H206" i="51"/>
  <c r="H199" i="51"/>
  <c r="H200" i="51"/>
  <c r="H201" i="51"/>
  <c r="H202" i="51"/>
  <c r="H203" i="51"/>
  <c r="H204" i="51"/>
  <c r="H205" i="51"/>
  <c r="H184" i="51"/>
  <c r="H185" i="51"/>
  <c r="H186" i="51"/>
  <c r="H187" i="51"/>
  <c r="H188" i="51"/>
  <c r="H189" i="51"/>
  <c r="H190" i="51"/>
  <c r="H191" i="51"/>
  <c r="H192" i="51"/>
  <c r="H193" i="51"/>
  <c r="H194" i="51"/>
  <c r="H195" i="51"/>
  <c r="H196" i="51"/>
  <c r="H197" i="51"/>
  <c r="H198" i="51"/>
  <c r="H183" i="51"/>
  <c r="H182" i="51"/>
  <c r="C108" i="51"/>
  <c r="C109" i="51"/>
  <c r="C110" i="51"/>
  <c r="C111" i="51"/>
  <c r="C112" i="51"/>
  <c r="C113" i="51"/>
  <c r="C114" i="51"/>
  <c r="C115" i="51"/>
  <c r="C116" i="51"/>
  <c r="C117" i="51"/>
  <c r="C118" i="51"/>
  <c r="C119" i="51"/>
  <c r="C120" i="51"/>
  <c r="C121" i="51"/>
  <c r="C122" i="51"/>
  <c r="C123" i="51"/>
  <c r="C124" i="51"/>
  <c r="C125" i="51"/>
  <c r="C126" i="51"/>
  <c r="C127" i="51"/>
  <c r="C128" i="51"/>
  <c r="C129" i="51"/>
  <c r="C130" i="51"/>
  <c r="C131" i="51"/>
  <c r="C132" i="51"/>
  <c r="C133" i="51"/>
  <c r="C134" i="51"/>
  <c r="C135" i="51"/>
  <c r="C136" i="51"/>
  <c r="C137" i="51"/>
  <c r="C138" i="51"/>
  <c r="C139" i="51"/>
  <c r="C140" i="51"/>
  <c r="C141" i="51"/>
  <c r="C142" i="51"/>
  <c r="C143" i="51"/>
  <c r="C144" i="51"/>
  <c r="C145" i="51"/>
  <c r="C146" i="51"/>
  <c r="C147" i="51"/>
  <c r="C148" i="51"/>
  <c r="C149" i="51"/>
  <c r="C150" i="51"/>
  <c r="C151" i="51"/>
  <c r="C152" i="51"/>
  <c r="C153" i="51"/>
  <c r="C154" i="51"/>
  <c r="C155" i="51"/>
  <c r="C156" i="51"/>
  <c r="C157" i="51"/>
  <c r="C158" i="51"/>
  <c r="C107" i="51"/>
  <c r="C106" i="51"/>
  <c r="C90" i="50" l="1"/>
  <c r="C89" i="50"/>
  <c r="C88" i="50"/>
  <c r="C40" i="50"/>
  <c r="C38" i="50"/>
  <c r="C39" i="50"/>
  <c r="C35" i="50"/>
  <c r="C36" i="50"/>
  <c r="C37" i="50"/>
  <c r="C27" i="50"/>
  <c r="C26" i="50"/>
  <c r="C25" i="50"/>
  <c r="C24" i="50"/>
  <c r="C198" i="48" l="1"/>
  <c r="C199" i="48"/>
  <c r="C200" i="48"/>
  <c r="C201" i="48"/>
  <c r="C172" i="48"/>
  <c r="C173" i="48"/>
  <c r="C174" i="48"/>
  <c r="C175" i="48"/>
  <c r="C176" i="48"/>
  <c r="C177" i="48"/>
  <c r="C178" i="48"/>
  <c r="C179" i="48"/>
  <c r="C180" i="48"/>
  <c r="C181" i="48"/>
  <c r="C182" i="48"/>
  <c r="C183" i="48"/>
  <c r="C184" i="48"/>
  <c r="C185" i="48"/>
  <c r="C186" i="48"/>
  <c r="C187" i="48"/>
  <c r="C188" i="48"/>
  <c r="C189" i="48"/>
  <c r="C190" i="48"/>
  <c r="C191" i="48"/>
  <c r="C192" i="48"/>
  <c r="C193" i="48"/>
  <c r="C194" i="48"/>
  <c r="C195" i="48"/>
  <c r="C196" i="48"/>
  <c r="C197" i="48"/>
  <c r="C139" i="48"/>
  <c r="C140" i="48"/>
  <c r="C141" i="48"/>
  <c r="C142" i="48"/>
  <c r="C143" i="48"/>
  <c r="C126" i="48"/>
  <c r="C127" i="48"/>
  <c r="C128" i="48"/>
  <c r="C129" i="48"/>
  <c r="C130" i="48"/>
  <c r="C122" i="48"/>
  <c r="C123" i="48"/>
  <c r="C124" i="48"/>
  <c r="C114" i="48"/>
  <c r="C115" i="48"/>
  <c r="C116" i="48"/>
  <c r="C107" i="48"/>
  <c r="C108" i="48"/>
  <c r="C109" i="48"/>
  <c r="C103" i="48"/>
  <c r="C104" i="48"/>
  <c r="C105" i="48"/>
  <c r="C100" i="48"/>
  <c r="C101" i="48"/>
  <c r="C27" i="48"/>
  <c r="C26" i="48"/>
  <c r="C141" i="47"/>
  <c r="C142" i="47"/>
  <c r="C102" i="47"/>
  <c r="C103" i="47"/>
  <c r="I219" i="58" l="1"/>
  <c r="H219" i="58"/>
  <c r="G219" i="58"/>
  <c r="F219" i="58"/>
  <c r="E219" i="58"/>
  <c r="D219" i="58"/>
  <c r="C219" i="58"/>
  <c r="I181" i="58"/>
  <c r="I16" i="58" s="1"/>
  <c r="H181" i="58"/>
  <c r="G181" i="58"/>
  <c r="G16" i="58" s="1"/>
  <c r="F181" i="58"/>
  <c r="E181" i="58"/>
  <c r="D181" i="58"/>
  <c r="C181" i="58"/>
  <c r="I169" i="58"/>
  <c r="H169" i="58"/>
  <c r="G169" i="58"/>
  <c r="F169" i="58"/>
  <c r="E169" i="58"/>
  <c r="D169" i="58"/>
  <c r="C169" i="58"/>
  <c r="I104" i="58"/>
  <c r="H104" i="58"/>
  <c r="G104" i="58"/>
  <c r="F104" i="58"/>
  <c r="E104" i="58"/>
  <c r="D104" i="58"/>
  <c r="C104" i="58"/>
  <c r="I93" i="58"/>
  <c r="H93" i="58"/>
  <c r="G93" i="58"/>
  <c r="F93" i="58"/>
  <c r="E93" i="58"/>
  <c r="D93" i="58"/>
  <c r="C93" i="58"/>
  <c r="I84" i="58"/>
  <c r="H84" i="58"/>
  <c r="G84" i="58"/>
  <c r="F84" i="58"/>
  <c r="E84" i="58"/>
  <c r="D84" i="58"/>
  <c r="C84" i="58"/>
  <c r="I75" i="58"/>
  <c r="H75" i="58"/>
  <c r="G75" i="58"/>
  <c r="F75" i="58"/>
  <c r="E75" i="58"/>
  <c r="D75" i="58"/>
  <c r="C75" i="58"/>
  <c r="I61" i="58"/>
  <c r="H61" i="58"/>
  <c r="G61" i="58"/>
  <c r="F61" i="58"/>
  <c r="E61" i="58"/>
  <c r="D61" i="58"/>
  <c r="C61" i="58"/>
  <c r="I36" i="58"/>
  <c r="H36" i="58"/>
  <c r="G36" i="58"/>
  <c r="F36" i="58"/>
  <c r="E36" i="58"/>
  <c r="D36" i="58"/>
  <c r="C36" i="58"/>
  <c r="I24" i="58"/>
  <c r="H24" i="58"/>
  <c r="G24" i="58"/>
  <c r="F24" i="58"/>
  <c r="E24" i="58"/>
  <c r="D24" i="58"/>
  <c r="C24" i="58"/>
  <c r="G206" i="57"/>
  <c r="F206" i="57"/>
  <c r="F15" i="57" s="1"/>
  <c r="E206" i="57"/>
  <c r="D206" i="57"/>
  <c r="C206" i="57"/>
  <c r="G169" i="57"/>
  <c r="F169" i="57"/>
  <c r="E169" i="57"/>
  <c r="D169" i="57"/>
  <c r="C169" i="57"/>
  <c r="C15" i="57" s="1"/>
  <c r="G158" i="57"/>
  <c r="F158" i="57"/>
  <c r="E158" i="57"/>
  <c r="D158" i="57"/>
  <c r="C158" i="57"/>
  <c r="G96" i="57"/>
  <c r="F96" i="57"/>
  <c r="E96" i="57"/>
  <c r="D96" i="57"/>
  <c r="C96" i="57"/>
  <c r="G86" i="57"/>
  <c r="F86" i="57"/>
  <c r="E86" i="57"/>
  <c r="D86" i="57"/>
  <c r="C86" i="57"/>
  <c r="G78" i="57"/>
  <c r="F78" i="57"/>
  <c r="E78" i="57"/>
  <c r="D78" i="57"/>
  <c r="C78" i="57"/>
  <c r="G70" i="57"/>
  <c r="F70" i="57"/>
  <c r="E70" i="57"/>
  <c r="D70" i="57"/>
  <c r="C70" i="57"/>
  <c r="G57" i="57"/>
  <c r="F57" i="57"/>
  <c r="E57" i="57"/>
  <c r="D57" i="57"/>
  <c r="C57" i="57"/>
  <c r="G33" i="57"/>
  <c r="F33" i="57"/>
  <c r="E33" i="57"/>
  <c r="D33" i="57"/>
  <c r="C33" i="57"/>
  <c r="G22" i="57"/>
  <c r="F22" i="57"/>
  <c r="E22" i="57"/>
  <c r="D22" i="57"/>
  <c r="C22" i="57"/>
  <c r="C14" i="57" s="1"/>
  <c r="G207" i="56"/>
  <c r="F207" i="56"/>
  <c r="E207" i="56"/>
  <c r="D207" i="56"/>
  <c r="C207" i="56"/>
  <c r="G170" i="56"/>
  <c r="F170" i="56"/>
  <c r="E170" i="56"/>
  <c r="D170" i="56"/>
  <c r="C170" i="56"/>
  <c r="G159" i="56"/>
  <c r="F159" i="56"/>
  <c r="E159" i="56"/>
  <c r="D159" i="56"/>
  <c r="C159" i="56"/>
  <c r="G96" i="56"/>
  <c r="F96" i="56"/>
  <c r="E96" i="56"/>
  <c r="D96" i="56"/>
  <c r="C96" i="56"/>
  <c r="G86" i="56"/>
  <c r="F86" i="56"/>
  <c r="E86" i="56"/>
  <c r="D86" i="56"/>
  <c r="C86" i="56"/>
  <c r="G78" i="56"/>
  <c r="F78" i="56"/>
  <c r="E78" i="56"/>
  <c r="D78" i="56"/>
  <c r="C78" i="56"/>
  <c r="G70" i="56"/>
  <c r="F70" i="56"/>
  <c r="E70" i="56"/>
  <c r="D70" i="56"/>
  <c r="C70" i="56"/>
  <c r="G57" i="56"/>
  <c r="F57" i="56"/>
  <c r="E57" i="56"/>
  <c r="D57" i="56"/>
  <c r="C57" i="56"/>
  <c r="G33" i="56"/>
  <c r="F33" i="56"/>
  <c r="E33" i="56"/>
  <c r="D33" i="56"/>
  <c r="C33" i="56"/>
  <c r="G22" i="56"/>
  <c r="F22" i="56"/>
  <c r="F14" i="56" s="1"/>
  <c r="E22" i="56"/>
  <c r="D22" i="56"/>
  <c r="C22" i="56"/>
  <c r="G206" i="55"/>
  <c r="F206" i="55"/>
  <c r="E206" i="55"/>
  <c r="D206" i="55"/>
  <c r="C206" i="55"/>
  <c r="G169" i="55"/>
  <c r="F169" i="55"/>
  <c r="E169" i="55"/>
  <c r="D169" i="55"/>
  <c r="C169" i="55"/>
  <c r="G158" i="55"/>
  <c r="F158" i="55"/>
  <c r="E158" i="55"/>
  <c r="E15" i="55" s="1"/>
  <c r="D158" i="55"/>
  <c r="C158" i="55"/>
  <c r="G96" i="55"/>
  <c r="F96" i="55"/>
  <c r="E96" i="55"/>
  <c r="D96" i="55"/>
  <c r="C96" i="55"/>
  <c r="G86" i="55"/>
  <c r="F86" i="55"/>
  <c r="E86" i="55"/>
  <c r="D86" i="55"/>
  <c r="C86" i="55"/>
  <c r="G78" i="55"/>
  <c r="F78" i="55"/>
  <c r="E78" i="55"/>
  <c r="D78" i="55"/>
  <c r="C78" i="55"/>
  <c r="G70" i="55"/>
  <c r="F70" i="55"/>
  <c r="E70" i="55"/>
  <c r="D70" i="55"/>
  <c r="C70" i="55"/>
  <c r="G57" i="55"/>
  <c r="F57" i="55"/>
  <c r="E57" i="55"/>
  <c r="D57" i="55"/>
  <c r="C57" i="55"/>
  <c r="G33" i="55"/>
  <c r="F33" i="55"/>
  <c r="E33" i="55"/>
  <c r="D33" i="55"/>
  <c r="C33" i="55"/>
  <c r="G22" i="55"/>
  <c r="F22" i="55"/>
  <c r="E22" i="55"/>
  <c r="D22" i="55"/>
  <c r="D14" i="55" s="1"/>
  <c r="C22" i="55"/>
  <c r="D207" i="54"/>
  <c r="C207" i="54"/>
  <c r="D170" i="54"/>
  <c r="C170" i="54"/>
  <c r="D159" i="54"/>
  <c r="C159" i="54"/>
  <c r="D96" i="54"/>
  <c r="C96" i="54"/>
  <c r="D86" i="54"/>
  <c r="C86" i="54"/>
  <c r="D78" i="54"/>
  <c r="C78" i="54"/>
  <c r="D70" i="54"/>
  <c r="C70" i="54"/>
  <c r="D57" i="54"/>
  <c r="C57" i="54"/>
  <c r="D33" i="54"/>
  <c r="C33" i="54"/>
  <c r="D22" i="54"/>
  <c r="C22" i="54"/>
  <c r="C14" i="54" s="1"/>
  <c r="E207" i="53"/>
  <c r="D207" i="53"/>
  <c r="C207" i="53"/>
  <c r="E170" i="53"/>
  <c r="D170" i="53"/>
  <c r="C170" i="53"/>
  <c r="E159" i="53"/>
  <c r="D159" i="53"/>
  <c r="C159" i="53"/>
  <c r="E96" i="53"/>
  <c r="D96" i="53"/>
  <c r="C96" i="53"/>
  <c r="E86" i="53"/>
  <c r="D86" i="53"/>
  <c r="C86" i="53"/>
  <c r="E78" i="53"/>
  <c r="D78" i="53"/>
  <c r="C78" i="53"/>
  <c r="E70" i="53"/>
  <c r="D70" i="53"/>
  <c r="C70" i="53"/>
  <c r="E57" i="53"/>
  <c r="D57" i="53"/>
  <c r="C57" i="53"/>
  <c r="E33" i="53"/>
  <c r="D33" i="53"/>
  <c r="C33" i="53"/>
  <c r="E22" i="53"/>
  <c r="D22" i="53"/>
  <c r="C22" i="53"/>
  <c r="E208" i="52"/>
  <c r="D208" i="52"/>
  <c r="C208" i="52"/>
  <c r="E171" i="52"/>
  <c r="D171" i="52"/>
  <c r="C171" i="52"/>
  <c r="E160" i="52"/>
  <c r="D160" i="52"/>
  <c r="C160" i="52"/>
  <c r="E96" i="52"/>
  <c r="D96" i="52"/>
  <c r="C96" i="52"/>
  <c r="C14" i="52" s="1"/>
  <c r="E86" i="52"/>
  <c r="D86" i="52"/>
  <c r="C86" i="52"/>
  <c r="E78" i="52"/>
  <c r="D78" i="52"/>
  <c r="C78" i="52"/>
  <c r="E70" i="52"/>
  <c r="D70" i="52"/>
  <c r="C70" i="52"/>
  <c r="E57" i="52"/>
  <c r="D57" i="52"/>
  <c r="C57" i="52"/>
  <c r="E33" i="52"/>
  <c r="D33" i="52"/>
  <c r="C33" i="52"/>
  <c r="E22" i="52"/>
  <c r="D22" i="52"/>
  <c r="C22" i="52"/>
  <c r="L218" i="51"/>
  <c r="K218" i="51"/>
  <c r="J218" i="51"/>
  <c r="I218" i="51"/>
  <c r="H218" i="51"/>
  <c r="G218" i="51"/>
  <c r="F218" i="51"/>
  <c r="E218" i="51"/>
  <c r="D218" i="51"/>
  <c r="D16" i="51" s="1"/>
  <c r="C218" i="51"/>
  <c r="L180" i="51"/>
  <c r="K180" i="51"/>
  <c r="J180" i="51"/>
  <c r="I180" i="51"/>
  <c r="H180" i="51"/>
  <c r="G180" i="51"/>
  <c r="F180" i="51"/>
  <c r="F16" i="51" s="1"/>
  <c r="E180" i="51"/>
  <c r="D180" i="51"/>
  <c r="C180" i="51"/>
  <c r="L168" i="51"/>
  <c r="K168" i="51"/>
  <c r="J168" i="51"/>
  <c r="I168" i="51"/>
  <c r="I16" i="51" s="1"/>
  <c r="H168" i="51"/>
  <c r="G168" i="51"/>
  <c r="F168" i="51"/>
  <c r="E168" i="51"/>
  <c r="D168" i="51"/>
  <c r="C168" i="51"/>
  <c r="L104" i="51"/>
  <c r="K104" i="51"/>
  <c r="J104" i="51"/>
  <c r="I104" i="51"/>
  <c r="H104" i="51"/>
  <c r="G104" i="51"/>
  <c r="F104" i="51"/>
  <c r="E104" i="51"/>
  <c r="D104" i="51"/>
  <c r="C104" i="51"/>
  <c r="L93" i="51"/>
  <c r="K93" i="51"/>
  <c r="J93" i="51"/>
  <c r="I93" i="51"/>
  <c r="H93" i="51"/>
  <c r="G93" i="51"/>
  <c r="F93" i="51"/>
  <c r="E93" i="51"/>
  <c r="D93" i="51"/>
  <c r="C93" i="51"/>
  <c r="L84" i="51"/>
  <c r="K84" i="51"/>
  <c r="J84" i="51"/>
  <c r="I84" i="51"/>
  <c r="H84" i="51"/>
  <c r="G84" i="51"/>
  <c r="F84" i="51"/>
  <c r="E84" i="51"/>
  <c r="D84" i="51"/>
  <c r="C84" i="51"/>
  <c r="L75" i="51"/>
  <c r="K75" i="51"/>
  <c r="J75" i="51"/>
  <c r="I75" i="51"/>
  <c r="H75" i="51"/>
  <c r="G75" i="51"/>
  <c r="F75" i="51"/>
  <c r="E75" i="51"/>
  <c r="D75" i="51"/>
  <c r="C75" i="51"/>
  <c r="L61" i="51"/>
  <c r="K61" i="51"/>
  <c r="J61" i="51"/>
  <c r="I61" i="51"/>
  <c r="H61" i="51"/>
  <c r="G61" i="51"/>
  <c r="F61" i="51"/>
  <c r="E61" i="51"/>
  <c r="D61" i="51"/>
  <c r="C61" i="51"/>
  <c r="L36" i="51"/>
  <c r="K36" i="51"/>
  <c r="J36" i="51"/>
  <c r="I36" i="51"/>
  <c r="H36" i="51"/>
  <c r="G36" i="51"/>
  <c r="F36" i="51"/>
  <c r="E36" i="51"/>
  <c r="D36" i="51"/>
  <c r="C36" i="51"/>
  <c r="L24" i="51"/>
  <c r="K24" i="51"/>
  <c r="J24" i="51"/>
  <c r="I24" i="51"/>
  <c r="H24" i="51"/>
  <c r="G24" i="51"/>
  <c r="F24" i="51"/>
  <c r="F15" i="51" s="1"/>
  <c r="E24" i="51"/>
  <c r="E15" i="51" s="1"/>
  <c r="D24" i="51"/>
  <c r="C24" i="51"/>
  <c r="J206" i="50"/>
  <c r="I206" i="50"/>
  <c r="H206" i="50"/>
  <c r="G206" i="50"/>
  <c r="F206" i="50"/>
  <c r="E206" i="50"/>
  <c r="D206" i="50"/>
  <c r="C206" i="50"/>
  <c r="J170" i="50"/>
  <c r="I170" i="50"/>
  <c r="H170" i="50"/>
  <c r="G170" i="50"/>
  <c r="F170" i="50"/>
  <c r="E170" i="50"/>
  <c r="D170" i="50"/>
  <c r="C170" i="50"/>
  <c r="J159" i="50"/>
  <c r="I159" i="50"/>
  <c r="H159" i="50"/>
  <c r="G159" i="50"/>
  <c r="F159" i="50"/>
  <c r="F15" i="50" s="1"/>
  <c r="E159" i="50"/>
  <c r="D159" i="50"/>
  <c r="C159" i="50"/>
  <c r="J96" i="50"/>
  <c r="I96" i="50"/>
  <c r="H96" i="50"/>
  <c r="G96" i="50"/>
  <c r="F96" i="50"/>
  <c r="E96" i="50"/>
  <c r="D96" i="50"/>
  <c r="C96" i="50"/>
  <c r="J86" i="50"/>
  <c r="I86" i="50"/>
  <c r="H86" i="50"/>
  <c r="G86" i="50"/>
  <c r="F86" i="50"/>
  <c r="E86" i="50"/>
  <c r="D86" i="50"/>
  <c r="C86" i="50"/>
  <c r="J78" i="50"/>
  <c r="I78" i="50"/>
  <c r="H78" i="50"/>
  <c r="G78" i="50"/>
  <c r="F78" i="50"/>
  <c r="E78" i="50"/>
  <c r="D78" i="50"/>
  <c r="C78" i="50"/>
  <c r="J70" i="50"/>
  <c r="I70" i="50"/>
  <c r="H70" i="50"/>
  <c r="G70" i="50"/>
  <c r="F70" i="50"/>
  <c r="E70" i="50"/>
  <c r="D70" i="50"/>
  <c r="C70" i="50"/>
  <c r="J57" i="50"/>
  <c r="I57" i="50"/>
  <c r="H57" i="50"/>
  <c r="G57" i="50"/>
  <c r="F57" i="50"/>
  <c r="E57" i="50"/>
  <c r="D57" i="50"/>
  <c r="C57" i="50"/>
  <c r="J33" i="50"/>
  <c r="I33" i="50"/>
  <c r="H33" i="50"/>
  <c r="G33" i="50"/>
  <c r="F33" i="50"/>
  <c r="E33" i="50"/>
  <c r="D33" i="50"/>
  <c r="C33" i="50"/>
  <c r="J22" i="50"/>
  <c r="J14" i="50" s="1"/>
  <c r="I22" i="50"/>
  <c r="I14" i="50" s="1"/>
  <c r="H22" i="50"/>
  <c r="H14" i="50" s="1"/>
  <c r="G22" i="50"/>
  <c r="G14" i="50" s="1"/>
  <c r="F22" i="50"/>
  <c r="F14" i="50" s="1"/>
  <c r="E22" i="50"/>
  <c r="E14" i="50" s="1"/>
  <c r="D22" i="50"/>
  <c r="D14" i="50" s="1"/>
  <c r="C22" i="50"/>
  <c r="J15" i="50"/>
  <c r="I15" i="50"/>
  <c r="L207" i="49"/>
  <c r="K207" i="49"/>
  <c r="J207" i="49"/>
  <c r="I207" i="49"/>
  <c r="H207" i="49"/>
  <c r="G207" i="49"/>
  <c r="F207" i="49"/>
  <c r="E207" i="49"/>
  <c r="D207" i="49"/>
  <c r="C207" i="49"/>
  <c r="L170" i="49"/>
  <c r="K170" i="49"/>
  <c r="J170" i="49"/>
  <c r="J15" i="49" s="1"/>
  <c r="I170" i="49"/>
  <c r="H170" i="49"/>
  <c r="G170" i="49"/>
  <c r="F170" i="49"/>
  <c r="E170" i="49"/>
  <c r="D170" i="49"/>
  <c r="C170" i="49"/>
  <c r="L159" i="49"/>
  <c r="K159" i="49"/>
  <c r="J159" i="49"/>
  <c r="I159" i="49"/>
  <c r="H159" i="49"/>
  <c r="G159" i="49"/>
  <c r="F159" i="49"/>
  <c r="E159" i="49"/>
  <c r="D159" i="49"/>
  <c r="C159" i="49"/>
  <c r="L96" i="49"/>
  <c r="K96" i="49"/>
  <c r="J96" i="49"/>
  <c r="H96" i="49"/>
  <c r="G96" i="49"/>
  <c r="F96" i="49"/>
  <c r="E96" i="49"/>
  <c r="D96" i="49"/>
  <c r="C96" i="49"/>
  <c r="L86" i="49"/>
  <c r="K86" i="49"/>
  <c r="J86" i="49"/>
  <c r="I86" i="49"/>
  <c r="H86" i="49"/>
  <c r="G86" i="49"/>
  <c r="F86" i="49"/>
  <c r="E86" i="49"/>
  <c r="D86" i="49"/>
  <c r="C86" i="49"/>
  <c r="L78" i="49"/>
  <c r="K78" i="49"/>
  <c r="J78" i="49"/>
  <c r="I78" i="49"/>
  <c r="H78" i="49"/>
  <c r="G78" i="49"/>
  <c r="F78" i="49"/>
  <c r="E78" i="49"/>
  <c r="D78" i="49"/>
  <c r="C78" i="49"/>
  <c r="L70" i="49"/>
  <c r="K70" i="49"/>
  <c r="J70" i="49"/>
  <c r="I70" i="49"/>
  <c r="H70" i="49"/>
  <c r="G70" i="49"/>
  <c r="F70" i="49"/>
  <c r="E70" i="49"/>
  <c r="D70" i="49"/>
  <c r="C70" i="49"/>
  <c r="L57" i="49"/>
  <c r="K57" i="49"/>
  <c r="J57" i="49"/>
  <c r="I57" i="49"/>
  <c r="H57" i="49"/>
  <c r="G57" i="49"/>
  <c r="F57" i="49"/>
  <c r="E57" i="49"/>
  <c r="D57" i="49"/>
  <c r="C57" i="49"/>
  <c r="L33" i="49"/>
  <c r="K33" i="49"/>
  <c r="J33" i="49"/>
  <c r="I33" i="49"/>
  <c r="H33" i="49"/>
  <c r="G33" i="49"/>
  <c r="F33" i="49"/>
  <c r="E33" i="49"/>
  <c r="D33" i="49"/>
  <c r="C33" i="49"/>
  <c r="L22" i="49"/>
  <c r="K22" i="49"/>
  <c r="J22" i="49"/>
  <c r="I22" i="49"/>
  <c r="I14" i="49" s="1"/>
  <c r="H22" i="49"/>
  <c r="H14" i="49" s="1"/>
  <c r="G22" i="49"/>
  <c r="F22" i="49"/>
  <c r="E22" i="49"/>
  <c r="D22" i="49"/>
  <c r="C22" i="49"/>
  <c r="F15" i="49"/>
  <c r="D15" i="49"/>
  <c r="C207" i="48"/>
  <c r="C159" i="48"/>
  <c r="C96" i="48"/>
  <c r="C86" i="48"/>
  <c r="C78" i="48"/>
  <c r="C70" i="48"/>
  <c r="C57" i="48"/>
  <c r="C33" i="48"/>
  <c r="C22" i="48"/>
  <c r="C207" i="47"/>
  <c r="C170" i="47"/>
  <c r="C159" i="47"/>
  <c r="C96" i="47"/>
  <c r="C86" i="47"/>
  <c r="C78" i="47"/>
  <c r="C70" i="47"/>
  <c r="C57" i="47"/>
  <c r="C33" i="47"/>
  <c r="C22" i="47"/>
  <c r="E217" i="46"/>
  <c r="D217" i="46"/>
  <c r="C217" i="46"/>
  <c r="E179" i="46"/>
  <c r="D179" i="46"/>
  <c r="C179" i="46"/>
  <c r="E167" i="46"/>
  <c r="D167" i="46"/>
  <c r="C167" i="46"/>
  <c r="E104" i="46"/>
  <c r="D104" i="46"/>
  <c r="C104" i="46"/>
  <c r="E93" i="46"/>
  <c r="D93" i="46"/>
  <c r="C93" i="46"/>
  <c r="E84" i="46"/>
  <c r="D84" i="46"/>
  <c r="C84" i="46"/>
  <c r="E75" i="46"/>
  <c r="D75" i="46"/>
  <c r="C75" i="46"/>
  <c r="E61" i="46"/>
  <c r="D61" i="46"/>
  <c r="C61" i="46"/>
  <c r="E36" i="46"/>
  <c r="D36" i="46"/>
  <c r="C36" i="46"/>
  <c r="E24" i="46"/>
  <c r="D24" i="46"/>
  <c r="C24" i="46"/>
  <c r="C15" i="46" s="1"/>
  <c r="F217" i="45"/>
  <c r="E217" i="45"/>
  <c r="D217" i="45"/>
  <c r="C217" i="45"/>
  <c r="F179" i="45"/>
  <c r="E179" i="45"/>
  <c r="D179" i="45"/>
  <c r="C179" i="45"/>
  <c r="F167" i="45"/>
  <c r="E167" i="45"/>
  <c r="D167" i="45"/>
  <c r="C167" i="45"/>
  <c r="F104" i="45"/>
  <c r="E104" i="45"/>
  <c r="D104" i="45"/>
  <c r="C104" i="45"/>
  <c r="F93" i="45"/>
  <c r="E93" i="45"/>
  <c r="D93" i="45"/>
  <c r="C93" i="45"/>
  <c r="F84" i="45"/>
  <c r="E84" i="45"/>
  <c r="D84" i="45"/>
  <c r="C84" i="45"/>
  <c r="F75" i="45"/>
  <c r="E75" i="45"/>
  <c r="D75" i="45"/>
  <c r="C75" i="45"/>
  <c r="F61" i="45"/>
  <c r="E61" i="45"/>
  <c r="D61" i="45"/>
  <c r="C61" i="45"/>
  <c r="F36" i="45"/>
  <c r="E36" i="45"/>
  <c r="D36" i="45"/>
  <c r="C36" i="45"/>
  <c r="F24" i="45"/>
  <c r="F15" i="45" s="1"/>
  <c r="E24" i="45"/>
  <c r="E15" i="45" s="1"/>
  <c r="D24" i="45"/>
  <c r="D15" i="45" s="1"/>
  <c r="C24" i="45"/>
  <c r="D16" i="45"/>
  <c r="K217" i="44"/>
  <c r="J217" i="44"/>
  <c r="J16" i="44" s="1"/>
  <c r="I217" i="44"/>
  <c r="H217" i="44"/>
  <c r="G217" i="44"/>
  <c r="F217" i="44"/>
  <c r="E217" i="44"/>
  <c r="D217" i="44"/>
  <c r="C217" i="44"/>
  <c r="K179" i="44"/>
  <c r="J179" i="44"/>
  <c r="I179" i="44"/>
  <c r="H179" i="44"/>
  <c r="G179" i="44"/>
  <c r="F179" i="44"/>
  <c r="E179" i="44"/>
  <c r="D179" i="44"/>
  <c r="C179" i="44"/>
  <c r="K167" i="44"/>
  <c r="J167" i="44"/>
  <c r="I167" i="44"/>
  <c r="H167" i="44"/>
  <c r="G167" i="44"/>
  <c r="F167" i="44"/>
  <c r="F16" i="44" s="1"/>
  <c r="E167" i="44"/>
  <c r="D167" i="44"/>
  <c r="C167" i="44"/>
  <c r="K104" i="44"/>
  <c r="J104" i="44"/>
  <c r="I104" i="44"/>
  <c r="H104" i="44"/>
  <c r="G104" i="44"/>
  <c r="F104" i="44"/>
  <c r="E104" i="44"/>
  <c r="D104" i="44"/>
  <c r="C104" i="44"/>
  <c r="K93" i="44"/>
  <c r="J93" i="44"/>
  <c r="I93" i="44"/>
  <c r="H93" i="44"/>
  <c r="G93" i="44"/>
  <c r="F93" i="44"/>
  <c r="E93" i="44"/>
  <c r="D93" i="44"/>
  <c r="C93" i="44"/>
  <c r="K84" i="44"/>
  <c r="J84" i="44"/>
  <c r="I84" i="44"/>
  <c r="H84" i="44"/>
  <c r="G84" i="44"/>
  <c r="F84" i="44"/>
  <c r="E84" i="44"/>
  <c r="D84" i="44"/>
  <c r="C84" i="44"/>
  <c r="K75" i="44"/>
  <c r="J75" i="44"/>
  <c r="I75" i="44"/>
  <c r="H75" i="44"/>
  <c r="G75" i="44"/>
  <c r="F75" i="44"/>
  <c r="E75" i="44"/>
  <c r="D75" i="44"/>
  <c r="C75" i="44"/>
  <c r="K61" i="44"/>
  <c r="J61" i="44"/>
  <c r="I61" i="44"/>
  <c r="H61" i="44"/>
  <c r="G61" i="44"/>
  <c r="F61" i="44"/>
  <c r="E61" i="44"/>
  <c r="D61" i="44"/>
  <c r="C61" i="44"/>
  <c r="K36" i="44"/>
  <c r="J36" i="44"/>
  <c r="I36" i="44"/>
  <c r="H36" i="44"/>
  <c r="G36" i="44"/>
  <c r="F36" i="44"/>
  <c r="E36" i="44"/>
  <c r="D36" i="44"/>
  <c r="C36" i="44"/>
  <c r="K24" i="44"/>
  <c r="J24" i="44"/>
  <c r="I24" i="44"/>
  <c r="H24" i="44"/>
  <c r="G24" i="44"/>
  <c r="G15" i="44" s="1"/>
  <c r="F24" i="44"/>
  <c r="E24" i="44"/>
  <c r="E15" i="44" s="1"/>
  <c r="D24" i="44"/>
  <c r="C24" i="44"/>
  <c r="E206" i="43"/>
  <c r="D206" i="43"/>
  <c r="C206" i="43"/>
  <c r="E169" i="43"/>
  <c r="D169" i="43"/>
  <c r="C169" i="43"/>
  <c r="E158" i="43"/>
  <c r="D158" i="43"/>
  <c r="C158" i="43"/>
  <c r="E96" i="43"/>
  <c r="D96" i="43"/>
  <c r="C96" i="43"/>
  <c r="E86" i="43"/>
  <c r="D86" i="43"/>
  <c r="C86" i="43"/>
  <c r="E78" i="43"/>
  <c r="D78" i="43"/>
  <c r="C78" i="43"/>
  <c r="E70" i="43"/>
  <c r="D70" i="43"/>
  <c r="C70" i="43"/>
  <c r="E57" i="43"/>
  <c r="D57" i="43"/>
  <c r="C57" i="43"/>
  <c r="E33" i="43"/>
  <c r="D33" i="43"/>
  <c r="C33" i="43"/>
  <c r="E22" i="43"/>
  <c r="E14" i="43" s="1"/>
  <c r="D22" i="43"/>
  <c r="C22" i="43"/>
  <c r="C206" i="42"/>
  <c r="C169" i="42"/>
  <c r="C158" i="42"/>
  <c r="C96" i="42"/>
  <c r="C86" i="42"/>
  <c r="C78" i="42"/>
  <c r="C70" i="42"/>
  <c r="C57" i="42"/>
  <c r="C33" i="42"/>
  <c r="C22" i="42"/>
  <c r="C206" i="41"/>
  <c r="C169" i="41"/>
  <c r="C158" i="41"/>
  <c r="C96" i="41"/>
  <c r="C86" i="41"/>
  <c r="C78" i="41"/>
  <c r="C70" i="41"/>
  <c r="C57" i="41"/>
  <c r="C33" i="41"/>
  <c r="C22" i="41"/>
  <c r="C206" i="40"/>
  <c r="C169" i="40"/>
  <c r="C158" i="40"/>
  <c r="C96" i="40"/>
  <c r="C86" i="40"/>
  <c r="C78" i="40"/>
  <c r="C70" i="40"/>
  <c r="C57" i="40"/>
  <c r="C33" i="40"/>
  <c r="C22" i="40"/>
  <c r="C206" i="39"/>
  <c r="C169" i="39"/>
  <c r="C158" i="39"/>
  <c r="C96" i="39"/>
  <c r="C86" i="39"/>
  <c r="C78" i="39"/>
  <c r="C70" i="39"/>
  <c r="C57" i="39"/>
  <c r="C33" i="39"/>
  <c r="C22" i="39"/>
  <c r="C208" i="38"/>
  <c r="C171" i="38"/>
  <c r="C160" i="38"/>
  <c r="C96" i="38"/>
  <c r="C86" i="38"/>
  <c r="C78" i="38"/>
  <c r="C70" i="38"/>
  <c r="C33" i="38"/>
  <c r="C22" i="38"/>
  <c r="C207" i="34"/>
  <c r="C170" i="34"/>
  <c r="C159" i="34"/>
  <c r="C96" i="34"/>
  <c r="C86" i="34"/>
  <c r="C78" i="34"/>
  <c r="C70" i="34"/>
  <c r="C57" i="34"/>
  <c r="C33" i="34"/>
  <c r="C22" i="34"/>
  <c r="I219" i="33"/>
  <c r="H219" i="33"/>
  <c r="G219" i="33"/>
  <c r="F219" i="33"/>
  <c r="E219" i="33"/>
  <c r="D219" i="33"/>
  <c r="C219" i="33"/>
  <c r="I181" i="33"/>
  <c r="H181" i="33"/>
  <c r="G181" i="33"/>
  <c r="F181" i="33"/>
  <c r="E181" i="33"/>
  <c r="D181" i="33"/>
  <c r="C181" i="33"/>
  <c r="I169" i="33"/>
  <c r="H169" i="33"/>
  <c r="G169" i="33"/>
  <c r="F169" i="33"/>
  <c r="E169" i="33"/>
  <c r="D169" i="33"/>
  <c r="C169" i="33"/>
  <c r="I104" i="33"/>
  <c r="H104" i="33"/>
  <c r="G104" i="33"/>
  <c r="F104" i="33"/>
  <c r="E104" i="33"/>
  <c r="D104" i="33"/>
  <c r="C104" i="33"/>
  <c r="I93" i="33"/>
  <c r="H93" i="33"/>
  <c r="G93" i="33"/>
  <c r="F93" i="33"/>
  <c r="E93" i="33"/>
  <c r="D93" i="33"/>
  <c r="C93" i="33"/>
  <c r="I84" i="33"/>
  <c r="H84" i="33"/>
  <c r="G84" i="33"/>
  <c r="F84" i="33"/>
  <c r="E84" i="33"/>
  <c r="D84" i="33"/>
  <c r="C84" i="33"/>
  <c r="I75" i="33"/>
  <c r="H75" i="33"/>
  <c r="G75" i="33"/>
  <c r="F75" i="33"/>
  <c r="E75" i="33"/>
  <c r="D75" i="33"/>
  <c r="C75" i="33"/>
  <c r="I61" i="33"/>
  <c r="H61" i="33"/>
  <c r="G61" i="33"/>
  <c r="F61" i="33"/>
  <c r="E61" i="33"/>
  <c r="D61" i="33"/>
  <c r="C61" i="33"/>
  <c r="I36" i="33"/>
  <c r="H36" i="33"/>
  <c r="G36" i="33"/>
  <c r="F36" i="33"/>
  <c r="E36" i="33"/>
  <c r="D36" i="33"/>
  <c r="C36" i="33"/>
  <c r="I24" i="33"/>
  <c r="H24" i="33"/>
  <c r="G24" i="33"/>
  <c r="F24" i="33"/>
  <c r="E24" i="33"/>
  <c r="E15" i="33" s="1"/>
  <c r="D24" i="33"/>
  <c r="C24" i="33"/>
  <c r="E218" i="32"/>
  <c r="D218" i="32"/>
  <c r="C218" i="32"/>
  <c r="E180" i="32"/>
  <c r="D180" i="32"/>
  <c r="C180" i="32"/>
  <c r="E168" i="32"/>
  <c r="D168" i="32"/>
  <c r="C168" i="32"/>
  <c r="E104" i="32"/>
  <c r="D104" i="32"/>
  <c r="E93" i="32"/>
  <c r="D93" i="32"/>
  <c r="C93" i="32"/>
  <c r="E84" i="32"/>
  <c r="D84" i="32"/>
  <c r="C84" i="32"/>
  <c r="E75" i="32"/>
  <c r="D75" i="32"/>
  <c r="C75" i="32"/>
  <c r="E61" i="32"/>
  <c r="D61" i="32"/>
  <c r="C61" i="32"/>
  <c r="E36" i="32"/>
  <c r="D36" i="32"/>
  <c r="C36" i="32"/>
  <c r="E24" i="32"/>
  <c r="D24" i="32"/>
  <c r="C24" i="32"/>
  <c r="C207" i="31"/>
  <c r="C170" i="31"/>
  <c r="C159" i="31"/>
  <c r="C96" i="31"/>
  <c r="C86" i="31"/>
  <c r="C78" i="31"/>
  <c r="C70" i="31"/>
  <c r="C57" i="31"/>
  <c r="C33" i="31"/>
  <c r="C22" i="31"/>
  <c r="E220" i="30"/>
  <c r="D220" i="30"/>
  <c r="C220" i="30"/>
  <c r="E182" i="30"/>
  <c r="E16" i="30" s="1"/>
  <c r="D182" i="30"/>
  <c r="C182" i="30"/>
  <c r="E170" i="30"/>
  <c r="D170" i="30"/>
  <c r="C170" i="30"/>
  <c r="E104" i="30"/>
  <c r="D104" i="30"/>
  <c r="C104" i="30"/>
  <c r="E93" i="30"/>
  <c r="D93" i="30"/>
  <c r="C93" i="30"/>
  <c r="E84" i="30"/>
  <c r="D84" i="30"/>
  <c r="C84" i="30"/>
  <c r="E75" i="30"/>
  <c r="D75" i="30"/>
  <c r="C75" i="30"/>
  <c r="E61" i="30"/>
  <c r="D61" i="30"/>
  <c r="C61" i="30"/>
  <c r="E36" i="30"/>
  <c r="D36" i="30"/>
  <c r="C36" i="30"/>
  <c r="E24" i="30"/>
  <c r="E15" i="30" s="1"/>
  <c r="D24" i="30"/>
  <c r="C24" i="30"/>
  <c r="C207" i="29"/>
  <c r="C170" i="29"/>
  <c r="C15" i="29" s="1"/>
  <c r="C159" i="29"/>
  <c r="C96" i="29"/>
  <c r="C86" i="29"/>
  <c r="C78" i="29"/>
  <c r="C70" i="29"/>
  <c r="C57" i="29"/>
  <c r="C33" i="29"/>
  <c r="C22" i="29"/>
  <c r="I218" i="69"/>
  <c r="H218" i="69"/>
  <c r="G218" i="69"/>
  <c r="F218" i="69"/>
  <c r="E218" i="69"/>
  <c r="D218" i="69"/>
  <c r="C218" i="69"/>
  <c r="I180" i="69"/>
  <c r="H180" i="69"/>
  <c r="G180" i="69"/>
  <c r="F180" i="69"/>
  <c r="E180" i="69"/>
  <c r="D180" i="69"/>
  <c r="C180" i="69"/>
  <c r="I168" i="69"/>
  <c r="H168" i="69"/>
  <c r="G168" i="69"/>
  <c r="F168" i="69"/>
  <c r="E168" i="69"/>
  <c r="D168" i="69"/>
  <c r="C168" i="69"/>
  <c r="I104" i="69"/>
  <c r="H104" i="69"/>
  <c r="G104" i="69"/>
  <c r="F104" i="69"/>
  <c r="E104" i="69"/>
  <c r="D104" i="69"/>
  <c r="C104" i="69"/>
  <c r="I93" i="69"/>
  <c r="H93" i="69"/>
  <c r="G93" i="69"/>
  <c r="F93" i="69"/>
  <c r="E93" i="69"/>
  <c r="D93" i="69"/>
  <c r="C93" i="69"/>
  <c r="I84" i="69"/>
  <c r="H84" i="69"/>
  <c r="G84" i="69"/>
  <c r="F84" i="69"/>
  <c r="E84" i="69"/>
  <c r="D84" i="69"/>
  <c r="C84" i="69"/>
  <c r="I75" i="69"/>
  <c r="H75" i="69"/>
  <c r="G75" i="69"/>
  <c r="F75" i="69"/>
  <c r="E75" i="69"/>
  <c r="D75" i="69"/>
  <c r="C75" i="69"/>
  <c r="I61" i="69"/>
  <c r="H61" i="69"/>
  <c r="G61" i="69"/>
  <c r="F61" i="69"/>
  <c r="E61" i="69"/>
  <c r="D61" i="69"/>
  <c r="C61" i="69"/>
  <c r="I36" i="69"/>
  <c r="H36" i="69"/>
  <c r="G36" i="69"/>
  <c r="F36" i="69"/>
  <c r="E36" i="69"/>
  <c r="D36" i="69"/>
  <c r="C36" i="69"/>
  <c r="I24" i="69"/>
  <c r="H24" i="69"/>
  <c r="G24" i="69"/>
  <c r="F24" i="69"/>
  <c r="E24" i="69"/>
  <c r="D24" i="69"/>
  <c r="C24" i="69"/>
  <c r="H218" i="27"/>
  <c r="G218" i="27"/>
  <c r="F218" i="27"/>
  <c r="E218" i="27"/>
  <c r="D218" i="27"/>
  <c r="C218" i="27"/>
  <c r="H180" i="27"/>
  <c r="G180" i="27"/>
  <c r="F180" i="27"/>
  <c r="E180" i="27"/>
  <c r="D180" i="27"/>
  <c r="C180" i="27"/>
  <c r="H168" i="27"/>
  <c r="G168" i="27"/>
  <c r="F168" i="27"/>
  <c r="E168" i="27"/>
  <c r="D168" i="27"/>
  <c r="C168" i="27"/>
  <c r="H104" i="27"/>
  <c r="G104" i="27"/>
  <c r="F104" i="27"/>
  <c r="E104" i="27"/>
  <c r="D104" i="27"/>
  <c r="C104" i="27"/>
  <c r="H93" i="27"/>
  <c r="G93" i="27"/>
  <c r="F93" i="27"/>
  <c r="E93" i="27"/>
  <c r="D93" i="27"/>
  <c r="C93" i="27"/>
  <c r="H84" i="27"/>
  <c r="G84" i="27"/>
  <c r="F84" i="27"/>
  <c r="E84" i="27"/>
  <c r="D84" i="27"/>
  <c r="C84" i="27"/>
  <c r="H75" i="27"/>
  <c r="G75" i="27"/>
  <c r="F75" i="27"/>
  <c r="E75" i="27"/>
  <c r="D75" i="27"/>
  <c r="C75" i="27"/>
  <c r="H61" i="27"/>
  <c r="G61" i="27"/>
  <c r="F61" i="27"/>
  <c r="E61" i="27"/>
  <c r="D61" i="27"/>
  <c r="C61" i="27"/>
  <c r="H36" i="27"/>
  <c r="G36" i="27"/>
  <c r="F36" i="27"/>
  <c r="E36" i="27"/>
  <c r="D36" i="27"/>
  <c r="C36" i="27"/>
  <c r="H24" i="27"/>
  <c r="H15" i="27" s="1"/>
  <c r="G24" i="27"/>
  <c r="G15" i="27" s="1"/>
  <c r="F24" i="27"/>
  <c r="E24" i="27"/>
  <c r="D24" i="27"/>
  <c r="C24" i="27"/>
  <c r="C206" i="26"/>
  <c r="C170" i="26"/>
  <c r="C15" i="26" s="1"/>
  <c r="C96" i="26"/>
  <c r="C86" i="26"/>
  <c r="C78" i="26"/>
  <c r="C70" i="26"/>
  <c r="C57" i="26"/>
  <c r="C33" i="26"/>
  <c r="C22" i="26"/>
  <c r="G217" i="25"/>
  <c r="G16" i="25" s="1"/>
  <c r="F217" i="25"/>
  <c r="E217" i="25"/>
  <c r="D217" i="25"/>
  <c r="C217" i="25"/>
  <c r="G179" i="25"/>
  <c r="F179" i="25"/>
  <c r="E179" i="25"/>
  <c r="D179" i="25"/>
  <c r="C179" i="25"/>
  <c r="G167" i="25"/>
  <c r="F167" i="25"/>
  <c r="E167" i="25"/>
  <c r="D167" i="25"/>
  <c r="C167" i="25"/>
  <c r="G104" i="25"/>
  <c r="F104" i="25"/>
  <c r="E104" i="25"/>
  <c r="D104" i="25"/>
  <c r="C104" i="25"/>
  <c r="G93" i="25"/>
  <c r="F93" i="25"/>
  <c r="E93" i="25"/>
  <c r="D93" i="25"/>
  <c r="C93" i="25"/>
  <c r="G84" i="25"/>
  <c r="F84" i="25"/>
  <c r="E84" i="25"/>
  <c r="D84" i="25"/>
  <c r="C84" i="25"/>
  <c r="G75" i="25"/>
  <c r="F75" i="25"/>
  <c r="E75" i="25"/>
  <c r="D75" i="25"/>
  <c r="C75" i="25"/>
  <c r="G61" i="25"/>
  <c r="F61" i="25"/>
  <c r="E61" i="25"/>
  <c r="D61" i="25"/>
  <c r="C61" i="25"/>
  <c r="G36" i="25"/>
  <c r="F36" i="25"/>
  <c r="E36" i="25"/>
  <c r="D36" i="25"/>
  <c r="C36" i="25"/>
  <c r="G24" i="25"/>
  <c r="F24" i="25"/>
  <c r="E24" i="25"/>
  <c r="D24" i="25"/>
  <c r="D15" i="25" s="1"/>
  <c r="C24" i="25"/>
  <c r="C208" i="24"/>
  <c r="C171" i="24"/>
  <c r="C160" i="24"/>
  <c r="C96" i="24"/>
  <c r="C86" i="24"/>
  <c r="C78" i="24"/>
  <c r="C70" i="24"/>
  <c r="C57" i="24"/>
  <c r="C33" i="24"/>
  <c r="C22" i="24"/>
  <c r="K218" i="23"/>
  <c r="J218" i="23"/>
  <c r="I218" i="23"/>
  <c r="H218" i="23"/>
  <c r="H16" i="23" s="1"/>
  <c r="G218" i="23"/>
  <c r="F218" i="23"/>
  <c r="E218" i="23"/>
  <c r="D218" i="23"/>
  <c r="D16" i="23" s="1"/>
  <c r="C218" i="23"/>
  <c r="K180" i="23"/>
  <c r="J180" i="23"/>
  <c r="I180" i="23"/>
  <c r="I16" i="23" s="1"/>
  <c r="H180" i="23"/>
  <c r="G180" i="23"/>
  <c r="F180" i="23"/>
  <c r="E180" i="23"/>
  <c r="E16" i="23" s="1"/>
  <c r="D180" i="23"/>
  <c r="C180" i="23"/>
  <c r="K168" i="23"/>
  <c r="K16" i="23" s="1"/>
  <c r="J168" i="23"/>
  <c r="I168" i="23"/>
  <c r="H168" i="23"/>
  <c r="G168" i="23"/>
  <c r="F168" i="23"/>
  <c r="E168" i="23"/>
  <c r="D168" i="23"/>
  <c r="C168" i="23"/>
  <c r="K105" i="23"/>
  <c r="J105" i="23"/>
  <c r="I105" i="23"/>
  <c r="H105" i="23"/>
  <c r="G105" i="23"/>
  <c r="F105" i="23"/>
  <c r="E105" i="23"/>
  <c r="D105" i="23"/>
  <c r="C105" i="23"/>
  <c r="K94" i="23"/>
  <c r="J94" i="23"/>
  <c r="I94" i="23"/>
  <c r="H94" i="23"/>
  <c r="G94" i="23"/>
  <c r="F94" i="23"/>
  <c r="E94" i="23"/>
  <c r="D94" i="23"/>
  <c r="C94" i="23"/>
  <c r="K85" i="23"/>
  <c r="J85" i="23"/>
  <c r="I85" i="23"/>
  <c r="H85" i="23"/>
  <c r="G85" i="23"/>
  <c r="F85" i="23"/>
  <c r="E85" i="23"/>
  <c r="D85" i="23"/>
  <c r="C85" i="23"/>
  <c r="K76" i="23"/>
  <c r="J76" i="23"/>
  <c r="I76" i="23"/>
  <c r="H76" i="23"/>
  <c r="G76" i="23"/>
  <c r="F76" i="23"/>
  <c r="E76" i="23"/>
  <c r="D76" i="23"/>
  <c r="C76" i="23"/>
  <c r="K62" i="23"/>
  <c r="J62" i="23"/>
  <c r="I62" i="23"/>
  <c r="H62" i="23"/>
  <c r="G62" i="23"/>
  <c r="F62" i="23"/>
  <c r="E62" i="23"/>
  <c r="D62" i="23"/>
  <c r="C62" i="23"/>
  <c r="K37" i="23"/>
  <c r="J37" i="23"/>
  <c r="I37" i="23"/>
  <c r="H37" i="23"/>
  <c r="G37" i="23"/>
  <c r="F37" i="23"/>
  <c r="E37" i="23"/>
  <c r="D37" i="23"/>
  <c r="C37" i="23"/>
  <c r="K24" i="23"/>
  <c r="J24" i="23"/>
  <c r="I24" i="23"/>
  <c r="I15" i="23" s="1"/>
  <c r="I17" i="23" s="1"/>
  <c r="H24" i="23"/>
  <c r="G24" i="23"/>
  <c r="F24" i="23"/>
  <c r="E24" i="23"/>
  <c r="E15" i="23" s="1"/>
  <c r="E17" i="23" s="1"/>
  <c r="D24" i="23"/>
  <c r="C24" i="23"/>
  <c r="J16" i="23"/>
  <c r="G16" i="23"/>
  <c r="F16" i="23"/>
  <c r="C16" i="23"/>
  <c r="U218" i="22"/>
  <c r="T218" i="22"/>
  <c r="S218" i="22"/>
  <c r="R218" i="22"/>
  <c r="Q218" i="22"/>
  <c r="P218" i="22"/>
  <c r="O218" i="22"/>
  <c r="N218" i="22"/>
  <c r="M218" i="22"/>
  <c r="L218" i="22"/>
  <c r="K218" i="22"/>
  <c r="J218" i="22"/>
  <c r="I218" i="22"/>
  <c r="H218" i="22"/>
  <c r="G218" i="22"/>
  <c r="F218" i="22"/>
  <c r="E218" i="22"/>
  <c r="D218" i="22"/>
  <c r="C218" i="22"/>
  <c r="U180" i="22"/>
  <c r="T180" i="22"/>
  <c r="T16" i="22" s="1"/>
  <c r="S180" i="22"/>
  <c r="S16" i="22" s="1"/>
  <c r="R180" i="22"/>
  <c r="R16" i="22" s="1"/>
  <c r="Q180" i="22"/>
  <c r="P180" i="22"/>
  <c r="P16" i="22" s="1"/>
  <c r="O180" i="22"/>
  <c r="O16" i="22" s="1"/>
  <c r="N180" i="22"/>
  <c r="N16" i="22" s="1"/>
  <c r="M180" i="22"/>
  <c r="L180" i="22"/>
  <c r="L16" i="22" s="1"/>
  <c r="K180" i="22"/>
  <c r="K16" i="22" s="1"/>
  <c r="J180" i="22"/>
  <c r="J16" i="22" s="1"/>
  <c r="I180" i="22"/>
  <c r="H180" i="22"/>
  <c r="H16" i="22" s="1"/>
  <c r="G180" i="22"/>
  <c r="G16" i="22" s="1"/>
  <c r="F180" i="22"/>
  <c r="F16" i="22" s="1"/>
  <c r="E180" i="22"/>
  <c r="D180" i="22"/>
  <c r="D16" i="22" s="1"/>
  <c r="C180" i="22"/>
  <c r="C16" i="22" s="1"/>
  <c r="U168" i="22"/>
  <c r="T168" i="22"/>
  <c r="S168" i="22"/>
  <c r="R168" i="22"/>
  <c r="Q168" i="22"/>
  <c r="P168" i="22"/>
  <c r="O168" i="22"/>
  <c r="N168" i="22"/>
  <c r="M168" i="22"/>
  <c r="L168" i="22"/>
  <c r="K168" i="22"/>
  <c r="J168" i="22"/>
  <c r="I168" i="22"/>
  <c r="H168" i="22"/>
  <c r="G168" i="22"/>
  <c r="F168" i="22"/>
  <c r="E168" i="22"/>
  <c r="D168" i="22"/>
  <c r="C168" i="22"/>
  <c r="U105" i="22"/>
  <c r="T105" i="22"/>
  <c r="S105" i="22"/>
  <c r="R105" i="22"/>
  <c r="Q105" i="22"/>
  <c r="P105" i="22"/>
  <c r="O105" i="22"/>
  <c r="N105" i="22"/>
  <c r="M105" i="22"/>
  <c r="L105" i="22"/>
  <c r="K105" i="22"/>
  <c r="J105" i="22"/>
  <c r="I105" i="22"/>
  <c r="H105" i="22"/>
  <c r="G105" i="22"/>
  <c r="F105" i="22"/>
  <c r="E105" i="22"/>
  <c r="D105" i="22"/>
  <c r="C105" i="22"/>
  <c r="U94" i="22"/>
  <c r="T94" i="22"/>
  <c r="S94" i="22"/>
  <c r="R94" i="22"/>
  <c r="Q94" i="22"/>
  <c r="P94" i="22"/>
  <c r="O94" i="22"/>
  <c r="N94" i="22"/>
  <c r="M94" i="22"/>
  <c r="L94" i="22"/>
  <c r="K94" i="22"/>
  <c r="J94" i="22"/>
  <c r="I94" i="22"/>
  <c r="H94" i="22"/>
  <c r="G94" i="22"/>
  <c r="F94" i="22"/>
  <c r="E94" i="22"/>
  <c r="D94" i="22"/>
  <c r="C94" i="22"/>
  <c r="U85" i="22"/>
  <c r="T85" i="22"/>
  <c r="S85" i="22"/>
  <c r="R85" i="22"/>
  <c r="Q85" i="22"/>
  <c r="P85" i="22"/>
  <c r="O85" i="22"/>
  <c r="N85" i="22"/>
  <c r="M85" i="22"/>
  <c r="L85" i="22"/>
  <c r="K85" i="22"/>
  <c r="J85" i="22"/>
  <c r="I85" i="22"/>
  <c r="H85" i="22"/>
  <c r="G85" i="22"/>
  <c r="F85" i="22"/>
  <c r="E85" i="22"/>
  <c r="D85" i="22"/>
  <c r="C85" i="22"/>
  <c r="U76" i="22"/>
  <c r="T76" i="22"/>
  <c r="S76" i="22"/>
  <c r="R76" i="22"/>
  <c r="Q76" i="22"/>
  <c r="P76" i="22"/>
  <c r="O76" i="22"/>
  <c r="N76" i="22"/>
  <c r="M76" i="22"/>
  <c r="L76" i="22"/>
  <c r="K76" i="22"/>
  <c r="J76" i="22"/>
  <c r="I76" i="22"/>
  <c r="H76" i="22"/>
  <c r="G76" i="22"/>
  <c r="F76" i="22"/>
  <c r="E76" i="22"/>
  <c r="D76" i="22"/>
  <c r="C76" i="22"/>
  <c r="U62" i="22"/>
  <c r="T62" i="22"/>
  <c r="S62" i="22"/>
  <c r="R62" i="22"/>
  <c r="Q62" i="22"/>
  <c r="P62" i="22"/>
  <c r="O62" i="22"/>
  <c r="N62" i="22"/>
  <c r="M62" i="22"/>
  <c r="L62" i="22"/>
  <c r="K62" i="22"/>
  <c r="J62" i="22"/>
  <c r="I62" i="22"/>
  <c r="H62" i="22"/>
  <c r="G62" i="22"/>
  <c r="F62" i="22"/>
  <c r="E62" i="22"/>
  <c r="D62" i="22"/>
  <c r="C62" i="22"/>
  <c r="U37" i="22"/>
  <c r="T37" i="22"/>
  <c r="S37" i="22"/>
  <c r="R37" i="22"/>
  <c r="Q37" i="22"/>
  <c r="P37" i="22"/>
  <c r="O37" i="22"/>
  <c r="N37" i="22"/>
  <c r="M37" i="22"/>
  <c r="L37" i="22"/>
  <c r="K37" i="22"/>
  <c r="J37" i="22"/>
  <c r="I37" i="22"/>
  <c r="H37" i="22"/>
  <c r="G37" i="22"/>
  <c r="F37" i="22"/>
  <c r="E37" i="22"/>
  <c r="D37" i="22"/>
  <c r="C37" i="22"/>
  <c r="U24" i="22"/>
  <c r="T24" i="22"/>
  <c r="S24" i="22"/>
  <c r="R24" i="22"/>
  <c r="Q24" i="22"/>
  <c r="P24" i="22"/>
  <c r="O24" i="22"/>
  <c r="N24" i="22"/>
  <c r="N15" i="22" s="1"/>
  <c r="N17" i="22" s="1"/>
  <c r="M24" i="22"/>
  <c r="L24" i="22"/>
  <c r="K24" i="22"/>
  <c r="J24" i="22"/>
  <c r="J15" i="22" s="1"/>
  <c r="J17" i="22" s="1"/>
  <c r="I24" i="22"/>
  <c r="H24" i="22"/>
  <c r="G24" i="22"/>
  <c r="F24" i="22"/>
  <c r="F15" i="22" s="1"/>
  <c r="F17" i="22" s="1"/>
  <c r="E24" i="22"/>
  <c r="D24" i="22"/>
  <c r="C24" i="22"/>
  <c r="U16" i="22"/>
  <c r="Q16" i="22"/>
  <c r="M16" i="22"/>
  <c r="I16" i="22"/>
  <c r="E16" i="22"/>
  <c r="D15" i="21"/>
  <c r="C15" i="21"/>
  <c r="C16" i="21"/>
  <c r="F15" i="20"/>
  <c r="F16" i="20" s="1"/>
  <c r="E15" i="20"/>
  <c r="E16" i="20" s="1"/>
  <c r="D15" i="20"/>
  <c r="C15" i="20"/>
  <c r="C16" i="20" s="1"/>
  <c r="D16" i="20"/>
  <c r="D206" i="19"/>
  <c r="C206" i="19"/>
  <c r="D170" i="19"/>
  <c r="C170" i="19"/>
  <c r="D159" i="19"/>
  <c r="C159" i="19"/>
  <c r="D96" i="19"/>
  <c r="C96" i="19"/>
  <c r="D86" i="19"/>
  <c r="C86" i="19"/>
  <c r="D78" i="19"/>
  <c r="C78" i="19"/>
  <c r="D70" i="19"/>
  <c r="C70" i="19"/>
  <c r="D57" i="19"/>
  <c r="C57" i="19"/>
  <c r="D33" i="19"/>
  <c r="C33" i="19"/>
  <c r="D22" i="19"/>
  <c r="C22" i="19"/>
  <c r="C14" i="19" s="1"/>
  <c r="C207" i="18"/>
  <c r="C170" i="18"/>
  <c r="C159" i="18"/>
  <c r="C96" i="18"/>
  <c r="C86" i="18"/>
  <c r="C78" i="18"/>
  <c r="C70" i="18"/>
  <c r="C57" i="18"/>
  <c r="C33" i="18"/>
  <c r="C22" i="18"/>
  <c r="C15" i="18"/>
  <c r="C206" i="17"/>
  <c r="C15" i="17" s="1"/>
  <c r="C169" i="17"/>
  <c r="C158" i="17"/>
  <c r="C96" i="17"/>
  <c r="C86" i="17"/>
  <c r="C78" i="17"/>
  <c r="C70" i="17"/>
  <c r="C57" i="17"/>
  <c r="C33" i="17"/>
  <c r="C22" i="17"/>
  <c r="C207" i="16"/>
  <c r="C170" i="16"/>
  <c r="C15" i="16" s="1"/>
  <c r="C159" i="16"/>
  <c r="C96" i="16"/>
  <c r="C86" i="16"/>
  <c r="C78" i="16"/>
  <c r="C70" i="16"/>
  <c r="C57" i="16"/>
  <c r="C33" i="16"/>
  <c r="C22" i="16"/>
  <c r="C206" i="15"/>
  <c r="C169" i="15"/>
  <c r="C158" i="15"/>
  <c r="C96" i="15"/>
  <c r="C86" i="15"/>
  <c r="C78" i="15"/>
  <c r="C70" i="15"/>
  <c r="C57" i="15"/>
  <c r="C33" i="15"/>
  <c r="C22" i="15"/>
  <c r="C206" i="14"/>
  <c r="C169" i="14"/>
  <c r="C158" i="14"/>
  <c r="C96" i="14"/>
  <c r="C86" i="14"/>
  <c r="C78" i="14"/>
  <c r="C70" i="14"/>
  <c r="C57" i="14"/>
  <c r="C33" i="14"/>
  <c r="C22" i="14"/>
  <c r="C207" i="13"/>
  <c r="C170" i="13"/>
  <c r="C15" i="13" s="1"/>
  <c r="C159" i="13"/>
  <c r="C96" i="13"/>
  <c r="C86" i="13"/>
  <c r="C78" i="13"/>
  <c r="C70" i="13"/>
  <c r="C57" i="13"/>
  <c r="C33" i="13"/>
  <c r="C22" i="13"/>
  <c r="C207" i="12"/>
  <c r="C170" i="12"/>
  <c r="C159" i="12"/>
  <c r="C96" i="12"/>
  <c r="C86" i="12"/>
  <c r="C78" i="12"/>
  <c r="C70" i="12"/>
  <c r="C57" i="12"/>
  <c r="C33" i="12"/>
  <c r="C22" i="12"/>
  <c r="C206" i="11"/>
  <c r="C169" i="11"/>
  <c r="C96" i="11"/>
  <c r="C86" i="11"/>
  <c r="C78" i="11"/>
  <c r="C70" i="11"/>
  <c r="C57" i="11"/>
  <c r="C33" i="11"/>
  <c r="C22" i="11"/>
  <c r="D15" i="10"/>
  <c r="C15" i="10"/>
  <c r="C16" i="10" s="1"/>
  <c r="D16" i="10"/>
  <c r="C207" i="9"/>
  <c r="C170" i="9"/>
  <c r="C159" i="9"/>
  <c r="C96" i="9"/>
  <c r="C86" i="9"/>
  <c r="C78" i="9"/>
  <c r="C70" i="9"/>
  <c r="C57" i="9"/>
  <c r="C33" i="9"/>
  <c r="C22" i="9"/>
  <c r="G209" i="8"/>
  <c r="G15" i="8" s="1"/>
  <c r="F209" i="8"/>
  <c r="E209" i="8"/>
  <c r="D209" i="8"/>
  <c r="C209" i="8"/>
  <c r="G172" i="8"/>
  <c r="F172" i="8"/>
  <c r="E172" i="8"/>
  <c r="D172" i="8"/>
  <c r="C172" i="8"/>
  <c r="G160" i="8"/>
  <c r="F160" i="8"/>
  <c r="E160" i="8"/>
  <c r="D160" i="8"/>
  <c r="C160" i="8"/>
  <c r="G96" i="8"/>
  <c r="F96" i="8"/>
  <c r="E96" i="8"/>
  <c r="D96" i="8"/>
  <c r="C96" i="8"/>
  <c r="G86" i="8"/>
  <c r="F86" i="8"/>
  <c r="E86" i="8"/>
  <c r="D86" i="8"/>
  <c r="C86" i="8"/>
  <c r="G78" i="8"/>
  <c r="F78" i="8"/>
  <c r="E78" i="8"/>
  <c r="D78" i="8"/>
  <c r="C78" i="8"/>
  <c r="G70" i="8"/>
  <c r="F70" i="8"/>
  <c r="E70" i="8"/>
  <c r="D70" i="8"/>
  <c r="C70" i="8"/>
  <c r="G57" i="8"/>
  <c r="F57" i="8"/>
  <c r="E57" i="8"/>
  <c r="D57" i="8"/>
  <c r="C57" i="8"/>
  <c r="G33" i="8"/>
  <c r="F33" i="8"/>
  <c r="E33" i="8"/>
  <c r="D33" i="8"/>
  <c r="C33" i="8"/>
  <c r="C14" i="8" s="1"/>
  <c r="G22" i="8"/>
  <c r="F22" i="8"/>
  <c r="E22" i="8"/>
  <c r="D22" i="8"/>
  <c r="D14" i="8" s="1"/>
  <c r="C22" i="8"/>
  <c r="C16" i="7"/>
  <c r="C15" i="7"/>
  <c r="C14" i="7" s="1"/>
  <c r="E222" i="4"/>
  <c r="D222" i="4"/>
  <c r="C222" i="4" s="1"/>
  <c r="E184" i="4"/>
  <c r="D184" i="4"/>
  <c r="C184" i="4"/>
  <c r="E172" i="4"/>
  <c r="D172" i="4"/>
  <c r="C172" i="4"/>
  <c r="E164" i="4"/>
  <c r="D164" i="4"/>
  <c r="C164" i="4" s="1"/>
  <c r="E96" i="4"/>
  <c r="D96" i="4"/>
  <c r="C96" i="4" s="1"/>
  <c r="E86" i="4"/>
  <c r="D86" i="4"/>
  <c r="C86" i="4"/>
  <c r="E78" i="4"/>
  <c r="D78" i="4"/>
  <c r="C78" i="4"/>
  <c r="E70" i="4"/>
  <c r="D70" i="4"/>
  <c r="C70" i="4" s="1"/>
  <c r="E57" i="4"/>
  <c r="E14" i="4" s="1"/>
  <c r="E16" i="4" s="1"/>
  <c r="D57" i="4"/>
  <c r="C57" i="4" s="1"/>
  <c r="E33" i="4"/>
  <c r="D33" i="4"/>
  <c r="C33" i="4"/>
  <c r="E22" i="4"/>
  <c r="D22" i="4"/>
  <c r="C22" i="4"/>
  <c r="E15" i="4"/>
  <c r="D15" i="4"/>
  <c r="C15" i="4" s="1"/>
  <c r="H16" i="58" l="1"/>
  <c r="E14" i="57"/>
  <c r="H16" i="51"/>
  <c r="D15" i="46"/>
  <c r="E15" i="46"/>
  <c r="E17" i="46" s="1"/>
  <c r="E16" i="46"/>
  <c r="C15" i="45"/>
  <c r="F15" i="44"/>
  <c r="F17" i="44" s="1"/>
  <c r="H15" i="44"/>
  <c r="H16" i="44"/>
  <c r="I15" i="44"/>
  <c r="J15" i="44"/>
  <c r="C15" i="44"/>
  <c r="K15" i="44"/>
  <c r="D15" i="44"/>
  <c r="C14" i="43"/>
  <c r="D14" i="43"/>
  <c r="C14" i="50"/>
  <c r="J14" i="49"/>
  <c r="C14" i="49"/>
  <c r="K14" i="49"/>
  <c r="L15" i="49"/>
  <c r="L14" i="49"/>
  <c r="D14" i="49"/>
  <c r="D16" i="49" s="1"/>
  <c r="E14" i="49"/>
  <c r="F14" i="49"/>
  <c r="F16" i="49" s="1"/>
  <c r="G14" i="49"/>
  <c r="H15" i="49"/>
  <c r="C14" i="17"/>
  <c r="C16" i="17" s="1"/>
  <c r="I15" i="58"/>
  <c r="E16" i="58"/>
  <c r="F14" i="57"/>
  <c r="F16" i="57" s="1"/>
  <c r="G14" i="57"/>
  <c r="D15" i="57"/>
  <c r="G15" i="57"/>
  <c r="E15" i="57"/>
  <c r="E16" i="57" s="1"/>
  <c r="D14" i="57"/>
  <c r="E14" i="55"/>
  <c r="E16" i="55" s="1"/>
  <c r="F14" i="55"/>
  <c r="C14" i="55"/>
  <c r="C16" i="55" s="1"/>
  <c r="G14" i="55"/>
  <c r="D14" i="54"/>
  <c r="C14" i="53"/>
  <c r="D14" i="53"/>
  <c r="E14" i="53"/>
  <c r="C15" i="53"/>
  <c r="E15" i="69"/>
  <c r="I15" i="69"/>
  <c r="H15" i="69"/>
  <c r="F15" i="69"/>
  <c r="C15" i="69"/>
  <c r="G15" i="69"/>
  <c r="D15" i="69"/>
  <c r="F15" i="23"/>
  <c r="F17" i="23" s="1"/>
  <c r="C15" i="23"/>
  <c r="C17" i="23" s="1"/>
  <c r="G15" i="23"/>
  <c r="G17" i="23" s="1"/>
  <c r="K15" i="23"/>
  <c r="K17" i="23" s="1"/>
  <c r="J15" i="23"/>
  <c r="J17" i="23" s="1"/>
  <c r="D15" i="23"/>
  <c r="D17" i="23" s="1"/>
  <c r="H15" i="23"/>
  <c r="H17" i="23" s="1"/>
  <c r="G15" i="22"/>
  <c r="G17" i="22" s="1"/>
  <c r="S15" i="22"/>
  <c r="S17" i="22" s="1"/>
  <c r="R15" i="22"/>
  <c r="R17" i="22" s="1"/>
  <c r="C15" i="22"/>
  <c r="C17" i="22" s="1"/>
  <c r="K15" i="22"/>
  <c r="K17" i="22" s="1"/>
  <c r="O15" i="22"/>
  <c r="O17" i="22" s="1"/>
  <c r="D15" i="22"/>
  <c r="D17" i="22" s="1"/>
  <c r="H15" i="22"/>
  <c r="H17" i="22" s="1"/>
  <c r="L15" i="22"/>
  <c r="L17" i="22" s="1"/>
  <c r="P15" i="22"/>
  <c r="P17" i="22" s="1"/>
  <c r="T15" i="22"/>
  <c r="T17" i="22" s="1"/>
  <c r="E15" i="22"/>
  <c r="E17" i="22" s="1"/>
  <c r="I15" i="22"/>
  <c r="I17" i="22" s="1"/>
  <c r="M15" i="22"/>
  <c r="M17" i="22" s="1"/>
  <c r="Q15" i="22"/>
  <c r="Q17" i="22" s="1"/>
  <c r="U15" i="22"/>
  <c r="U17" i="22" s="1"/>
  <c r="C14" i="56"/>
  <c r="G14" i="56"/>
  <c r="D14" i="56"/>
  <c r="E14" i="56"/>
  <c r="E14" i="52"/>
  <c r="D14" i="52"/>
  <c r="D16" i="52" s="1"/>
  <c r="D15" i="52"/>
  <c r="H15" i="51"/>
  <c r="I15" i="51"/>
  <c r="J15" i="51"/>
  <c r="L16" i="51"/>
  <c r="C15" i="51"/>
  <c r="K15" i="51"/>
  <c r="E16" i="51"/>
  <c r="E17" i="51" s="1"/>
  <c r="G15" i="51"/>
  <c r="D15" i="51"/>
  <c r="L15" i="51"/>
  <c r="C14" i="34"/>
  <c r="C16" i="34" s="1"/>
  <c r="D15" i="32"/>
  <c r="E15" i="32"/>
  <c r="C15" i="30"/>
  <c r="D15" i="30"/>
  <c r="C15" i="27"/>
  <c r="D15" i="27"/>
  <c r="E15" i="27"/>
  <c r="E17" i="27" s="1"/>
  <c r="F15" i="27"/>
  <c r="F17" i="27" s="1"/>
  <c r="F16" i="27"/>
  <c r="F15" i="25"/>
  <c r="F17" i="25" s="1"/>
  <c r="E15" i="25"/>
  <c r="G15" i="25"/>
  <c r="C15" i="25"/>
  <c r="H15" i="33"/>
  <c r="G15" i="33"/>
  <c r="I15" i="33"/>
  <c r="C15" i="33"/>
  <c r="D15" i="33"/>
  <c r="C15" i="58"/>
  <c r="D15" i="58"/>
  <c r="E15" i="58"/>
  <c r="E17" i="58" s="1"/>
  <c r="F15" i="58"/>
  <c r="F17" i="58" s="1"/>
  <c r="G15" i="58"/>
  <c r="G17" i="58" s="1"/>
  <c r="H15" i="58"/>
  <c r="H17" i="58" s="1"/>
  <c r="C14" i="48"/>
  <c r="C14" i="47"/>
  <c r="C14" i="42"/>
  <c r="C15" i="31"/>
  <c r="C14" i="29"/>
  <c r="C14" i="26"/>
  <c r="C16" i="26" s="1"/>
  <c r="C14" i="24"/>
  <c r="D16" i="21"/>
  <c r="D15" i="19"/>
  <c r="C15" i="19"/>
  <c r="C16" i="19"/>
  <c r="D14" i="19"/>
  <c r="D16" i="19" s="1"/>
  <c r="C14" i="18"/>
  <c r="C16" i="18" s="1"/>
  <c r="C14" i="16"/>
  <c r="C16" i="16" s="1"/>
  <c r="C14" i="15"/>
  <c r="C15" i="15"/>
  <c r="C16" i="15" s="1"/>
  <c r="C15" i="14"/>
  <c r="C16" i="14"/>
  <c r="C14" i="14"/>
  <c r="C14" i="13"/>
  <c r="C16" i="13" s="1"/>
  <c r="C14" i="12"/>
  <c r="C15" i="12"/>
  <c r="C15" i="11"/>
  <c r="C14" i="11"/>
  <c r="C15" i="9"/>
  <c r="C14" i="9"/>
  <c r="C16" i="9" s="1"/>
  <c r="E14" i="8"/>
  <c r="F14" i="8"/>
  <c r="C15" i="8"/>
  <c r="F15" i="8"/>
  <c r="F16" i="8" s="1"/>
  <c r="G14" i="8"/>
  <c r="C16" i="8"/>
  <c r="D15" i="8"/>
  <c r="G16" i="8"/>
  <c r="C15" i="24"/>
  <c r="C16" i="24" s="1"/>
  <c r="E16" i="25"/>
  <c r="E15" i="43"/>
  <c r="C15" i="43"/>
  <c r="C16" i="45"/>
  <c r="C17" i="45" s="1"/>
  <c r="I15" i="49"/>
  <c r="I16" i="49" s="1"/>
  <c r="F16" i="58"/>
  <c r="E15" i="8"/>
  <c r="F16" i="25"/>
  <c r="C15" i="47"/>
  <c r="J16" i="51"/>
  <c r="C15" i="56"/>
  <c r="G15" i="56"/>
  <c r="G16" i="56" s="1"/>
  <c r="D14" i="4"/>
  <c r="C16" i="25"/>
  <c r="C17" i="25" s="1"/>
  <c r="C15" i="34"/>
  <c r="E16" i="45"/>
  <c r="E17" i="45" s="1"/>
  <c r="C16" i="51"/>
  <c r="K16" i="51"/>
  <c r="D15" i="55"/>
  <c r="C15" i="55"/>
  <c r="G15" i="55"/>
  <c r="F15" i="55"/>
  <c r="D16" i="25"/>
  <c r="D17" i="25" s="1"/>
  <c r="F16" i="45"/>
  <c r="E15" i="50"/>
  <c r="F15" i="56"/>
  <c r="E15" i="56"/>
  <c r="E16" i="56" s="1"/>
  <c r="D15" i="56"/>
  <c r="D16" i="56" s="1"/>
  <c r="D15" i="53"/>
  <c r="E15" i="53"/>
  <c r="D16" i="58"/>
  <c r="C16" i="58"/>
  <c r="I17" i="58"/>
  <c r="D15" i="54"/>
  <c r="C15" i="54"/>
  <c r="D16" i="30"/>
  <c r="E17" i="30"/>
  <c r="D16" i="44"/>
  <c r="E16" i="44"/>
  <c r="I16" i="44"/>
  <c r="H17" i="44"/>
  <c r="J17" i="44"/>
  <c r="E16" i="43"/>
  <c r="C16" i="57"/>
  <c r="F16" i="56"/>
  <c r="C16" i="56"/>
  <c r="D16" i="55"/>
  <c r="E15" i="52"/>
  <c r="C15" i="52"/>
  <c r="C16" i="52" s="1"/>
  <c r="F17" i="51"/>
  <c r="I17" i="51"/>
  <c r="G16" i="51"/>
  <c r="D17" i="51"/>
  <c r="H17" i="51"/>
  <c r="G15" i="50"/>
  <c r="D15" i="50"/>
  <c r="H15" i="50"/>
  <c r="H16" i="50" s="1"/>
  <c r="J16" i="50"/>
  <c r="I16" i="50"/>
  <c r="E16" i="50"/>
  <c r="C15" i="50"/>
  <c r="F16" i="50"/>
  <c r="G16" i="50"/>
  <c r="E15" i="49"/>
  <c r="C15" i="49"/>
  <c r="G15" i="49"/>
  <c r="K15" i="49"/>
  <c r="J16" i="49"/>
  <c r="H16" i="49"/>
  <c r="L16" i="49"/>
  <c r="C16" i="46"/>
  <c r="D16" i="46"/>
  <c r="D17" i="45"/>
  <c r="C16" i="44"/>
  <c r="G16" i="44"/>
  <c r="K16" i="44"/>
  <c r="D15" i="43"/>
  <c r="C15" i="42"/>
  <c r="C16" i="42" s="1"/>
  <c r="C15" i="41"/>
  <c r="C15" i="40"/>
  <c r="C14" i="40"/>
  <c r="C16" i="40" s="1"/>
  <c r="C14" i="41"/>
  <c r="C15" i="39"/>
  <c r="C14" i="39"/>
  <c r="C15" i="38"/>
  <c r="C14" i="38"/>
  <c r="D16" i="32"/>
  <c r="C16" i="32"/>
  <c r="C104" i="32"/>
  <c r="C15" i="32" s="1"/>
  <c r="H16" i="33"/>
  <c r="D16" i="33"/>
  <c r="C16" i="33"/>
  <c r="G16" i="33"/>
  <c r="E16" i="33"/>
  <c r="E17" i="33" s="1"/>
  <c r="I16" i="33"/>
  <c r="F16" i="33"/>
  <c r="E16" i="32"/>
  <c r="C16" i="30"/>
  <c r="C14" i="31"/>
  <c r="C16" i="31" s="1"/>
  <c r="D16" i="69"/>
  <c r="H16" i="69"/>
  <c r="F16" i="69"/>
  <c r="C16" i="69"/>
  <c r="G16" i="69"/>
  <c r="E16" i="69"/>
  <c r="I16" i="69"/>
  <c r="C16" i="29"/>
  <c r="G16" i="27"/>
  <c r="E16" i="27"/>
  <c r="D16" i="27"/>
  <c r="H16" i="27"/>
  <c r="C16" i="27"/>
  <c r="G17" i="25"/>
  <c r="E17" i="25"/>
  <c r="G16" i="57" l="1"/>
  <c r="D16" i="57"/>
  <c r="L17" i="51"/>
  <c r="K17" i="51"/>
  <c r="F16" i="55"/>
  <c r="C16" i="53"/>
  <c r="G17" i="69"/>
  <c r="C16" i="47"/>
  <c r="C16" i="38"/>
  <c r="C16" i="12"/>
  <c r="C16" i="11"/>
  <c r="E16" i="8"/>
  <c r="D16" i="8"/>
  <c r="C16" i="43"/>
  <c r="D16" i="4"/>
  <c r="C14" i="4"/>
  <c r="C16" i="4" s="1"/>
  <c r="F17" i="45"/>
  <c r="G16" i="49"/>
  <c r="E16" i="49"/>
  <c r="C17" i="51"/>
  <c r="G16" i="55"/>
  <c r="J17" i="51"/>
  <c r="E16" i="53"/>
  <c r="D16" i="53"/>
  <c r="D17" i="58"/>
  <c r="C17" i="58"/>
  <c r="D16" i="54"/>
  <c r="C16" i="54"/>
  <c r="F17" i="69"/>
  <c r="E17" i="69"/>
  <c r="D17" i="30"/>
  <c r="C17" i="30"/>
  <c r="D17" i="46"/>
  <c r="C17" i="46"/>
  <c r="D17" i="44"/>
  <c r="E17" i="44"/>
  <c r="I17" i="44"/>
  <c r="C17" i="44"/>
  <c r="G17" i="44"/>
  <c r="K17" i="44"/>
  <c r="D16" i="43"/>
  <c r="E16" i="52"/>
  <c r="G17" i="51"/>
  <c r="D16" i="50"/>
  <c r="C16" i="50"/>
  <c r="K16" i="49"/>
  <c r="C16" i="49"/>
  <c r="C16" i="41"/>
  <c r="C16" i="39"/>
  <c r="D17" i="32"/>
  <c r="C17" i="32"/>
  <c r="H17" i="33"/>
  <c r="F17" i="33"/>
  <c r="D17" i="33"/>
  <c r="C17" i="33"/>
  <c r="I17" i="33"/>
  <c r="G17" i="33"/>
  <c r="E17" i="32"/>
  <c r="H17" i="69"/>
  <c r="I17" i="69"/>
  <c r="D17" i="69"/>
  <c r="C17" i="69"/>
  <c r="H17" i="27"/>
  <c r="G17" i="27"/>
  <c r="C17" i="27"/>
  <c r="D17" i="27"/>
  <c r="C170" i="48" l="1"/>
  <c r="C15" i="48" s="1"/>
  <c r="C16" i="48" s="1"/>
</calcChain>
</file>

<file path=xl/sharedStrings.xml><?xml version="1.0" encoding="utf-8"?>
<sst xmlns="http://schemas.openxmlformats.org/spreadsheetml/2006/main" count="14333" uniqueCount="592">
  <si>
    <r>
      <t xml:space="preserve">Gráfico 1. </t>
    </r>
    <r>
      <rPr>
        <sz val="10"/>
        <rFont val="Arial"/>
        <family val="2"/>
      </rPr>
      <t>Encuestas recibidas y no recibidas (en cifras absolutas)</t>
    </r>
  </si>
  <si>
    <t>Encuestas no recibidas</t>
  </si>
  <si>
    <t>Encuestas recibidas</t>
  </si>
  <si>
    <t>Año</t>
  </si>
  <si>
    <t>Índice</t>
  </si>
  <si>
    <t>Tipo de archivo</t>
  </si>
  <si>
    <t>Total</t>
  </si>
  <si>
    <t>Archivo bancario</t>
  </si>
  <si>
    <t>Archivo central de comunidad autónoma</t>
  </si>
  <si>
    <t>Archivo de administración institucional</t>
  </si>
  <si>
    <t>Archivo de asociación</t>
  </si>
  <si>
    <t>Archivo de catedral o colegiata</t>
  </si>
  <si>
    <t>Archivo de centro benéfico</t>
  </si>
  <si>
    <t>Archivo de centro docente</t>
  </si>
  <si>
    <t>Archivo de conferencia episcopal</t>
  </si>
  <si>
    <t>Archivo de confesiones religiosas no católicas</t>
  </si>
  <si>
    <t>Archivo de fundación</t>
  </si>
  <si>
    <t>Archivo de institución católica y de otras confesiones</t>
  </si>
  <si>
    <t>Archivo de institución científica, cultural y de investigación</t>
  </si>
  <si>
    <t>Archivo de organización sindical</t>
  </si>
  <si>
    <t>Archivo de partido político</t>
  </si>
  <si>
    <t>Archivo de protocolos</t>
  </si>
  <si>
    <t>Archivo de registro público</t>
  </si>
  <si>
    <t>Archivo diocesano</t>
  </si>
  <si>
    <t>Archivo empresarial</t>
  </si>
  <si>
    <t>Archivo judicial</t>
  </si>
  <si>
    <t>Archivo municipal</t>
  </si>
  <si>
    <t>Archivo personal y familiar</t>
  </si>
  <si>
    <t>Archivo regional de comunidad autónoma</t>
  </si>
  <si>
    <t>Archivo universitario</t>
  </si>
  <si>
    <t>Otros. Archivo de otros organismos y entes públicos</t>
  </si>
  <si>
    <t>Archivos Públicos</t>
  </si>
  <si>
    <t>Encuesta recibida</t>
  </si>
  <si>
    <t>Encuesta no recibida</t>
  </si>
  <si>
    <t>Archivos Privados</t>
  </si>
  <si>
    <t>Tabla 2.  Archivos encuestados según clasificación por tipo</t>
  </si>
  <si>
    <t>Tabla 3.  Archivos encuestados según titularidad. Encuestas recibidas y no recibidas</t>
  </si>
  <si>
    <t>Archivo del Registro Territorial de la Propiedad Intelectual</t>
  </si>
  <si>
    <t>Archivo Histórico de Protocolos de Madrid</t>
  </si>
  <si>
    <t>Archivo Regional de la Comunidad de Madrid</t>
  </si>
  <si>
    <t>Archivo del Real Conservatorio Superior de Música de Madrid</t>
  </si>
  <si>
    <t>Archivo General de la Empresa Pública Metro de Madrid</t>
  </si>
  <si>
    <t>Archivo General del Canal de Isabel II</t>
  </si>
  <si>
    <t>Archivo Central de la Universidad Autónoma de Madrid</t>
  </si>
  <si>
    <t>Archivo General de la Universidad Carlos III de Madrid</t>
  </si>
  <si>
    <t>Archivo General de la Universidad Complutense de Madrid</t>
  </si>
  <si>
    <t>Archivo General de la Universidad Politécnica de Madrid</t>
  </si>
  <si>
    <t>Archivo General de la Universidad Rey Juan Carlos</t>
  </si>
  <si>
    <t>Archivo de la Asamblea de Madrid</t>
  </si>
  <si>
    <t>Archivo Central de la Cámara de Cuentas de la Comunidad de Madrid</t>
  </si>
  <si>
    <t>Archivo de la Audiencia Provincial de Madrid</t>
  </si>
  <si>
    <t>Archivo del Tribunal Superior de Justicia de Madrid</t>
  </si>
  <si>
    <t>Archivo Judicial Territorial de la Comunidad de Madrid</t>
  </si>
  <si>
    <t>Archivo de la Ciudad de Arganda del Rey</t>
  </si>
  <si>
    <t>Archivo General de la Villa de Madrid</t>
  </si>
  <si>
    <t>Archivo Municipal de Alcalá de Henares</t>
  </si>
  <si>
    <t>Archivo Municipal de Alcobendas</t>
  </si>
  <si>
    <t>Archivo Municipal de Alcorcón</t>
  </si>
  <si>
    <t>Archivo Municipal de Algete</t>
  </si>
  <si>
    <t>Archivo Municipal de Alpedrete</t>
  </si>
  <si>
    <t>Archivo Municipal de Aranjuez</t>
  </si>
  <si>
    <t>Archivo Municipal de Arroyomolinos</t>
  </si>
  <si>
    <t>Archivo Municipal de Boadilla del Monte</t>
  </si>
  <si>
    <t>Archivo Municipal de Brunete</t>
  </si>
  <si>
    <t>Archivo Municipal de Chinchón</t>
  </si>
  <si>
    <t>Archivo Municipal de Ciempozuelos</t>
  </si>
  <si>
    <t>Archivo Municipal de Collado Villalba</t>
  </si>
  <si>
    <t>Archivo Municipal de Colmenar Viejo</t>
  </si>
  <si>
    <t>Archivo Municipal de Coslada</t>
  </si>
  <si>
    <t>Archivo Municipal de Daganzo</t>
  </si>
  <si>
    <t>Archivo Municipal de El Álamo</t>
  </si>
  <si>
    <t>Archivo Municipal de El Escorial</t>
  </si>
  <si>
    <t>Archivo Municipal de El Molar</t>
  </si>
  <si>
    <t>Archivo Municipal de Fuenlabrada</t>
  </si>
  <si>
    <t>Archivo Municipal de Fuente el Saz de Jarama</t>
  </si>
  <si>
    <t>Archivo Municipal de Galapagar</t>
  </si>
  <si>
    <t>Archivo Municipal de Getafe</t>
  </si>
  <si>
    <t>Archivo Municipal de Griñón</t>
  </si>
  <si>
    <t>Archivo Municipal de Guadarrama</t>
  </si>
  <si>
    <t>Archivo Municipal de Hoyo de Manzanares</t>
  </si>
  <si>
    <t>Archivo Municipal de Humanes de Madrid</t>
  </si>
  <si>
    <t>Archivo Municipal de Las Rozas de Madrid</t>
  </si>
  <si>
    <t>Archivo Municipal de Leganés</t>
  </si>
  <si>
    <t>Archivo Municipal de Majadahonda</t>
  </si>
  <si>
    <t>Archivo Municipal de Meco</t>
  </si>
  <si>
    <t>Archivo Municipal de Mejorada del Campo</t>
  </si>
  <si>
    <t>Archivo Municipal de Moralzarzal</t>
  </si>
  <si>
    <t>Archivo Municipal de Móstoles</t>
  </si>
  <si>
    <t>Archivo Municipal de Navalcarnero</t>
  </si>
  <si>
    <t>Archivo Municipal de Paracuellos de Jarama</t>
  </si>
  <si>
    <t>Archivo Municipal de Parla</t>
  </si>
  <si>
    <t>Archivo Municipal de Pinto</t>
  </si>
  <si>
    <t>Archivo Municipal de Pozuelo de Alarcón</t>
  </si>
  <si>
    <t>Archivo Municipal de San Agustín del Guadalix</t>
  </si>
  <si>
    <t>Archivo Municipal de San Fernando de Henares</t>
  </si>
  <si>
    <t>Archivo Municipal de San Lorenzo de El Escorial</t>
  </si>
  <si>
    <t>Archivo Municipal de San Martín de la Vega</t>
  </si>
  <si>
    <t>Archivo Municipal de San Sebastián de los Reyes</t>
  </si>
  <si>
    <t>Archivo Municipal de Sevilla la Nueva</t>
  </si>
  <si>
    <t>Archivo Municipal de Torrejón de Ardoz</t>
  </si>
  <si>
    <t>Archivo Municipal de Torrelodones</t>
  </si>
  <si>
    <t>Archivo Municipal de Tres Cantos</t>
  </si>
  <si>
    <t>Archivo Municipal de Valdemorillo</t>
  </si>
  <si>
    <t>Archivo Municipal de Valdemoro</t>
  </si>
  <si>
    <t>Archivo Municipal de Velilla de San Antonio</t>
  </si>
  <si>
    <t>Archivo Municipal de Villalbilla</t>
  </si>
  <si>
    <t>Archivo Municipal de Villanueva de la Cañada</t>
  </si>
  <si>
    <t>Archivo Municipal de Villanueva del Pardillo</t>
  </si>
  <si>
    <t>Archivo Municipal de Villaviciosa de Odón</t>
  </si>
  <si>
    <t>Otros. Otros organismos públicos</t>
  </si>
  <si>
    <t>Archivo General de Protocolos de Madrid</t>
  </si>
  <si>
    <t>Organismos de otros poderes públicos de la Comunidad de Madrid. Asamblea de Madrid</t>
  </si>
  <si>
    <t>Organismos de otros poderes públicos de la Comunidad de Madrid. Poder Judicial</t>
  </si>
  <si>
    <t>Organismos de otros poderes públicos de la Comunidad de Madrid. Cámara de Cuentas</t>
  </si>
  <si>
    <t>Archivos encuestados</t>
  </si>
  <si>
    <t>Archivo de la Conferencia Episcopal Española</t>
  </si>
  <si>
    <t>Archivo del Cabildo de la Catedral de Madrid</t>
  </si>
  <si>
    <t>Archivo Diocesano de Alcalá de Henares</t>
  </si>
  <si>
    <t>Archivo Histórico Diocesano de Getafe</t>
  </si>
  <si>
    <t>Archivo Histórico Diocesano de Madrid</t>
  </si>
  <si>
    <t>Archivo de Historia del Trabajo</t>
  </si>
  <si>
    <t>Archivo de la Asociación de la Prensa de Madrid</t>
  </si>
  <si>
    <t>Archivo de la Confederación General del Trabajo</t>
  </si>
  <si>
    <t>Archivo de la Fundación Anastasio de Gracia-FITEL</t>
  </si>
  <si>
    <t>Archivo de la Fundación Eduardo Barreiros</t>
  </si>
  <si>
    <t>Archivo de la Fundación Federico Fliedner</t>
  </si>
  <si>
    <t>Archivo de la Fundación Francisco Largo Caballero</t>
  </si>
  <si>
    <t>Archivo de la Fundación Indalecio Prieto</t>
  </si>
  <si>
    <t>Archivo de la Fundación Pablo Iglesias</t>
  </si>
  <si>
    <t>Archivo de la Fundación Universitaria Española</t>
  </si>
  <si>
    <t>Archivo de la Fundación Universitaria San Pablo CEU</t>
  </si>
  <si>
    <t>Archivo de la Hermandad del Refugio de Madrid</t>
  </si>
  <si>
    <t>Archivo de la Sociedad General de Autores y Editores de Madrid</t>
  </si>
  <si>
    <t>Archivo de REPSOL, S.A.</t>
  </si>
  <si>
    <t>Archivo del Ateneo de Madrid</t>
  </si>
  <si>
    <t>Archivo del Centro de Documentación de las Migraciones</t>
  </si>
  <si>
    <t>Archivo del Servicio de Documentación de la Cruz Roja Española de Madrid</t>
  </si>
  <si>
    <t>Archivo General de la Universidad Pontificia Comillas de Madrid</t>
  </si>
  <si>
    <t>Archivo Histórico de la Ingeniería Aeroespacial</t>
  </si>
  <si>
    <t>Archivo Histórico del Partido Comunista de España</t>
  </si>
  <si>
    <t>Organismos privados. Persona o familia</t>
  </si>
  <si>
    <t>Archivo Histórico de la Fundación Antonio Maura</t>
  </si>
  <si>
    <t xml:space="preserve">Archivo de la Fundación José Ortega y Gasset-Gregorio Marañón </t>
  </si>
  <si>
    <t>Archivos incluidos en subsistemas del Sistema de Archivos de la Comunidad de Madrid</t>
  </si>
  <si>
    <t>Archivos de empresa</t>
  </si>
  <si>
    <t>Archivos de la Asamblea y del Consejo de Gobierno y la Administración</t>
  </si>
  <si>
    <t>(Ley 4/1993, art. 11)</t>
  </si>
  <si>
    <t>Archivos de la Iglesia</t>
  </si>
  <si>
    <t>Archivos municipales</t>
  </si>
  <si>
    <t>Archivos no incluidos en subsistemas del Sistema de Archivos de la Comunidad de Madrid</t>
  </si>
  <si>
    <t>Tabla 5.  Archivos según fecha de creación</t>
  </si>
  <si>
    <t>1901-1940</t>
  </si>
  <si>
    <t>&lt;1900</t>
  </si>
  <si>
    <t>1941-1975</t>
  </si>
  <si>
    <t>1976-2000</t>
  </si>
  <si>
    <t>&gt;2000</t>
  </si>
  <si>
    <t>&lt;500</t>
  </si>
  <si>
    <t>&gt;500</t>
  </si>
  <si>
    <t>&gt;1000</t>
  </si>
  <si>
    <t>&gt;3000</t>
  </si>
  <si>
    <t>&gt;5000</t>
  </si>
  <si>
    <t>&gt;10000</t>
  </si>
  <si>
    <t>&gt;20000</t>
  </si>
  <si>
    <t>Total m2</t>
  </si>
  <si>
    <t>Tabla 7.  Archivos según medidas de seguridad</t>
  </si>
  <si>
    <t>Detección de incendios</t>
  </si>
  <si>
    <t>Extinción automática</t>
  </si>
  <si>
    <t>Total m/l</t>
  </si>
  <si>
    <t>&lt;1000</t>
  </si>
  <si>
    <t>&gt;100000</t>
  </si>
  <si>
    <t>Tabla 9.  Archivos por superficie útil destinada a depósito (metros cuadrados)</t>
  </si>
  <si>
    <t>Tabla 10.  Archivos por superficie útil destinada a otros usos (metros cuadrados)</t>
  </si>
  <si>
    <t>Tabla 11.  Archivos por metros lineales de estantería total instalada</t>
  </si>
  <si>
    <t>Tabla 12.  Archivos por metros lineales de estantería ocupada</t>
  </si>
  <si>
    <t>Tabla 13.  Archivos por metros lineales de estantería disponible</t>
  </si>
  <si>
    <t>Tabla 14.  Archivos por metros lineales de estantería fija</t>
  </si>
  <si>
    <t>Tabla 15.  Archivos por metros lineales de estantería móvil</t>
  </si>
  <si>
    <t>Tabla 16.  Archivos según el tipo de acceso, libre o restringido</t>
  </si>
  <si>
    <t>Acceso libre</t>
  </si>
  <si>
    <t>Acceso restringido</t>
  </si>
  <si>
    <t>Tabla 17.  Archivos según horas semanales de apertura</t>
  </si>
  <si>
    <t>&lt;20</t>
  </si>
  <si>
    <t>21-35</t>
  </si>
  <si>
    <t>36-50</t>
  </si>
  <si>
    <t>&gt;50</t>
  </si>
  <si>
    <t>Tabla 18.  Archivos según régimen de apertura (sólo de mañana, de mañana y de tarde)</t>
  </si>
  <si>
    <t>Mañana</t>
  </si>
  <si>
    <t>Mañana y tarde</t>
  </si>
  <si>
    <t>Tabla 19.  Archivos según los servicios que prestan</t>
  </si>
  <si>
    <t>Biblioteca</t>
  </si>
  <si>
    <t>Microfilm</t>
  </si>
  <si>
    <t>lectura</t>
  </si>
  <si>
    <t>Sala de</t>
  </si>
  <si>
    <t>Soportes</t>
  </si>
  <si>
    <t xml:space="preserve"> especiales</t>
  </si>
  <si>
    <t>Consulta</t>
  </si>
  <si>
    <t xml:space="preserve"> reservados</t>
  </si>
  <si>
    <t xml:space="preserve">Taller </t>
  </si>
  <si>
    <t>restauración</t>
  </si>
  <si>
    <t>Laboratorio</t>
  </si>
  <si>
    <t xml:space="preserve"> fotográfico</t>
  </si>
  <si>
    <t>Taller</t>
  </si>
  <si>
    <t xml:space="preserve"> reprografía</t>
  </si>
  <si>
    <t>Reproducción</t>
  </si>
  <si>
    <t xml:space="preserve"> digital</t>
  </si>
  <si>
    <t>Salón de</t>
  </si>
  <si>
    <t xml:space="preserve"> actos</t>
  </si>
  <si>
    <t xml:space="preserve">Sala de </t>
  </si>
  <si>
    <t>exposiciones</t>
  </si>
  <si>
    <t xml:space="preserve">Actividades </t>
  </si>
  <si>
    <t>didácticas</t>
  </si>
  <si>
    <t xml:space="preserve">Visitas </t>
  </si>
  <si>
    <t>guiadas</t>
  </si>
  <si>
    <t>Cafetería</t>
  </si>
  <si>
    <t>/restaurante</t>
  </si>
  <si>
    <t>Tienda/librería</t>
  </si>
  <si>
    <t>Aparcamiento</t>
  </si>
  <si>
    <t>público</t>
  </si>
  <si>
    <t>Acceso</t>
  </si>
  <si>
    <t xml:space="preserve"> discapacitados</t>
  </si>
  <si>
    <t>Alquiler espacios</t>
  </si>
  <si>
    <t xml:space="preserve"> a terceros</t>
  </si>
  <si>
    <t>ambiental</t>
  </si>
  <si>
    <t>Cámara analógica o</t>
  </si>
  <si>
    <t>digital</t>
  </si>
  <si>
    <t>Lector o reproductor</t>
  </si>
  <si>
    <t xml:space="preserve"> de microformas</t>
  </si>
  <si>
    <t>Captura o reproducción</t>
  </si>
  <si>
    <t>de imagen en movimiento</t>
  </si>
  <si>
    <t>Tabla 20.  Archivos según equipamientos disponibles</t>
  </si>
  <si>
    <t xml:space="preserve">Grabación o audición </t>
  </si>
  <si>
    <t>de registros sonoros</t>
  </si>
  <si>
    <t xml:space="preserve">Impresora </t>
  </si>
  <si>
    <t>Escáner</t>
  </si>
  <si>
    <t>Ordenador</t>
  </si>
  <si>
    <t xml:space="preserve">Ordenador </t>
  </si>
  <si>
    <t>uso interno</t>
  </si>
  <si>
    <t>Tabla 21.  Archivos según el número de puestos de consulta disponibles en sala</t>
  </si>
  <si>
    <t>Número de puestos</t>
  </si>
  <si>
    <t>Tabla 22.   Archivos según el nivel de informatización</t>
  </si>
  <si>
    <t xml:space="preserve">Tareas administrativas </t>
  </si>
  <si>
    <t>automatizadas</t>
  </si>
  <si>
    <t>Gestión de usuarios</t>
  </si>
  <si>
    <t>automatizada</t>
  </si>
  <si>
    <t>en bases de datos</t>
  </si>
  <si>
    <t>Descripción fondos</t>
  </si>
  <si>
    <t xml:space="preserve">Acceso virtual  </t>
  </si>
  <si>
    <t>a documentos</t>
  </si>
  <si>
    <t xml:space="preserve">Acceso a </t>
  </si>
  <si>
    <t>internet</t>
  </si>
  <si>
    <t>Tabla 24.   Archivos según disponibilidad de Sistema de Gestión de Documentos en la institución de que dependen</t>
  </si>
  <si>
    <t>SGD</t>
  </si>
  <si>
    <t xml:space="preserve">Participa en diseño de </t>
  </si>
  <si>
    <t>documentos administrativos</t>
  </si>
  <si>
    <t>Tablas de retención/calendario</t>
  </si>
  <si>
    <t xml:space="preserve">Procedimiento reglado  </t>
  </si>
  <si>
    <t>de eliminación</t>
  </si>
  <si>
    <t xml:space="preserve">Aplicación informática  </t>
  </si>
  <si>
    <t>para el SGD</t>
  </si>
  <si>
    <t>Participa en todas las</t>
  </si>
  <si>
    <t>fases del ciclo vital</t>
  </si>
  <si>
    <t xml:space="preserve">Usuarios por correo, fax  </t>
  </si>
  <si>
    <t>correo electrónico, teléfono</t>
  </si>
  <si>
    <t>Residentes</t>
  </si>
  <si>
    <t>No residentes</t>
  </si>
  <si>
    <t>TOTAL</t>
  </si>
  <si>
    <t>USUARIOS</t>
  </si>
  <si>
    <t>residentes en la Comunidad de Madrid</t>
  </si>
  <si>
    <t>Usuarios en sala</t>
  </si>
  <si>
    <t xml:space="preserve">Usuarios </t>
  </si>
  <si>
    <t xml:space="preserve">en </t>
  </si>
  <si>
    <t>sala</t>
  </si>
  <si>
    <t>Hombres (particulares)</t>
  </si>
  <si>
    <t>Mujeres (particulares)</t>
  </si>
  <si>
    <t>Total (particulares/administración)</t>
  </si>
  <si>
    <t>Tabla 26.  Archivos según el volumen de certificaciones y compulsas de documentos</t>
  </si>
  <si>
    <t>Certificaciones y compulsas</t>
  </si>
  <si>
    <t>Tabla 27.   Archivos según el número de visitantes</t>
  </si>
  <si>
    <t xml:space="preserve">Visitantes  </t>
  </si>
  <si>
    <t>al edificio</t>
  </si>
  <si>
    <t xml:space="preserve">Visitantes </t>
  </si>
  <si>
    <t>a exposiciones</t>
  </si>
  <si>
    <t>al archivo</t>
  </si>
  <si>
    <t>Tabla 28.  Archivos según el número de usuarios de la biblioteca auxiliar</t>
  </si>
  <si>
    <t>Usuarios biblioteca auxiliar</t>
  </si>
  <si>
    <t>Tabla 29.   Archivos según el número de consultas realizadas en los mismos</t>
  </si>
  <si>
    <t xml:space="preserve">Total  </t>
  </si>
  <si>
    <t xml:space="preserve">Correo, fax, email </t>
  </si>
  <si>
    <t>teléfono</t>
  </si>
  <si>
    <t xml:space="preserve">Presenciales </t>
  </si>
  <si>
    <t>en sala</t>
  </si>
  <si>
    <t xml:space="preserve">Total </t>
  </si>
  <si>
    <t>Presenciales</t>
  </si>
  <si>
    <t>Tabla 30.   Archivos según documentación facilitada a los usuarios</t>
  </si>
  <si>
    <t>Total copias</t>
  </si>
  <si>
    <t>facilitadas</t>
  </si>
  <si>
    <t>Fotocopias</t>
  </si>
  <si>
    <t>Fotografías</t>
  </si>
  <si>
    <t xml:space="preserve">Imágenes </t>
  </si>
  <si>
    <t>digitales</t>
  </si>
  <si>
    <t>Préstamo documentos</t>
  </si>
  <si>
    <t>a usuarios internos</t>
  </si>
  <si>
    <t>Microfilms</t>
  </si>
  <si>
    <t>Tabla 31.  Archivos según el número de exposiciones organizadas</t>
  </si>
  <si>
    <t>Exposiciones</t>
  </si>
  <si>
    <t>Tabla 32.  Archivos que organizan actividades educativas</t>
  </si>
  <si>
    <t>Actividades educativas</t>
  </si>
  <si>
    <t>Tabla 33.  Archivos que organizan actividades culturales</t>
  </si>
  <si>
    <t>Actividades culturales</t>
  </si>
  <si>
    <t>Tabla 34.  Archivos según número de publicaciones editadas</t>
  </si>
  <si>
    <t>Tabla 35.  Archivos que tienen guía publicada</t>
  </si>
  <si>
    <t>Guía publicada</t>
  </si>
  <si>
    <t>Tabla 36.  Archivos que tienen folleto divulgativo publicado</t>
  </si>
  <si>
    <t>Folleto divulgativo publicado</t>
  </si>
  <si>
    <t xml:space="preserve">Hombres </t>
  </si>
  <si>
    <t xml:space="preserve">Mujeres </t>
  </si>
  <si>
    <t>Mujeres</t>
  </si>
  <si>
    <t>Tabla 37.2.   Personal. Por grupos profesionales</t>
  </si>
  <si>
    <t>PERSONAL</t>
  </si>
  <si>
    <t>GRUPOS</t>
  </si>
  <si>
    <t>PROFESIONALES</t>
  </si>
  <si>
    <t>Dirección</t>
  </si>
  <si>
    <t>Técnicos</t>
  </si>
  <si>
    <t>Administración</t>
  </si>
  <si>
    <t>Talleres y laboratorios</t>
  </si>
  <si>
    <t>Servicio de documentos</t>
  </si>
  <si>
    <t>Mantenimiento y limpieza</t>
  </si>
  <si>
    <t>Vigilancia y seguridad</t>
  </si>
  <si>
    <t>Otros</t>
  </si>
  <si>
    <t>Tabla 37.3.   Personal. Por tipo de relación laboral</t>
  </si>
  <si>
    <t>Voluntarios/Becarios/Prácticas</t>
  </si>
  <si>
    <t>Permanente</t>
  </si>
  <si>
    <t>Temporal</t>
  </si>
  <si>
    <t>LABORAL</t>
  </si>
  <si>
    <t>RELACIÓN</t>
  </si>
  <si>
    <t>Tabla 37.4.   Personal. Por tipo de jornada</t>
  </si>
  <si>
    <t xml:space="preserve">TIPO DE </t>
  </si>
  <si>
    <t>JORNADA</t>
  </si>
  <si>
    <t>Completa</t>
  </si>
  <si>
    <t>Reducida</t>
  </si>
  <si>
    <t>Ingresos</t>
  </si>
  <si>
    <t>Tabla 38.  Presupuestos. Volumen de ingresos económicos</t>
  </si>
  <si>
    <t>Tabla 39.  Presupuestos. Volumen de gastos</t>
  </si>
  <si>
    <t>Gastos</t>
  </si>
  <si>
    <t>Tabla 40.  Externalización de servicios. Archivos según servicios contratados</t>
  </si>
  <si>
    <t>Conservación</t>
  </si>
  <si>
    <t>Restauración</t>
  </si>
  <si>
    <t>Documentación</t>
  </si>
  <si>
    <t>Difusión</t>
  </si>
  <si>
    <t>Gestión</t>
  </si>
  <si>
    <t>Limpieza</t>
  </si>
  <si>
    <t>Mantenimiento</t>
  </si>
  <si>
    <t>Vigilancia de sala</t>
  </si>
  <si>
    <t>Seguridad</t>
  </si>
  <si>
    <t/>
  </si>
  <si>
    <t>Tabla 41.  Carácter y volumen de los fondos. Archivos por volumen de documentación conservada (en metros lineales)</t>
  </si>
  <si>
    <t>&lt; 1000</t>
  </si>
  <si>
    <t>&gt; 1000</t>
  </si>
  <si>
    <t>&gt; 3000</t>
  </si>
  <si>
    <t>&gt; 5000</t>
  </si>
  <si>
    <t>&gt; 10000</t>
  </si>
  <si>
    <t>&gt; 20000</t>
  </si>
  <si>
    <t>&gt; 100000</t>
  </si>
  <si>
    <t>TOTAL M/L</t>
  </si>
  <si>
    <t>Tabla 42.   Carácter y volumen de los fondos. Archivos según formatos de los soportes</t>
  </si>
  <si>
    <t>NO CONVENCIONALES</t>
  </si>
  <si>
    <t>Pergaminos</t>
  </si>
  <si>
    <t>Cartográficos</t>
  </si>
  <si>
    <t>Figurativos</t>
  </si>
  <si>
    <t>Imágenes fotográficas</t>
  </si>
  <si>
    <t>Documentos audiovisuales</t>
  </si>
  <si>
    <t>Sellos</t>
  </si>
  <si>
    <t>Imágenes digitalizadas</t>
  </si>
  <si>
    <t>Imágenes en microformas</t>
  </si>
  <si>
    <t>CONVENCIONALES (Unidades de instalación)</t>
  </si>
  <si>
    <t>Publicaciones editadas</t>
  </si>
  <si>
    <t>Edad Media</t>
  </si>
  <si>
    <t>Edad Moderna</t>
  </si>
  <si>
    <t>Edad Contemporánea</t>
  </si>
  <si>
    <t xml:space="preserve">Edad Media </t>
  </si>
  <si>
    <t xml:space="preserve">Edad Moderna </t>
  </si>
  <si>
    <t>Tabla 43.   Carácter y volumen de los fondos. Archivos por la antigüedad de los documentos conservados (con documentos desde…)</t>
  </si>
  <si>
    <t>Tabla 44.   Carácter y volumen de los fondos. Archivos por volumen de documentación descrita (en metros lineales)</t>
  </si>
  <si>
    <t xml:space="preserve">Volumen total fondos descritos </t>
  </si>
  <si>
    <t>Volumen descrito en el año</t>
  </si>
  <si>
    <t>Tabla 45.   Carácter y volumen de los fondos. Archivos por volumen de documentación reproducida en proyectos reprográficos (en metros lineales)</t>
  </si>
  <si>
    <t xml:space="preserve">Volumen total fondos reproducidos </t>
  </si>
  <si>
    <t>Volumen reproducido en el año</t>
  </si>
  <si>
    <t>Tabla 46.  Carácter y volumen de los fondos. Archivos por volumen de documentación ingresada en el año (en metros lineales)</t>
  </si>
  <si>
    <t>Sin ingresos</t>
  </si>
  <si>
    <t>&lt; 100</t>
  </si>
  <si>
    <t>&gt; 100</t>
  </si>
  <si>
    <t>&gt; 500</t>
  </si>
  <si>
    <t>Total ingresos</t>
  </si>
  <si>
    <t>Tabla 47.  Carácter y volumen de los fondos. Archivos por volumen de documentación dada de baja en el año (en metros lineales)</t>
  </si>
  <si>
    <t>Sin salidas</t>
  </si>
  <si>
    <t>Total salidas</t>
  </si>
  <si>
    <t>Tabla 8.  Archivos por capacidad para conservar documentos (en metros lineales de estantería instalada)</t>
  </si>
  <si>
    <t>Tabla 48.  Carácter y volumen de los fondos. Archivos por crecimiento del volumen de documentación (en metros lineales)</t>
  </si>
  <si>
    <t>Sin crecimiento</t>
  </si>
  <si>
    <t>Total crecimiento</t>
  </si>
  <si>
    <t>Tabla 49.   Restauración. Número de documentos restaurados por tipo de documento</t>
  </si>
  <si>
    <t>CONVENCIONALES</t>
  </si>
  <si>
    <t>Volúmenes encuadernados</t>
  </si>
  <si>
    <t>Cartográficos/Figurativos</t>
  </si>
  <si>
    <t>P</t>
  </si>
  <si>
    <t>Tabla 25.   Archivos según número de usuarios</t>
  </si>
  <si>
    <t>Tabla 1.  Número de archivos encuestados</t>
  </si>
  <si>
    <t>Tabla 1. Número total de archivos encuestados</t>
  </si>
  <si>
    <t>Tabla 2. Archivos encuestados según clasificación por tipo</t>
  </si>
  <si>
    <t>Tabla 3. Archivos encuestados según titularidad</t>
  </si>
  <si>
    <t>Tabla 4. Archivos encuestados por sistemas y subsistemas (Comunidad de Madrid)</t>
  </si>
  <si>
    <t>Tabla 5. Archivos según fecha de creación</t>
  </si>
  <si>
    <t>Tabla 7. Archivos según medidas de seguridad: archivos con sistema de detección de incendios / archivos con sistemas de extinción automática</t>
  </si>
  <si>
    <t>Tabla 8. Archivos por capacidad para conservar documentos (en metros lineales de estantería instalada)</t>
  </si>
  <si>
    <t>Tabla 9. Archivos por superficie útil destinada a depósitos (metros cuadrados)</t>
  </si>
  <si>
    <t>Tabla 10. Archivos por superficie útil destinada a otros usos (metros cuadrados)</t>
  </si>
  <si>
    <t>Tabla 11. Archivos por metros lineales de estantería total</t>
  </si>
  <si>
    <t>Tabla 12. Archivos por metros lineales de estantería ocupada</t>
  </si>
  <si>
    <t>Tabla 13. Archivos por metros lineales de estantería disponible</t>
  </si>
  <si>
    <t>Tabla 14. Archivos por metros lineales de estantería fija</t>
  </si>
  <si>
    <t>Tabla 15. Archivos por metros lineales de estantería móvil</t>
  </si>
  <si>
    <t>Tabla 16. Archivos según el tipo de acceso, libre o restringido</t>
  </si>
  <si>
    <t>Tabla 17. Archivos según horas semanales de apertura: menos de 20 horas, de 21 a 35 horas, de 36 a 50 horas, más de 50 horas</t>
  </si>
  <si>
    <t>Tabla 18. Archivos según régimen de apertura (sólo de mañana, de mañana y de tarde)</t>
  </si>
  <si>
    <t>Tabla 19. Archivos según los servicios que prestan</t>
  </si>
  <si>
    <t>Tabla 20. Archivos según equipamientos disponibles</t>
  </si>
  <si>
    <t xml:space="preserve">Tabla 21. Archivos según el número de puestos de consulta disponibles en sala  </t>
  </si>
  <si>
    <t xml:space="preserve">Tabla 22. Archivos según el nivel de informatización </t>
  </si>
  <si>
    <t>Tabla 24. Archivos según disponibilidad de Sistema de Gestión de Documentos en la institución de que dependen</t>
  </si>
  <si>
    <t>Tabla 25. Archivos según número de usuarios externos</t>
  </si>
  <si>
    <t xml:space="preserve">Tabla 26. Archivos según el volumen de certificaciones y compulsas de documentos </t>
  </si>
  <si>
    <t>Tabla 27. Archivos según el número de visitantes</t>
  </si>
  <si>
    <t xml:space="preserve">Tabla 28. Archivos según el número de usuarios de la biblioteca auxiliar </t>
  </si>
  <si>
    <t xml:space="preserve">Tabla 29. Archivos según el número de  consultas realizadas en los mismos </t>
  </si>
  <si>
    <t>Tabla 30. Archivos según documentación facilitada a los usuarios</t>
  </si>
  <si>
    <t>Tabla 31. Exposiciones organizadas por archivos</t>
  </si>
  <si>
    <t>Tabla 32. Archivos según actividades educativas</t>
  </si>
  <si>
    <t>Tabla 33. Actividades culturales</t>
  </si>
  <si>
    <t>Tabla 34. Archivos según número de publicaciones editadas</t>
  </si>
  <si>
    <t>Tabla 35. Archivos con guía publicada</t>
  </si>
  <si>
    <t>Tabla 36. Archivos con folleto divulgativo publicado</t>
  </si>
  <si>
    <t>Tabla 37.2. Personal por grupos profesionales</t>
  </si>
  <si>
    <t>Tabla 37.3. Personal por tipo de relación laboral</t>
  </si>
  <si>
    <t>Tabla 37.4. Personal por tipo de jornada</t>
  </si>
  <si>
    <t>Tabla 38. Volumen de ingresos económicos</t>
  </si>
  <si>
    <t>Tabla 39. Volumen de gastos</t>
  </si>
  <si>
    <t>Tabla 40. Archivos según servicios contratados</t>
  </si>
  <si>
    <t>Tabla 42. Archivos según los formatos de los soportes conservados</t>
  </si>
  <si>
    <t>Tabla 43. Archivos por la antigüedad de los documentos conservados (con documentos desde…)</t>
  </si>
  <si>
    <t>Tabla 44. Archivos por volumen de documentación descrita (en metros lineales)</t>
  </si>
  <si>
    <t>Tabla 45. Archivos por volumen de documentación reproducida en proyectos reprográficos (en metros lineales)</t>
  </si>
  <si>
    <t>Tabla 46. Archivos por volumen de documentación ingresada en el año (en metros lineales)</t>
  </si>
  <si>
    <t>Tabla 47. Archivos por volumen de documentación dada de baja (en metros lineales)</t>
  </si>
  <si>
    <t>Tabla 48. Archivos por crecimiento del volumen de documentación (en metros lineales)</t>
  </si>
  <si>
    <t>ÍNDICE DE TABLAS DE RESULTADOS</t>
  </si>
  <si>
    <t>1. CARACTERÍSTICAS GENERALES</t>
  </si>
  <si>
    <t>2. EDIFICIOS DE ARCHIVOS</t>
  </si>
  <si>
    <t>3. CAPACIDAD DE ALMACENAMIENTO</t>
  </si>
  <si>
    <t>4. ACCESIBILIDAD</t>
  </si>
  <si>
    <t>5. SERVICIOS Y EQUIPAMIENTOS</t>
  </si>
  <si>
    <t>6. INFORMATIZACIÓN</t>
  </si>
  <si>
    <t>7. SISTEMA DE GESTIÓN DE DOCUMENTOS</t>
  </si>
  <si>
    <t>8. USUARIOS</t>
  </si>
  <si>
    <t>9. ACTIVIDADES EDUCATIVAS Y CULTURALES</t>
  </si>
  <si>
    <t>10. PERSONAL</t>
  </si>
  <si>
    <t>11. PRESUPUESTOS</t>
  </si>
  <si>
    <t>12. EXTERNALIZACIÓN DE SERVICIOS</t>
  </si>
  <si>
    <t>13. CARÁCTER Y VOLUMEN DE LOS FONDOS</t>
  </si>
  <si>
    <t>Tabla 4.  Archivos encuestados por sistemas y subsistemas de archivos de la Comunidad de Madrid</t>
  </si>
  <si>
    <t xml:space="preserve">Tabla 49. Número de documentos restaurados por tipo de documento </t>
  </si>
  <si>
    <t>Gráfico Tabla 4.  Archivos encuestados por sistemas y subsistemas de archivos de la Comunidad de Madrid</t>
  </si>
  <si>
    <t>Gráfico 2 Tabla 1.   Encuestas recibidas y no recibidas (en % sobre el total)</t>
  </si>
  <si>
    <t>Gráfico Tabla 5.  Archivos según fecha de creación</t>
  </si>
  <si>
    <t>Gráfico Tabla 7.  Archivos según medidas de seguridad</t>
  </si>
  <si>
    <t>Gráfico Tabla 8.  Archivos por capacidad para conservar documentos (en metros lineales de estantería instalada)</t>
  </si>
  <si>
    <t>Gráfico Tabla 11.  Archivos por metros lineales de estantería total instalada</t>
  </si>
  <si>
    <t>Gráfico Tabla 12.  Archivos por metros lineales de estantería total ocupada</t>
  </si>
  <si>
    <t>Gráfico Tabla 13.  Archivos por metros lineales de estantería total disponible</t>
  </si>
  <si>
    <t>Gráfico Tabla 15.  Archivos por metros lineales de estantería móvil</t>
  </si>
  <si>
    <t>Gráfico Tabla 16.  Archivos según el tipo de acceso, libre o restringido</t>
  </si>
  <si>
    <t>Gráfico Tabla 17.  Archivos según horas semanales de apertura</t>
  </si>
  <si>
    <t>Gráfico Tabla 18.  Archivos según régimen de apertura (sólo de mañana, de mañana y de tarde)</t>
  </si>
  <si>
    <t>Gráfico Tabla 19.  Archivos según los servicios que prestan</t>
  </si>
  <si>
    <t>Grafico Tabla 20.  Archivos según equipamientos disponibles</t>
  </si>
  <si>
    <t>Gráfico Tabla 22.   Archivos según el nivel de informatización</t>
  </si>
  <si>
    <t>Gráfico Tabla 24.   Archivos según disponibilidad de Sistema de Gestión de Documentos en la institución de que dependen</t>
  </si>
  <si>
    <t>Gráfico Tabla 25.   Archivos según número de usuarios. Presenciales / No presenciales</t>
  </si>
  <si>
    <t>Gráfico Tabla 27.   Archivos según el número de visitantes</t>
  </si>
  <si>
    <t>Gráfico Tabla 29.   Archivos según el número de consultas realizadas en los mismos</t>
  </si>
  <si>
    <t>Gráfico Tabla 30.   Archivos según documentación facilitada a los usuarios. Copias</t>
  </si>
  <si>
    <t>Gráfico Tabla 37.2.   Personal. Por grupos profesionales</t>
  </si>
  <si>
    <t>Gráfico Tabla 37.3.   Personal. Por tipo de relación laboral</t>
  </si>
  <si>
    <t>Gráfico Tabla 37.4.   Personal. Por tipo de jornada</t>
  </si>
  <si>
    <t>Gráfico Tabla 38.  Presupuestos. Volumen de ingresos económicos</t>
  </si>
  <si>
    <t>Gráfico Tabla 39.  Presupuestos. Volumen de gastos</t>
  </si>
  <si>
    <t>Gráfico Tabla 40.  Externalización de servicios. Archivos según servicios contratados</t>
  </si>
  <si>
    <t>Gráficos Tabla 41.  Carácter y volumen de los fondos. Archivos por volumen de documentación conservada (en metros lineales)</t>
  </si>
  <si>
    <t>Gráficos Tabla 42.   Carácter y volumen de los fondos. Archivos según formatos de los soportes</t>
  </si>
  <si>
    <t xml:space="preserve"> (Documentos)</t>
  </si>
  <si>
    <t>Gráfico Tabla 43.   Carácter y volumen de los fondos. Archivos por la antigüedad de los documentos conservados (con documentos desde…)</t>
  </si>
  <si>
    <t>Volumen total fondos descritos m/l</t>
  </si>
  <si>
    <t>Volumen descrito en el año m/l</t>
  </si>
  <si>
    <t>Gráfico Tabla 45.   Carácter y volumen de los fondos. Archivos por volumen de documentación reproducida en proyectos reprográficos (en metros lineales)</t>
  </si>
  <si>
    <t>Volumen total fondos reproducidos m/l</t>
  </si>
  <si>
    <t>Volumen reproducido en el año m/l</t>
  </si>
  <si>
    <t>Gráfico Tabla 46.  Carácter y volumen de los fondos. Archivos por volumen de documentación ingresada en el año (en metros lineales)</t>
  </si>
  <si>
    <t>Gráfico Tabla 47.  Carácter y volumen de los fondos. Archivos por volumen de documentación dada de baja en el año (en metros lineales)</t>
  </si>
  <si>
    <t>Gráfico Tabla 48.  Carácter y volumen de los fondos. Archivos por crecimiento del volumen de documentación (en metros lineales)</t>
  </si>
  <si>
    <t>NOTA METODOLÓGICA</t>
  </si>
  <si>
    <t>PRESENTACIÓN</t>
  </si>
  <si>
    <r>
      <rPr>
        <b/>
        <sz val="11"/>
        <rFont val="Arial"/>
        <family val="2"/>
      </rPr>
      <t>14. RESTAURACIÓN</t>
    </r>
    <r>
      <rPr>
        <b/>
        <sz val="11"/>
        <color rgb="FF0070C0"/>
        <rFont val="Arial"/>
        <family val="2"/>
      </rPr>
      <t xml:space="preserve"> </t>
    </r>
  </si>
  <si>
    <t>Archivo parlamentario</t>
  </si>
  <si>
    <t xml:space="preserve">Archivo Central de la Dirección General de Tributos </t>
  </si>
  <si>
    <t>Archivo Central de Empleo</t>
  </si>
  <si>
    <t>Archivo de la Comisión Jurídica Asesora de la Comunidad de Madrid</t>
  </si>
  <si>
    <t>Archivo de la Real Sociedad Económica Matritense de Amigos del País</t>
  </si>
  <si>
    <t>Archivo General de la Universidad Autónoma de Madrid</t>
  </si>
  <si>
    <t>Archivo de la Real Sociedad Matritense de Amigos del País</t>
  </si>
  <si>
    <t>Archivo Central de Economía y Hacienda</t>
  </si>
  <si>
    <t>Archivo Histórico de la Confederación Española de Cajas de Ahorros</t>
  </si>
  <si>
    <t>Gráfico 1 Tabla 1.   Encuestas recibidas y no recibidas (en cifras absolutas)</t>
  </si>
  <si>
    <t>Archivo de órgano de control externo (tribunales, cámaras, sindicaturas de cuentas)</t>
  </si>
  <si>
    <t>Gráfico Tabla 25.   Archivos según número de usuarios. Residentes en la Comunidad de Madrid / No residentes</t>
  </si>
  <si>
    <t>Usuarios en sala residentes en la Comunidad de Madrid</t>
  </si>
  <si>
    <t xml:space="preserve">Residentes </t>
  </si>
  <si>
    <t>TIPO DE ARCHIVO</t>
  </si>
  <si>
    <t>Tabla 6. Archivos según superficie construida en metros cuadrados</t>
  </si>
  <si>
    <t>Tabla 6.  Archivos según superficie útil construida en metros cuadrados</t>
  </si>
  <si>
    <t>Archivo Municipal de La Cabrera</t>
  </si>
  <si>
    <t>Archivo Municipal de Chapinería</t>
  </si>
  <si>
    <t>Archivo Municipal de Rivas Vaciamadrid</t>
  </si>
  <si>
    <t>Archivo del Colegio Oficial de Farmacéuticos de Madrid</t>
  </si>
  <si>
    <t>Archivo Municipal de Manzanares El Real</t>
  </si>
  <si>
    <t>Archivo de colegio profesional</t>
  </si>
  <si>
    <t xml:space="preserve">Tabla 23.  Archivos según disponibilidad de página web </t>
  </si>
  <si>
    <t xml:space="preserve">Web </t>
  </si>
  <si>
    <t>Tabla 23. Archivos según disponibilidad de página Web</t>
  </si>
  <si>
    <t>Tabla 41. Archivos por volumen de documentación conservada (en metros lineales)</t>
  </si>
  <si>
    <t>Archivo Central de Justicia e Interior</t>
  </si>
  <si>
    <t xml:space="preserve">Archivo Central de Justicia e Interior </t>
  </si>
  <si>
    <t>Archivo Central de Sanidad</t>
  </si>
  <si>
    <t>Archivo Central de Vicepresidencia, Educación y Universidades</t>
  </si>
  <si>
    <t>Archivo Central de Medio Ambiente, Vivienda y Agricultura</t>
  </si>
  <si>
    <t>Archivo Central de Familia, Juventud y Política Social</t>
  </si>
  <si>
    <t xml:space="preserve">Archivo Central de Presidencia  </t>
  </si>
  <si>
    <t>Archivo Central de la Consejería de Transportes e Infraestructuras</t>
  </si>
  <si>
    <t xml:space="preserve">Archivo Central de la Consejería de Administración Local y Digitalización </t>
  </si>
  <si>
    <t>Archivo Central de la Agencia de Vivienda Social de la Comunidad de Madrid</t>
  </si>
  <si>
    <t>Archivo Central del Servicio Madrileño de Salud</t>
  </si>
  <si>
    <t>Archivo Central de Cultura, Turismo y Deporte</t>
  </si>
  <si>
    <t>Archivo Municipal de Miraflores de la Sierra</t>
  </si>
  <si>
    <t>Archivo del Círculo de Bellas Artes de Madrid</t>
  </si>
  <si>
    <t>Archivo del Colegio Oficial de Aparejadores y Arquitectos Técnicos de Madrid</t>
  </si>
  <si>
    <t>Archivo del Colegio Oficial de la Psicología de Madrid</t>
  </si>
  <si>
    <t>Archivo del Ilustre Colegio de la Abogacía de Madrid</t>
  </si>
  <si>
    <t>Archivo Histórico de la Cámara Oficial de Comercio, Industria y Servicios de Madrid</t>
  </si>
  <si>
    <t>Archivo del Ilustre Colegio Oficial de Médicos de Madrid</t>
  </si>
  <si>
    <t>Archivo Histórico de la Fundación Arquitectura COAM</t>
  </si>
  <si>
    <r>
      <t xml:space="preserve">                 </t>
    </r>
    <r>
      <rPr>
        <b/>
        <sz val="12"/>
        <color theme="1"/>
        <rFont val="Arial"/>
        <family val="2"/>
      </rPr>
      <t>Estadística de Archivos de la Comunidad de Madrid. Año 2022</t>
    </r>
  </si>
  <si>
    <t xml:space="preserve">                                       Estadística de Archivos de la Comunidad de Madrid. Año 2022</t>
  </si>
  <si>
    <t>Gráfico Tabla 6.  Archivos según superficie útil construida en metros cuadrados</t>
  </si>
  <si>
    <t>Organismos privados. Provincia eclesiástica</t>
  </si>
  <si>
    <t>Organismos privados. Entidades privadas</t>
  </si>
  <si>
    <t xml:space="preserve"> Organismos de otros poderes públicos. Entidades locales</t>
  </si>
  <si>
    <t>Gobierno y administración de la Comunidad de Madrid. Consejería de Cultura</t>
  </si>
  <si>
    <t>Otros organismos. Universidades Públicas de la Comunidad de Madrid</t>
  </si>
  <si>
    <t>Gobierno y administración de la Comunidad de Madrid. Otras consejerías y Sector público autonómico</t>
  </si>
  <si>
    <t xml:space="preserve">Gobierno y administración de la Comunidad de Madrid. Otras consejerías y Sector público autonómico </t>
  </si>
  <si>
    <t>Gobierno y administración de la Comunidad de Madrid. Otras consejerías
y Sector público autonómico</t>
  </si>
  <si>
    <t xml:space="preserve">                             </t>
  </si>
  <si>
    <t xml:space="preserve">                                   Estadística de Archivos de la Comunidad de Madrid. Año 2022</t>
  </si>
  <si>
    <t xml:space="preserve">                                     Estadística de Archivos de la Comunidad de Madrid. Año 2022</t>
  </si>
  <si>
    <t xml:space="preserve">                                Estadística de Archivos de la Comunidad de Madrid. Año 2022</t>
  </si>
  <si>
    <t>de conservación de series</t>
  </si>
  <si>
    <t xml:space="preserve">Archivo Municipal de San Martín de la Vega </t>
  </si>
  <si>
    <t>Archivo Histórico dela Fundación Arquitectura COAM</t>
  </si>
  <si>
    <t xml:space="preserve">Control </t>
  </si>
  <si>
    <t>Gráfico Tabla 2.  Archivos encuestados según clasificación por tipo</t>
  </si>
  <si>
    <t>uso público</t>
  </si>
  <si>
    <t>Institución tiene</t>
  </si>
  <si>
    <t>Gráfico Tabla 44.   Carácter y volumen de los fondos. Archivos por volumen de documentación descrita (en metros lineales)</t>
  </si>
  <si>
    <t>Gráfico Tabla 49.   Restauración. Número de documentos restaurados por tipo de documento</t>
  </si>
  <si>
    <t>Gráficos Tabla 14.  Archivos por metros lineales de estantería fija</t>
  </si>
  <si>
    <t>Gráfico Tabla 25.   Archivos según número de usuarios. Por sexo</t>
  </si>
  <si>
    <t>Gráfico Tabla 37.1.   Personal. Por sexo</t>
  </si>
  <si>
    <t>Tabla 37.1.   Personal. Por sexo</t>
  </si>
  <si>
    <t>Tabla 37.1. Personal por sexo</t>
  </si>
  <si>
    <t>CONSEJERÍA DE CULTURA,</t>
  </si>
  <si>
    <t xml:space="preserve"> TURISMO Y DEPORTE</t>
  </si>
  <si>
    <t xml:space="preserve">Archivo Universitario y Registro de la Universidad de Alcalá </t>
  </si>
  <si>
    <t>Archivo Universitario y Registro de la Universidad de Alcalá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</si>
</sst>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 %"/>
    <numFmt numFmtId="165" formatCode="_-* #,##0_-;\-* #,##0_-;_-* &quot;-&quot;??_-;_-@_-"/>
  </numFmts>
  <fonts count="43" x14ac:knownFonts="1">
    <font>
      <sz val="11"/>
      <color theme="1"/>
      <name val="Calibri"/>
      <family val="2"/>
      <scheme val="minor"/>
    </font>
    <font>
      <sz val="10"/>
      <name val="Arial"/>
      <family val="2"/>
    </font>
    <font>
      <b/>
      <sz val="10"/>
      <color indexed="63"/>
      <name val="Arial"/>
      <family val="2"/>
    </font>
    <font>
      <sz val="8"/>
      <name val="Arial"/>
      <family val="2"/>
    </font>
    <font>
      <b/>
      <sz val="10"/>
      <name val="Arial"/>
      <family val="2"/>
    </font>
    <font>
      <sz val="10"/>
      <name val="Arial"/>
      <family val="2"/>
    </font>
    <font>
      <sz val="10"/>
      <color indexed="9"/>
      <name val="Arial"/>
      <family val="2"/>
    </font>
    <font>
      <b/>
      <sz val="12"/>
      <name val="Arial"/>
      <family val="2"/>
    </font>
    <font>
      <u/>
      <sz val="10"/>
      <color indexed="12"/>
      <name val="Arial"/>
      <family val="2"/>
    </font>
    <font>
      <sz val="11"/>
      <name val="Arial"/>
      <family val="2"/>
    </font>
    <font>
      <b/>
      <sz val="11"/>
      <name val="Arial"/>
      <family val="2"/>
    </font>
    <font>
      <sz val="10"/>
      <color theme="0"/>
      <name val="Arial"/>
      <family val="2"/>
    </font>
    <font>
      <sz val="10"/>
      <color theme="1"/>
      <name val="Arial"/>
      <family val="2"/>
    </font>
    <font>
      <sz val="11"/>
      <color rgb="FFFF0000"/>
      <name val="Calibri"/>
      <family val="2"/>
      <scheme val="minor"/>
    </font>
    <font>
      <b/>
      <sz val="10"/>
      <color theme="0"/>
      <name val="Arial"/>
      <family val="2"/>
    </font>
    <font>
      <sz val="10"/>
      <color indexed="8"/>
      <name val="Arial"/>
      <family val="2"/>
    </font>
    <font>
      <sz val="10"/>
      <color indexed="8"/>
      <name val="Arial"/>
      <family val="2"/>
    </font>
    <font>
      <sz val="10"/>
      <color rgb="FF000000"/>
      <name val="Arial"/>
      <family val="2"/>
    </font>
    <font>
      <sz val="10"/>
      <color rgb="FF4F271C"/>
      <name val="Arial"/>
      <family val="2"/>
    </font>
    <font>
      <sz val="10"/>
      <name val="Wingdings 2"/>
      <family val="1"/>
      <charset val="2"/>
    </font>
    <font>
      <sz val="10"/>
      <color theme="1"/>
      <name val="Wingdings 2"/>
      <family val="1"/>
      <charset val="2"/>
    </font>
    <font>
      <sz val="11"/>
      <color theme="1"/>
      <name val="Wingdings 2"/>
      <family val="1"/>
      <charset val="2"/>
    </font>
    <font>
      <sz val="10"/>
      <color rgb="FF000000"/>
      <name val="Wingdings 2"/>
      <family val="1"/>
      <charset val="2"/>
    </font>
    <font>
      <sz val="10"/>
      <color indexed="8"/>
      <name val="Wingdings 2"/>
      <family val="1"/>
      <charset val="2"/>
    </font>
    <font>
      <b/>
      <sz val="11"/>
      <color theme="1"/>
      <name val="Calibri"/>
      <family val="2"/>
      <scheme val="minor"/>
    </font>
    <font>
      <b/>
      <sz val="11"/>
      <color rgb="FF0070C0"/>
      <name val="Calibri"/>
      <family val="2"/>
    </font>
    <font>
      <b/>
      <sz val="11"/>
      <color rgb="FF0070C0"/>
      <name val="Calibri"/>
      <family val="2"/>
      <scheme val="minor"/>
    </font>
    <font>
      <b/>
      <sz val="12"/>
      <color theme="1"/>
      <name val="Arial"/>
      <family val="2"/>
    </font>
    <font>
      <b/>
      <sz val="11"/>
      <name val="Calibri"/>
      <family val="2"/>
    </font>
    <font>
      <b/>
      <sz val="10"/>
      <color rgb="FFC00000"/>
      <name val="Arial"/>
      <family val="2"/>
    </font>
    <font>
      <b/>
      <sz val="11"/>
      <color rgb="FFC00000"/>
      <name val="Calibri"/>
      <family val="2"/>
      <scheme val="minor"/>
    </font>
    <font>
      <b/>
      <sz val="11"/>
      <color rgb="FFC00000"/>
      <name val="Calibri"/>
      <family val="2"/>
    </font>
    <font>
      <sz val="11"/>
      <color rgb="FFC00000"/>
      <name val="Calibri"/>
      <family val="2"/>
      <scheme val="minor"/>
    </font>
    <font>
      <b/>
      <sz val="12"/>
      <name val="Eras Demi ITC"/>
      <family val="2"/>
    </font>
    <font>
      <b/>
      <sz val="11"/>
      <color theme="1"/>
      <name val="Arial"/>
      <family val="2"/>
    </font>
    <font>
      <sz val="11"/>
      <color theme="1"/>
      <name val="Arial"/>
      <family val="2"/>
    </font>
    <font>
      <b/>
      <sz val="11"/>
      <color rgb="FFC00000"/>
      <name val="Arial"/>
      <family val="2"/>
    </font>
    <font>
      <sz val="11"/>
      <color rgb="FFC00000"/>
      <name val="Arial"/>
      <family val="2"/>
    </font>
    <font>
      <b/>
      <sz val="11"/>
      <color rgb="FF0070C0"/>
      <name val="Arial"/>
      <family val="2"/>
    </font>
    <font>
      <sz val="11"/>
      <color rgb="FF000000"/>
      <name val="Calibri"/>
      <family val="2"/>
    </font>
    <font>
      <sz val="9"/>
      <name val="Arial"/>
      <family val="2"/>
    </font>
    <font>
      <sz val="9"/>
      <color theme="0"/>
      <name val="Arial"/>
      <family val="2"/>
    </font>
    <font>
      <sz val="11"/>
      <color theme="1"/>
      <name val="Calibri"/>
      <family val="2"/>
      <scheme val="minor"/>
    </font>
  </fonts>
  <fills count="8">
    <fill>
      <patternFill patternType="none"/>
    </fill>
    <fill>
      <patternFill patternType="gray125"/>
    </fill>
    <fill>
      <patternFill patternType="solid">
        <fgColor rgb="FFC00000"/>
        <bgColor indexed="64"/>
      </patternFill>
    </fill>
    <fill>
      <patternFill patternType="solid">
        <fgColor theme="5" tint="0.59999389629810485"/>
        <bgColor indexed="64"/>
      </patternFill>
    </fill>
    <fill>
      <patternFill patternType="solid">
        <fgColor theme="0"/>
        <bgColor rgb="FF000000"/>
      </patternFill>
    </fill>
    <fill>
      <patternFill patternType="solid">
        <fgColor indexed="9"/>
        <bgColor indexed="41"/>
      </patternFill>
    </fill>
    <fill>
      <patternFill patternType="solid">
        <fgColor indexed="23"/>
        <bgColor indexed="55"/>
      </patternFill>
    </fill>
    <fill>
      <patternFill patternType="solid">
        <fgColor theme="0"/>
        <bgColor indexed="64"/>
      </patternFill>
    </fill>
  </fills>
  <borders count="37">
    <border>
      <left/>
      <right/>
      <top/>
      <bottom/>
      <diagonal/>
    </border>
    <border>
      <left/>
      <right/>
      <top/>
      <bottom style="medium">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style="thin">
        <color rgb="FFC00000"/>
      </left>
      <right style="thin">
        <color theme="0"/>
      </right>
      <top style="thin">
        <color rgb="FFC00000"/>
      </top>
      <bottom style="thin">
        <color rgb="FFC00000"/>
      </bottom>
      <diagonal/>
    </border>
    <border>
      <left style="thin">
        <color theme="0"/>
      </left>
      <right style="thin">
        <color theme="0"/>
      </right>
      <top style="thin">
        <color rgb="FFC00000"/>
      </top>
      <bottom style="thin">
        <color rgb="FFC00000"/>
      </bottom>
      <diagonal/>
    </border>
    <border>
      <left style="thin">
        <color theme="0"/>
      </left>
      <right style="thin">
        <color theme="0"/>
      </right>
      <top/>
      <bottom/>
      <diagonal/>
    </border>
    <border>
      <left/>
      <right/>
      <top/>
      <bottom style="thin">
        <color rgb="FFC00000"/>
      </bottom>
      <diagonal/>
    </border>
    <border>
      <left/>
      <right style="thin">
        <color theme="0"/>
      </right>
      <top style="thin">
        <color rgb="FFC00000"/>
      </top>
      <bottom/>
      <diagonal/>
    </border>
    <border>
      <left style="thin">
        <color indexed="64"/>
      </left>
      <right style="thin">
        <color indexed="64"/>
      </right>
      <top/>
      <bottom/>
      <diagonal/>
    </border>
    <border>
      <left/>
      <right style="thin">
        <color indexed="64"/>
      </right>
      <top/>
      <bottom/>
      <diagonal/>
    </border>
    <border>
      <left/>
      <right style="thin">
        <color theme="0"/>
      </right>
      <top style="thin">
        <color rgb="FFC00000"/>
      </top>
      <bottom style="thin">
        <color rgb="FFC00000"/>
      </bottom>
      <diagonal/>
    </border>
    <border>
      <left/>
      <right style="thin">
        <color theme="0"/>
      </right>
      <top/>
      <bottom/>
      <diagonal/>
    </border>
    <border>
      <left style="thin">
        <color theme="0"/>
      </left>
      <right/>
      <top/>
      <bottom/>
      <diagonal/>
    </border>
    <border>
      <left style="thin">
        <color indexed="22"/>
      </left>
      <right style="thin">
        <color indexed="22"/>
      </right>
      <top style="thin">
        <color indexed="22"/>
      </top>
      <bottom style="thin">
        <color indexed="22"/>
      </bottom>
      <diagonal/>
    </border>
    <border>
      <left/>
      <right/>
      <top/>
      <bottom style="thin">
        <color theme="0"/>
      </bottom>
      <diagonal/>
    </border>
    <border>
      <left style="thin">
        <color theme="0"/>
      </left>
      <right/>
      <top/>
      <bottom style="thin">
        <color theme="0"/>
      </bottom>
      <diagonal/>
    </border>
    <border>
      <left style="thin">
        <color theme="0"/>
      </left>
      <right/>
      <top style="thin">
        <color rgb="FFC00000"/>
      </top>
      <bottom style="thin">
        <color theme="0"/>
      </bottom>
      <diagonal/>
    </border>
    <border>
      <left/>
      <right style="thin">
        <color theme="0"/>
      </right>
      <top/>
      <bottom style="thin">
        <color rgb="FFC0000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C00000"/>
      </top>
      <bottom/>
      <diagonal/>
    </border>
    <border>
      <left style="thin">
        <color rgb="FFD0D7E5"/>
      </left>
      <right style="thin">
        <color rgb="FFD0D7E5"/>
      </right>
      <top style="thin">
        <color rgb="FFD0D7E5"/>
      </top>
      <bottom style="thin">
        <color rgb="FFD0D7E5"/>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bottom style="thin">
        <color theme="2" tint="-9.9978637043366805E-2"/>
      </bottom>
      <diagonal/>
    </border>
    <border>
      <left/>
      <right style="thin">
        <color theme="2" tint="-9.9978637043366805E-2"/>
      </right>
      <top/>
      <bottom/>
      <diagonal/>
    </border>
    <border>
      <left/>
      <right style="thin">
        <color theme="2" tint="-9.9978637043366805E-2"/>
      </right>
      <top style="thin">
        <color rgb="FFC00000"/>
      </top>
      <bottom style="thin">
        <color theme="2" tint="-9.9978637043366805E-2"/>
      </bottom>
      <diagonal/>
    </border>
    <border>
      <left/>
      <right style="thin">
        <color theme="2" tint="-9.9978637043366805E-2"/>
      </right>
      <top/>
      <bottom style="thin">
        <color theme="2" tint="-9.9978637043366805E-2"/>
      </bottom>
      <diagonal/>
    </border>
    <border>
      <left/>
      <right style="thin">
        <color rgb="FFD0D7E5"/>
      </right>
      <top style="thin">
        <color rgb="FFD0D7E5"/>
      </top>
      <bottom style="thin">
        <color rgb="FFD0D7E5"/>
      </bottom>
      <diagonal/>
    </border>
    <border>
      <left style="thin">
        <color rgb="FFC00000"/>
      </left>
      <right style="thin">
        <color theme="0"/>
      </right>
      <top style="thin">
        <color rgb="FFC00000"/>
      </top>
      <bottom/>
      <diagonal/>
    </border>
    <border>
      <left style="thin">
        <color rgb="FFC00000"/>
      </left>
      <right style="thin">
        <color rgb="FFC00000"/>
      </right>
      <top style="thin">
        <color rgb="FFC00000"/>
      </top>
      <bottom style="thin">
        <color rgb="FFC00000"/>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8">
    <xf numFmtId="0" fontId="0" fillId="0" borderId="0"/>
    <xf numFmtId="0" fontId="1" fillId="0" borderId="0"/>
    <xf numFmtId="0" fontId="5" fillId="0" borderId="0"/>
    <xf numFmtId="164" fontId="1" fillId="0" borderId="0" applyFill="0" applyBorder="0" applyAlignment="0" applyProtection="0"/>
    <xf numFmtId="0" fontId="8" fillId="0" borderId="0" applyNumberFormat="0" applyFill="0" applyBorder="0" applyAlignment="0" applyProtection="0"/>
    <xf numFmtId="164" fontId="5" fillId="0" borderId="0" applyFill="0" applyBorder="0" applyAlignment="0" applyProtection="0"/>
    <xf numFmtId="0" fontId="15" fillId="0" borderId="0"/>
    <xf numFmtId="43" fontId="42" fillId="0" borderId="0" applyFont="0" applyFill="0" applyBorder="0" applyAlignment="0" applyProtection="0"/>
  </cellStyleXfs>
  <cellXfs count="539">
    <xf numFmtId="0" fontId="0" fillId="0" borderId="0" xfId="0"/>
    <xf numFmtId="0" fontId="7" fillId="0" borderId="0" xfId="1" applyFont="1"/>
    <xf numFmtId="0" fontId="1" fillId="0" borderId="0" xfId="1"/>
    <xf numFmtId="0" fontId="5" fillId="0" borderId="0" xfId="1" applyFont="1"/>
    <xf numFmtId="0" fontId="1" fillId="0" borderId="1" xfId="1" applyBorder="1"/>
    <xf numFmtId="0" fontId="1" fillId="0" borderId="0" xfId="1" applyBorder="1"/>
    <xf numFmtId="0" fontId="1" fillId="0" borderId="3" xfId="1" applyBorder="1"/>
    <xf numFmtId="0" fontId="1" fillId="0" borderId="0" xfId="1" applyAlignment="1">
      <alignment horizontal="center"/>
    </xf>
    <xf numFmtId="0" fontId="1" fillId="0" borderId="5" xfId="1" applyBorder="1"/>
    <xf numFmtId="0" fontId="5" fillId="3" borderId="0" xfId="1" applyFont="1" applyFill="1"/>
    <xf numFmtId="0" fontId="1" fillId="3" borderId="0" xfId="1" applyFill="1"/>
    <xf numFmtId="0" fontId="11" fillId="2" borderId="5" xfId="1" applyFont="1" applyFill="1" applyBorder="1" applyAlignment="1">
      <alignment horizontal="center"/>
    </xf>
    <xf numFmtId="0" fontId="11" fillId="2" borderId="6" xfId="1" applyFont="1" applyFill="1" applyBorder="1" applyAlignment="1">
      <alignment horizontal="center"/>
    </xf>
    <xf numFmtId="0" fontId="11" fillId="2" borderId="7" xfId="1" applyFont="1" applyFill="1" applyBorder="1" applyAlignment="1">
      <alignment horizontal="center"/>
    </xf>
    <xf numFmtId="0" fontId="4" fillId="0" borderId="0" xfId="1" applyFont="1"/>
    <xf numFmtId="0" fontId="10" fillId="0" borderId="2" xfId="1" applyFont="1" applyBorder="1"/>
    <xf numFmtId="0" fontId="0" fillId="0" borderId="0" xfId="0"/>
    <xf numFmtId="0" fontId="5" fillId="3" borderId="0" xfId="2" applyFont="1" applyFill="1"/>
    <xf numFmtId="0" fontId="5" fillId="0" borderId="0" xfId="1" applyFont="1" applyFill="1"/>
    <xf numFmtId="0" fontId="1" fillId="0" borderId="0" xfId="1" applyFill="1"/>
    <xf numFmtId="0" fontId="8" fillId="0" borderId="0" xfId="4" applyNumberFormat="1" applyFont="1" applyFill="1" applyBorder="1" applyAlignment="1" applyProtection="1">
      <alignment horizontal="right"/>
      <protection locked="0"/>
    </xf>
    <xf numFmtId="0" fontId="1" fillId="0" borderId="0" xfId="1" applyFill="1" applyBorder="1"/>
    <xf numFmtId="0" fontId="5" fillId="0" borderId="0" xfId="2" applyFont="1" applyFill="1"/>
    <xf numFmtId="0" fontId="1" fillId="0" borderId="0" xfId="1" applyAlignment="1">
      <alignment horizontal="right"/>
    </xf>
    <xf numFmtId="0" fontId="1" fillId="0" borderId="1" xfId="1" applyBorder="1" applyAlignment="1">
      <alignment horizontal="right"/>
    </xf>
    <xf numFmtId="0" fontId="1" fillId="0" borderId="0" xfId="1" applyBorder="1" applyAlignment="1">
      <alignment horizontal="right"/>
    </xf>
    <xf numFmtId="0" fontId="1" fillId="0" borderId="3" xfId="1" applyBorder="1" applyAlignment="1">
      <alignment horizontal="right"/>
    </xf>
    <xf numFmtId="0" fontId="11" fillId="2" borderId="8" xfId="1" applyFont="1" applyFill="1" applyBorder="1" applyAlignment="1">
      <alignment horizontal="right"/>
    </xf>
    <xf numFmtId="0" fontId="1" fillId="3" borderId="0" xfId="1" applyFill="1" applyAlignment="1">
      <alignment horizontal="right"/>
    </xf>
    <xf numFmtId="0" fontId="1" fillId="0" borderId="0" xfId="1" applyFill="1" applyAlignment="1">
      <alignment horizontal="right"/>
    </xf>
    <xf numFmtId="0" fontId="5" fillId="3" borderId="0" xfId="2" applyFill="1" applyAlignment="1">
      <alignment horizontal="right"/>
    </xf>
    <xf numFmtId="0" fontId="5" fillId="0" borderId="0" xfId="2" applyFill="1" applyAlignment="1">
      <alignment horizontal="right"/>
    </xf>
    <xf numFmtId="0" fontId="5" fillId="3" borderId="0" xfId="1" applyFont="1" applyFill="1" applyAlignment="1">
      <alignment horizontal="right"/>
    </xf>
    <xf numFmtId="0" fontId="1" fillId="0" borderId="4" xfId="1" applyBorder="1" applyAlignment="1">
      <alignment horizontal="right"/>
    </xf>
    <xf numFmtId="0" fontId="11" fillId="2" borderId="0" xfId="1" applyFont="1" applyFill="1" applyAlignment="1">
      <alignment horizontal="right"/>
    </xf>
    <xf numFmtId="0" fontId="1" fillId="0" borderId="9" xfId="1" applyBorder="1"/>
    <xf numFmtId="0" fontId="12" fillId="0" borderId="0" xfId="0" applyFont="1"/>
    <xf numFmtId="0" fontId="9" fillId="0" borderId="0" xfId="1" applyFont="1"/>
    <xf numFmtId="0" fontId="1" fillId="0" borderId="0" xfId="1" applyFill="1" applyAlignment="1">
      <alignment horizontal="center"/>
    </xf>
    <xf numFmtId="0" fontId="5" fillId="0" borderId="1" xfId="1" applyFont="1" applyBorder="1"/>
    <xf numFmtId="0" fontId="5" fillId="0" borderId="0" xfId="1" applyFont="1" applyBorder="1"/>
    <xf numFmtId="0" fontId="9" fillId="0" borderId="0" xfId="1" applyFont="1" applyBorder="1"/>
    <xf numFmtId="0" fontId="9" fillId="0" borderId="3" xfId="1" applyFont="1" applyBorder="1"/>
    <xf numFmtId="0" fontId="11" fillId="2" borderId="0" xfId="1" applyFont="1" applyFill="1" applyBorder="1" applyAlignment="1">
      <alignment horizontal="left"/>
    </xf>
    <xf numFmtId="0" fontId="5" fillId="0" borderId="9" xfId="1" applyFont="1" applyBorder="1"/>
    <xf numFmtId="0" fontId="10" fillId="0" borderId="0" xfId="1" applyFont="1" applyBorder="1"/>
    <xf numFmtId="0" fontId="9" fillId="0" borderId="4" xfId="1" applyFont="1" applyBorder="1"/>
    <xf numFmtId="0" fontId="5" fillId="3" borderId="11" xfId="1" applyFont="1" applyFill="1" applyBorder="1" applyAlignment="1">
      <alignment horizontal="right"/>
    </xf>
    <xf numFmtId="0" fontId="5" fillId="3" borderId="12" xfId="1" applyFont="1" applyFill="1" applyBorder="1" applyAlignment="1">
      <alignment horizontal="right"/>
    </xf>
    <xf numFmtId="0" fontId="11" fillId="2" borderId="7" xfId="1" applyFont="1" applyFill="1" applyBorder="1" applyAlignment="1">
      <alignment horizontal="right"/>
    </xf>
    <xf numFmtId="0" fontId="5" fillId="0" borderId="0" xfId="1" applyFont="1" applyFill="1" applyAlignment="1">
      <alignment horizontal="right"/>
    </xf>
    <xf numFmtId="0" fontId="5" fillId="3" borderId="0" xfId="2" applyFont="1" applyFill="1" applyAlignment="1">
      <alignment horizontal="right"/>
    </xf>
    <xf numFmtId="0" fontId="1" fillId="0" borderId="12" xfId="1" applyBorder="1"/>
    <xf numFmtId="0" fontId="5" fillId="0" borderId="0" xfId="1" applyFont="1" applyAlignment="1">
      <alignment horizontal="right"/>
    </xf>
    <xf numFmtId="0" fontId="1" fillId="0" borderId="4" xfId="1" applyBorder="1"/>
    <xf numFmtId="0" fontId="5" fillId="0" borderId="5" xfId="1" applyFont="1" applyBorder="1" applyAlignment="1">
      <alignment horizontal="right"/>
    </xf>
    <xf numFmtId="0" fontId="5" fillId="0" borderId="0" xfId="1" applyFont="1" applyBorder="1" applyAlignment="1">
      <alignment horizontal="right"/>
    </xf>
    <xf numFmtId="0" fontId="12" fillId="0" borderId="0" xfId="0" applyFont="1" applyAlignment="1">
      <alignment horizontal="right"/>
    </xf>
    <xf numFmtId="4" fontId="11" fillId="2" borderId="13" xfId="1" applyNumberFormat="1" applyFont="1" applyFill="1" applyBorder="1" applyAlignment="1">
      <alignment horizontal="center"/>
    </xf>
    <xf numFmtId="4" fontId="5" fillId="0" borderId="0" xfId="1" applyNumberFormat="1" applyFont="1"/>
    <xf numFmtId="4" fontId="5" fillId="3" borderId="0" xfId="1" applyNumberFormat="1" applyFont="1" applyFill="1"/>
    <xf numFmtId="4" fontId="4" fillId="0" borderId="0" xfId="1" applyNumberFormat="1" applyFont="1"/>
    <xf numFmtId="4" fontId="5" fillId="3" borderId="0" xfId="1" applyNumberFormat="1" applyFont="1" applyFill="1" applyBorder="1"/>
    <xf numFmtId="4" fontId="5" fillId="3" borderId="12" xfId="1" applyNumberFormat="1" applyFont="1" applyFill="1" applyBorder="1"/>
    <xf numFmtId="4" fontId="12" fillId="0" borderId="0" xfId="0" applyNumberFormat="1" applyFont="1"/>
    <xf numFmtId="4" fontId="5" fillId="0" borderId="1" xfId="1" applyNumberFormat="1" applyFont="1" applyBorder="1"/>
    <xf numFmtId="4" fontId="5" fillId="0" borderId="0" xfId="1" applyNumberFormat="1" applyFont="1" applyBorder="1"/>
    <xf numFmtId="4" fontId="4" fillId="0" borderId="3" xfId="1" applyNumberFormat="1" applyFont="1" applyBorder="1"/>
    <xf numFmtId="4" fontId="5" fillId="0" borderId="0" xfId="1" applyNumberFormat="1" applyFont="1" applyAlignment="1">
      <alignment horizontal="right"/>
    </xf>
    <xf numFmtId="0" fontId="8" fillId="0" borderId="1" xfId="4" applyNumberFormat="1" applyFont="1" applyFill="1" applyBorder="1" applyAlignment="1" applyProtection="1">
      <alignment horizontal="right"/>
      <protection locked="0"/>
    </xf>
    <xf numFmtId="0" fontId="1" fillId="0" borderId="9" xfId="1" applyFill="1" applyBorder="1"/>
    <xf numFmtId="4" fontId="4" fillId="0" borderId="0" xfId="1" applyNumberFormat="1" applyFont="1" applyBorder="1"/>
    <xf numFmtId="4" fontId="5" fillId="3" borderId="12" xfId="1" applyNumberFormat="1" applyFont="1" applyFill="1" applyBorder="1" applyAlignment="1">
      <alignment horizontal="center"/>
    </xf>
    <xf numFmtId="4" fontId="5" fillId="3" borderId="0" xfId="1" applyNumberFormat="1" applyFont="1" applyFill="1" applyBorder="1" applyAlignment="1">
      <alignment horizontal="center"/>
    </xf>
    <xf numFmtId="4" fontId="4" fillId="0" borderId="4" xfId="1" applyNumberFormat="1" applyFont="1" applyBorder="1"/>
    <xf numFmtId="0" fontId="5" fillId="0" borderId="0" xfId="1" applyFont="1" applyFill="1" applyAlignment="1">
      <alignment horizontal="center"/>
    </xf>
    <xf numFmtId="0" fontId="11" fillId="2" borderId="0" xfId="1" applyFont="1" applyFill="1" applyBorder="1" applyAlignment="1">
      <alignment horizontal="center"/>
    </xf>
    <xf numFmtId="0" fontId="4" fillId="0" borderId="0" xfId="1" applyNumberFormat="1" applyFont="1"/>
    <xf numFmtId="0" fontId="1" fillId="0" borderId="0" xfId="1" applyNumberFormat="1" applyAlignment="1">
      <alignment horizontal="right"/>
    </xf>
    <xf numFmtId="0" fontId="1" fillId="0" borderId="0" xfId="1" applyNumberFormat="1"/>
    <xf numFmtId="0" fontId="5" fillId="0" borderId="0" xfId="1" applyNumberFormat="1" applyFont="1"/>
    <xf numFmtId="0" fontId="5" fillId="0" borderId="1" xfId="1" applyNumberFormat="1" applyFont="1" applyBorder="1"/>
    <xf numFmtId="0" fontId="1" fillId="0" borderId="1" xfId="1" applyNumberFormat="1" applyBorder="1" applyAlignment="1">
      <alignment horizontal="right"/>
    </xf>
    <xf numFmtId="0" fontId="1" fillId="0" borderId="1" xfId="1" applyNumberFormat="1" applyBorder="1"/>
    <xf numFmtId="0" fontId="5" fillId="0" borderId="0" xfId="1" applyNumberFormat="1" applyFont="1" applyBorder="1"/>
    <xf numFmtId="0" fontId="1" fillId="0" borderId="0" xfId="1" applyNumberFormat="1" applyBorder="1" applyAlignment="1">
      <alignment horizontal="right"/>
    </xf>
    <xf numFmtId="0" fontId="1" fillId="0" borderId="0" xfId="1" applyNumberFormat="1" applyBorder="1"/>
    <xf numFmtId="0" fontId="1" fillId="0" borderId="9" xfId="1" applyNumberFormat="1" applyBorder="1"/>
    <xf numFmtId="0" fontId="1" fillId="0" borderId="9" xfId="1" applyNumberFormat="1" applyFill="1" applyBorder="1"/>
    <xf numFmtId="0" fontId="4" fillId="0" borderId="3" xfId="1" applyNumberFormat="1" applyFont="1" applyBorder="1"/>
    <xf numFmtId="0" fontId="1" fillId="0" borderId="3" xfId="1" applyNumberFormat="1" applyBorder="1" applyAlignment="1">
      <alignment horizontal="right"/>
    </xf>
    <xf numFmtId="0" fontId="1" fillId="0" borderId="3" xfId="1" applyNumberFormat="1" applyBorder="1"/>
    <xf numFmtId="0" fontId="1" fillId="0" borderId="4" xfId="1" applyNumberFormat="1" applyBorder="1"/>
    <xf numFmtId="0" fontId="11" fillId="2" borderId="13" xfId="1" applyNumberFormat="1" applyFont="1" applyFill="1" applyBorder="1" applyAlignment="1">
      <alignment horizontal="center" vertical="distributed"/>
    </xf>
    <xf numFmtId="0" fontId="11" fillId="2" borderId="7" xfId="1" applyNumberFormat="1" applyFont="1" applyFill="1" applyBorder="1" applyAlignment="1">
      <alignment horizontal="center"/>
    </xf>
    <xf numFmtId="0" fontId="11" fillId="2" borderId="8" xfId="1" applyNumberFormat="1" applyFont="1" applyFill="1" applyBorder="1" applyAlignment="1">
      <alignment horizontal="center"/>
    </xf>
    <xf numFmtId="0" fontId="11" fillId="2" borderId="0" xfId="1" applyNumberFormat="1" applyFont="1" applyFill="1" applyAlignment="1">
      <alignment horizontal="center"/>
    </xf>
    <xf numFmtId="0" fontId="11" fillId="2" borderId="0" xfId="1" applyNumberFormat="1" applyFont="1" applyFill="1" applyBorder="1" applyAlignment="1">
      <alignment horizontal="center" vertical="distributed"/>
    </xf>
    <xf numFmtId="0" fontId="11" fillId="2" borderId="5" xfId="1" applyNumberFormat="1" applyFont="1" applyFill="1" applyBorder="1" applyAlignment="1">
      <alignment horizontal="center"/>
    </xf>
    <xf numFmtId="0" fontId="11" fillId="2" borderId="0" xfId="1" applyNumberFormat="1" applyFont="1" applyFill="1" applyBorder="1" applyAlignment="1">
      <alignment horizontal="center"/>
    </xf>
    <xf numFmtId="0" fontId="5" fillId="0" borderId="5" xfId="1" applyNumberFormat="1" applyFont="1" applyBorder="1" applyAlignment="1">
      <alignment horizontal="right"/>
    </xf>
    <xf numFmtId="0" fontId="5" fillId="0" borderId="0" xfId="1" applyNumberFormat="1" applyFont="1" applyAlignment="1">
      <alignment horizontal="right"/>
    </xf>
    <xf numFmtId="0" fontId="5" fillId="3" borderId="0" xfId="1" applyNumberFormat="1" applyFont="1" applyFill="1"/>
    <xf numFmtId="0" fontId="5" fillId="3" borderId="0" xfId="1" applyNumberFormat="1" applyFont="1" applyFill="1" applyAlignment="1">
      <alignment horizontal="right"/>
    </xf>
    <xf numFmtId="0" fontId="1" fillId="3" borderId="0" xfId="1" applyNumberFormat="1" applyFill="1"/>
    <xf numFmtId="0" fontId="4" fillId="0" borderId="0" xfId="1" applyNumberFormat="1" applyFont="1" applyBorder="1"/>
    <xf numFmtId="0" fontId="5" fillId="0" borderId="0" xfId="1" applyNumberFormat="1" applyFont="1" applyBorder="1" applyAlignment="1">
      <alignment horizontal="right"/>
    </xf>
    <xf numFmtId="0" fontId="5" fillId="3" borderId="14" xfId="1" applyNumberFormat="1" applyFont="1" applyFill="1" applyBorder="1" applyAlignment="1">
      <alignment horizontal="center" vertical="distributed"/>
    </xf>
    <xf numFmtId="0" fontId="5" fillId="3" borderId="8" xfId="1" applyNumberFormat="1" applyFont="1" applyFill="1" applyBorder="1" applyAlignment="1">
      <alignment horizontal="center"/>
    </xf>
    <xf numFmtId="0" fontId="5" fillId="3" borderId="0" xfId="1" applyNumberFormat="1" applyFont="1" applyFill="1" applyAlignment="1">
      <alignment horizontal="center"/>
    </xf>
    <xf numFmtId="0" fontId="5" fillId="3" borderId="0" xfId="1" applyNumberFormat="1" applyFont="1" applyFill="1" applyBorder="1" applyAlignment="1">
      <alignment horizontal="center" vertical="distributed"/>
    </xf>
    <xf numFmtId="0" fontId="5" fillId="3" borderId="0" xfId="1" applyNumberFormat="1" applyFont="1" applyFill="1" applyBorder="1" applyAlignment="1">
      <alignment horizontal="center"/>
    </xf>
    <xf numFmtId="0" fontId="12" fillId="0" borderId="0" xfId="0" applyNumberFormat="1" applyFont="1"/>
    <xf numFmtId="0" fontId="12" fillId="0" borderId="0" xfId="0" applyNumberFormat="1" applyFont="1" applyAlignment="1">
      <alignment horizontal="right"/>
    </xf>
    <xf numFmtId="0" fontId="5" fillId="0" borderId="0" xfId="1" applyNumberFormat="1" applyFont="1" applyFill="1" applyAlignment="1">
      <alignment horizontal="right"/>
    </xf>
    <xf numFmtId="1" fontId="4" fillId="0" borderId="0" xfId="1" applyNumberFormat="1" applyFont="1"/>
    <xf numFmtId="1" fontId="5" fillId="0" borderId="1" xfId="1" applyNumberFormat="1" applyFont="1" applyBorder="1"/>
    <xf numFmtId="1" fontId="5" fillId="0" borderId="0" xfId="1" applyNumberFormat="1" applyFont="1" applyBorder="1"/>
    <xf numFmtId="1" fontId="4" fillId="0" borderId="4" xfId="1" applyNumberFormat="1" applyFont="1" applyBorder="1"/>
    <xf numFmtId="1" fontId="11" fillId="2" borderId="13" xfId="1" applyNumberFormat="1" applyFont="1" applyFill="1" applyBorder="1" applyAlignment="1">
      <alignment horizontal="center"/>
    </xf>
    <xf numFmtId="1" fontId="5" fillId="0" borderId="0" xfId="1" applyNumberFormat="1" applyFont="1"/>
    <xf numFmtId="1" fontId="5" fillId="3" borderId="0" xfId="1" applyNumberFormat="1" applyFont="1" applyFill="1"/>
    <xf numFmtId="1" fontId="4" fillId="0" borderId="0" xfId="1" applyNumberFormat="1" applyFont="1" applyBorder="1"/>
    <xf numFmtId="1" fontId="5" fillId="3" borderId="0" xfId="1" applyNumberFormat="1" applyFont="1" applyFill="1" applyBorder="1" applyAlignment="1">
      <alignment horizontal="center"/>
    </xf>
    <xf numFmtId="1" fontId="12" fillId="0" borderId="0" xfId="0" applyNumberFormat="1" applyFont="1"/>
    <xf numFmtId="1" fontId="5" fillId="3" borderId="14" xfId="1" applyNumberFormat="1" applyFont="1" applyFill="1" applyBorder="1" applyAlignment="1">
      <alignment horizontal="center"/>
    </xf>
    <xf numFmtId="0" fontId="5" fillId="0" borderId="1" xfId="1" applyNumberFormat="1" applyFont="1" applyBorder="1" applyAlignment="1">
      <alignment horizontal="right"/>
    </xf>
    <xf numFmtId="0" fontId="5" fillId="0" borderId="9" xfId="1" applyNumberFormat="1" applyFont="1" applyBorder="1"/>
    <xf numFmtId="0" fontId="5" fillId="0" borderId="3" xfId="1" applyNumberFormat="1" applyFont="1" applyBorder="1" applyAlignment="1">
      <alignment horizontal="right"/>
    </xf>
    <xf numFmtId="0" fontId="5" fillId="0" borderId="4" xfId="1" applyNumberFormat="1" applyFont="1" applyBorder="1"/>
    <xf numFmtId="0" fontId="5" fillId="0" borderId="3" xfId="1" applyNumberFormat="1" applyFont="1" applyBorder="1"/>
    <xf numFmtId="3" fontId="4" fillId="0" borderId="0" xfId="1" applyNumberFormat="1" applyFont="1"/>
    <xf numFmtId="3" fontId="5" fillId="0" borderId="0" xfId="1" applyNumberFormat="1" applyFont="1" applyAlignment="1">
      <alignment horizontal="right"/>
    </xf>
    <xf numFmtId="3" fontId="5" fillId="0" borderId="0" xfId="1" applyNumberFormat="1" applyFont="1"/>
    <xf numFmtId="3" fontId="4" fillId="0" borderId="0" xfId="1" applyNumberFormat="1" applyFont="1" applyAlignment="1">
      <alignment horizontal="right"/>
    </xf>
    <xf numFmtId="3" fontId="5" fillId="0" borderId="1" xfId="1" applyNumberFormat="1" applyFont="1" applyBorder="1"/>
    <xf numFmtId="3" fontId="5" fillId="0" borderId="1" xfId="1" applyNumberFormat="1" applyFont="1" applyBorder="1" applyAlignment="1">
      <alignment horizontal="right"/>
    </xf>
    <xf numFmtId="3" fontId="5" fillId="0" borderId="0" xfId="1" applyNumberFormat="1" applyFont="1" applyBorder="1"/>
    <xf numFmtId="3" fontId="5" fillId="0" borderId="0" xfId="1" applyNumberFormat="1" applyFont="1" applyBorder="1" applyAlignment="1">
      <alignment horizontal="right"/>
    </xf>
    <xf numFmtId="3" fontId="5" fillId="0" borderId="9" xfId="1" applyNumberFormat="1" applyFont="1" applyBorder="1"/>
    <xf numFmtId="3" fontId="4" fillId="0" borderId="3" xfId="1" applyNumberFormat="1" applyFont="1" applyBorder="1"/>
    <xf numFmtId="3" fontId="5" fillId="0" borderId="3" xfId="1" applyNumberFormat="1" applyFont="1" applyBorder="1" applyAlignment="1">
      <alignment horizontal="right"/>
    </xf>
    <xf numFmtId="3" fontId="5" fillId="0" borderId="3" xfId="1" applyNumberFormat="1" applyFont="1" applyBorder="1"/>
    <xf numFmtId="3" fontId="5" fillId="0" borderId="4" xfId="1" applyNumberFormat="1" applyFont="1" applyBorder="1"/>
    <xf numFmtId="3" fontId="14" fillId="2" borderId="8" xfId="1" applyNumberFormat="1" applyFont="1" applyFill="1" applyBorder="1" applyAlignment="1">
      <alignment horizontal="center"/>
    </xf>
    <xf numFmtId="3" fontId="11" fillId="2" borderId="0" xfId="1" applyNumberFormat="1" applyFont="1" applyFill="1" applyBorder="1" applyAlignment="1">
      <alignment horizontal="center" vertical="distributed"/>
    </xf>
    <xf numFmtId="3" fontId="14" fillId="2" borderId="0" xfId="1" applyNumberFormat="1" applyFont="1" applyFill="1" applyAlignment="1">
      <alignment horizontal="center"/>
    </xf>
    <xf numFmtId="3" fontId="11" fillId="2" borderId="0" xfId="1" applyNumberFormat="1" applyFont="1" applyFill="1" applyAlignment="1">
      <alignment horizontal="center"/>
    </xf>
    <xf numFmtId="3" fontId="5" fillId="0" borderId="5" xfId="1" applyNumberFormat="1" applyFont="1" applyBorder="1" applyAlignment="1">
      <alignment horizontal="right"/>
    </xf>
    <xf numFmtId="3" fontId="5" fillId="3" borderId="0" xfId="1" applyNumberFormat="1" applyFont="1" applyFill="1"/>
    <xf numFmtId="3" fontId="5" fillId="3" borderId="0" xfId="1" applyNumberFormat="1" applyFont="1" applyFill="1" applyAlignment="1">
      <alignment horizontal="right"/>
    </xf>
    <xf numFmtId="3" fontId="4" fillId="0" borderId="0" xfId="1" applyNumberFormat="1" applyFont="1" applyBorder="1"/>
    <xf numFmtId="3" fontId="4" fillId="3" borderId="15" xfId="1" applyNumberFormat="1" applyFont="1" applyFill="1" applyBorder="1" applyAlignment="1">
      <alignment horizontal="right" vertical="distributed"/>
    </xf>
    <xf numFmtId="3" fontId="4" fillId="3" borderId="0" xfId="1" applyNumberFormat="1" applyFont="1" applyFill="1" applyBorder="1" applyAlignment="1">
      <alignment horizontal="center"/>
    </xf>
    <xf numFmtId="3" fontId="4" fillId="3" borderId="14" xfId="1" applyNumberFormat="1" applyFont="1" applyFill="1" applyBorder="1" applyAlignment="1">
      <alignment horizontal="left"/>
    </xf>
    <xf numFmtId="3" fontId="4" fillId="3" borderId="8" xfId="1" applyNumberFormat="1" applyFont="1" applyFill="1" applyBorder="1" applyAlignment="1">
      <alignment horizontal="center"/>
    </xf>
    <xf numFmtId="3" fontId="4" fillId="3" borderId="15" xfId="1" applyNumberFormat="1" applyFont="1" applyFill="1" applyBorder="1" applyAlignment="1">
      <alignment horizontal="right"/>
    </xf>
    <xf numFmtId="3" fontId="5" fillId="3" borderId="0" xfId="1" applyNumberFormat="1" applyFont="1" applyFill="1" applyBorder="1" applyAlignment="1">
      <alignment horizontal="center" vertical="distributed"/>
    </xf>
    <xf numFmtId="3" fontId="5" fillId="3" borderId="0" xfId="1" applyNumberFormat="1" applyFont="1" applyFill="1" applyBorder="1" applyAlignment="1">
      <alignment horizontal="center"/>
    </xf>
    <xf numFmtId="3" fontId="4" fillId="3" borderId="0" xfId="1" applyNumberFormat="1" applyFont="1" applyFill="1" applyAlignment="1">
      <alignment horizontal="center"/>
    </xf>
    <xf numFmtId="3" fontId="5" fillId="3" borderId="0" xfId="1" applyNumberFormat="1" applyFont="1" applyFill="1" applyAlignment="1">
      <alignment horizontal="center"/>
    </xf>
    <xf numFmtId="3" fontId="12" fillId="0" borderId="0" xfId="0" applyNumberFormat="1" applyFont="1"/>
    <xf numFmtId="3" fontId="5" fillId="0" borderId="0" xfId="1" applyNumberFormat="1" applyFont="1" applyFill="1" applyAlignment="1">
      <alignment horizontal="right"/>
    </xf>
    <xf numFmtId="3" fontId="12" fillId="0" borderId="0" xfId="0" applyNumberFormat="1" applyFont="1" applyAlignment="1">
      <alignment horizontal="right"/>
    </xf>
    <xf numFmtId="3" fontId="11" fillId="2" borderId="13" xfId="1" applyNumberFormat="1" applyFont="1" applyFill="1" applyBorder="1" applyAlignment="1">
      <alignment horizontal="center" vertical="distributed"/>
    </xf>
    <xf numFmtId="3" fontId="11" fillId="2" borderId="7" xfId="1" applyNumberFormat="1" applyFont="1" applyFill="1" applyBorder="1" applyAlignment="1">
      <alignment horizontal="center"/>
    </xf>
    <xf numFmtId="3" fontId="11" fillId="2" borderId="8" xfId="1" applyNumberFormat="1" applyFont="1" applyFill="1" applyBorder="1" applyAlignment="1">
      <alignment horizontal="center"/>
    </xf>
    <xf numFmtId="3" fontId="11" fillId="2" borderId="5" xfId="1" applyNumberFormat="1" applyFont="1" applyFill="1" applyBorder="1" applyAlignment="1">
      <alignment horizontal="center"/>
    </xf>
    <xf numFmtId="3" fontId="11" fillId="2" borderId="0" xfId="1" applyNumberFormat="1" applyFont="1" applyFill="1" applyBorder="1" applyAlignment="1">
      <alignment horizontal="center"/>
    </xf>
    <xf numFmtId="3" fontId="5" fillId="3" borderId="14" xfId="1" applyNumberFormat="1" applyFont="1" applyFill="1" applyBorder="1" applyAlignment="1">
      <alignment horizontal="center" vertical="distributed"/>
    </xf>
    <xf numFmtId="3" fontId="5" fillId="3" borderId="8" xfId="1" applyNumberFormat="1" applyFont="1" applyFill="1" applyBorder="1" applyAlignment="1">
      <alignment horizontal="center"/>
    </xf>
    <xf numFmtId="3" fontId="4" fillId="0" borderId="0" xfId="1" applyNumberFormat="1" applyFont="1" applyAlignment="1">
      <alignment horizontal="center"/>
    </xf>
    <xf numFmtId="3" fontId="5" fillId="0" borderId="1" xfId="1" applyNumberFormat="1" applyFont="1" applyBorder="1" applyAlignment="1">
      <alignment horizontal="center"/>
    </xf>
    <xf numFmtId="3" fontId="5" fillId="0" borderId="0" xfId="1" applyNumberFormat="1" applyFont="1" applyBorder="1" applyAlignment="1">
      <alignment horizontal="center"/>
    </xf>
    <xf numFmtId="3" fontId="4" fillId="0" borderId="4" xfId="1" applyNumberFormat="1" applyFont="1" applyBorder="1" applyAlignment="1">
      <alignment horizontal="center"/>
    </xf>
    <xf numFmtId="3" fontId="11" fillId="2" borderId="13" xfId="1" applyNumberFormat="1" applyFont="1" applyFill="1" applyBorder="1" applyAlignment="1">
      <alignment horizontal="center"/>
    </xf>
    <xf numFmtId="3" fontId="4" fillId="0" borderId="0" xfId="1" applyNumberFormat="1" applyFont="1" applyBorder="1" applyAlignment="1">
      <alignment horizontal="center"/>
    </xf>
    <xf numFmtId="3" fontId="5" fillId="0" borderId="0" xfId="1" applyNumberFormat="1" applyFont="1" applyAlignment="1">
      <alignment horizontal="center"/>
    </xf>
    <xf numFmtId="3" fontId="12" fillId="0" borderId="0" xfId="0" applyNumberFormat="1" applyFont="1" applyAlignment="1">
      <alignment horizontal="center"/>
    </xf>
    <xf numFmtId="3" fontId="11" fillId="2" borderId="14" xfId="1" applyNumberFormat="1" applyFont="1" applyFill="1" applyBorder="1" applyAlignment="1">
      <alignment horizontal="left"/>
    </xf>
    <xf numFmtId="3" fontId="11" fillId="2" borderId="15" xfId="1" applyNumberFormat="1" applyFont="1" applyFill="1" applyBorder="1" applyAlignment="1">
      <alignment horizontal="center"/>
    </xf>
    <xf numFmtId="3" fontId="11" fillId="2" borderId="7" xfId="1" applyNumberFormat="1" applyFont="1" applyFill="1" applyBorder="1" applyAlignment="1">
      <alignment horizontal="center" vertical="distributed"/>
    </xf>
    <xf numFmtId="3" fontId="5" fillId="3" borderId="14" xfId="1" applyNumberFormat="1" applyFont="1" applyFill="1" applyBorder="1" applyAlignment="1">
      <alignment horizontal="left"/>
    </xf>
    <xf numFmtId="3" fontId="5" fillId="3" borderId="15" xfId="1" applyNumberFormat="1" applyFont="1" applyFill="1" applyBorder="1" applyAlignment="1">
      <alignment horizontal="center"/>
    </xf>
    <xf numFmtId="3" fontId="5" fillId="3" borderId="8" xfId="1" applyNumberFormat="1" applyFont="1" applyFill="1" applyBorder="1" applyAlignment="1">
      <alignment horizontal="center" vertical="distributed"/>
    </xf>
    <xf numFmtId="3" fontId="5" fillId="0" borderId="4" xfId="1" applyNumberFormat="1" applyFont="1" applyBorder="1" applyAlignment="1">
      <alignment horizontal="right"/>
    </xf>
    <xf numFmtId="0" fontId="5" fillId="0" borderId="0" xfId="1" applyFont="1" applyFill="1" applyBorder="1" applyAlignment="1">
      <alignment horizontal="center"/>
    </xf>
    <xf numFmtId="3" fontId="14" fillId="2" borderId="19" xfId="1" applyNumberFormat="1" applyFont="1" applyFill="1" applyBorder="1" applyAlignment="1">
      <alignment horizontal="center"/>
    </xf>
    <xf numFmtId="3" fontId="14" fillId="2" borderId="17" xfId="1" applyNumberFormat="1" applyFont="1" applyFill="1" applyBorder="1" applyAlignment="1">
      <alignment horizontal="left"/>
    </xf>
    <xf numFmtId="3" fontId="14" fillId="2" borderId="17" xfId="1" applyNumberFormat="1" applyFont="1" applyFill="1" applyBorder="1" applyAlignment="1">
      <alignment horizontal="center"/>
    </xf>
    <xf numFmtId="3" fontId="14" fillId="2" borderId="17" xfId="1" applyNumberFormat="1" applyFont="1" applyFill="1" applyBorder="1" applyAlignment="1">
      <alignment horizontal="right"/>
    </xf>
    <xf numFmtId="0" fontId="11" fillId="2" borderId="10" xfId="1" applyFont="1" applyFill="1" applyBorder="1" applyAlignment="1">
      <alignment horizontal="center"/>
    </xf>
    <xf numFmtId="3" fontId="14" fillId="2" borderId="14" xfId="1" applyNumberFormat="1" applyFont="1" applyFill="1" applyBorder="1" applyAlignment="1">
      <alignment horizontal="center" vertical="distributed"/>
    </xf>
    <xf numFmtId="3" fontId="4" fillId="3" borderId="17" xfId="1" applyNumberFormat="1" applyFont="1" applyFill="1" applyBorder="1" applyAlignment="1">
      <alignment horizontal="left"/>
    </xf>
    <xf numFmtId="3" fontId="4" fillId="3" borderId="17" xfId="1" applyNumberFormat="1" applyFont="1" applyFill="1" applyBorder="1" applyAlignment="1">
      <alignment horizontal="center"/>
    </xf>
    <xf numFmtId="3" fontId="4" fillId="3" borderId="17" xfId="1" applyNumberFormat="1" applyFont="1" applyFill="1" applyBorder="1" applyAlignment="1">
      <alignment horizontal="right"/>
    </xf>
    <xf numFmtId="3" fontId="4" fillId="3" borderId="18" xfId="1" applyNumberFormat="1" applyFont="1" applyFill="1" applyBorder="1" applyAlignment="1">
      <alignment horizontal="center"/>
    </xf>
    <xf numFmtId="3" fontId="14" fillId="2" borderId="23" xfId="1" applyNumberFormat="1" applyFont="1" applyFill="1" applyBorder="1" applyAlignment="1">
      <alignment horizontal="center" vertical="distributed"/>
    </xf>
    <xf numFmtId="3" fontId="4" fillId="3" borderId="21" xfId="1" applyNumberFormat="1" applyFont="1" applyFill="1" applyBorder="1" applyAlignment="1">
      <alignment horizontal="center" vertical="distributed"/>
    </xf>
    <xf numFmtId="3" fontId="4" fillId="3" borderId="8" xfId="1" applyNumberFormat="1" applyFont="1" applyFill="1" applyBorder="1" applyAlignment="1">
      <alignment horizontal="center" vertical="distributed"/>
    </xf>
    <xf numFmtId="3" fontId="5" fillId="3" borderId="22" xfId="1" applyNumberFormat="1" applyFont="1" applyFill="1" applyBorder="1" applyAlignment="1">
      <alignment horizontal="center" vertical="distributed" textRotation="180" wrapText="1" justifyLastLine="1"/>
    </xf>
    <xf numFmtId="3" fontId="14" fillId="2" borderId="0" xfId="1" applyNumberFormat="1" applyFont="1" applyFill="1" applyBorder="1" applyAlignment="1">
      <alignment horizontal="center"/>
    </xf>
    <xf numFmtId="3" fontId="14" fillId="2" borderId="21" xfId="1" applyNumberFormat="1" applyFont="1" applyFill="1" applyBorder="1" applyAlignment="1">
      <alignment horizontal="left"/>
    </xf>
    <xf numFmtId="3" fontId="14" fillId="2" borderId="19" xfId="1" applyNumberFormat="1" applyFont="1" applyFill="1" applyBorder="1" applyAlignment="1">
      <alignment horizontal="right"/>
    </xf>
    <xf numFmtId="3" fontId="4" fillId="3" borderId="21" xfId="1" applyNumberFormat="1" applyFont="1" applyFill="1" applyBorder="1" applyAlignment="1">
      <alignment horizontal="left"/>
    </xf>
    <xf numFmtId="3" fontId="4" fillId="3" borderId="18" xfId="1" applyNumberFormat="1" applyFont="1" applyFill="1" applyBorder="1" applyAlignment="1">
      <alignment horizontal="right"/>
    </xf>
    <xf numFmtId="3" fontId="11" fillId="2" borderId="20" xfId="1" applyNumberFormat="1" applyFont="1" applyFill="1" applyBorder="1" applyAlignment="1">
      <alignment horizontal="center" vertical="distributed" textRotation="180" wrapText="1" justifyLastLine="1"/>
    </xf>
    <xf numFmtId="3" fontId="5" fillId="3" borderId="25" xfId="1" applyNumberFormat="1" applyFont="1" applyFill="1" applyBorder="1" applyAlignment="1">
      <alignment horizontal="center" vertical="distributed" textRotation="180" wrapText="1" justifyLastLine="1"/>
    </xf>
    <xf numFmtId="4" fontId="17" fillId="0" borderId="24" xfId="0" applyNumberFormat="1" applyFont="1" applyFill="1" applyBorder="1" applyAlignment="1" applyProtection="1">
      <alignment horizontal="right" vertical="center" wrapText="1"/>
    </xf>
    <xf numFmtId="0" fontId="5" fillId="0" borderId="9" xfId="1" applyNumberFormat="1" applyFont="1" applyFill="1" applyBorder="1"/>
    <xf numFmtId="4" fontId="11" fillId="2" borderId="13" xfId="1" applyNumberFormat="1" applyFont="1" applyFill="1" applyBorder="1" applyAlignment="1">
      <alignment horizontal="center" vertical="distributed"/>
    </xf>
    <xf numFmtId="4" fontId="5" fillId="3" borderId="14" xfId="1" applyNumberFormat="1" applyFont="1" applyFill="1" applyBorder="1" applyAlignment="1">
      <alignment horizontal="center" vertical="distributed"/>
    </xf>
    <xf numFmtId="4" fontId="5" fillId="3" borderId="0" xfId="1" applyNumberFormat="1" applyFont="1" applyFill="1" applyBorder="1" applyAlignment="1">
      <alignment horizontal="center" vertical="distributed"/>
    </xf>
    <xf numFmtId="3" fontId="14" fillId="2" borderId="14" xfId="1" applyNumberFormat="1" applyFont="1" applyFill="1" applyBorder="1" applyAlignment="1">
      <alignment horizontal="center" vertical="center" wrapText="1"/>
    </xf>
    <xf numFmtId="3" fontId="11" fillId="2" borderId="20" xfId="1" applyNumberFormat="1" applyFont="1" applyFill="1" applyBorder="1" applyAlignment="1">
      <alignment horizontal="center" vertical="center" textRotation="180" wrapText="1"/>
    </xf>
    <xf numFmtId="3" fontId="4" fillId="0" borderId="0" xfId="1" applyNumberFormat="1" applyFont="1" applyAlignment="1">
      <alignment vertical="center"/>
    </xf>
    <xf numFmtId="3" fontId="5" fillId="0" borderId="0" xfId="1" applyNumberFormat="1" applyFont="1" applyAlignment="1">
      <alignment horizontal="right" vertical="center"/>
    </xf>
    <xf numFmtId="3" fontId="5" fillId="0" borderId="0" xfId="1" applyNumberFormat="1" applyFont="1" applyAlignment="1">
      <alignment vertical="center"/>
    </xf>
    <xf numFmtId="3" fontId="5" fillId="0" borderId="1" xfId="1" applyNumberFormat="1" applyFont="1" applyBorder="1" applyAlignment="1">
      <alignment vertical="center"/>
    </xf>
    <xf numFmtId="3" fontId="5" fillId="0" borderId="1" xfId="1" applyNumberFormat="1" applyFont="1" applyBorder="1" applyAlignment="1">
      <alignment horizontal="right" vertical="center"/>
    </xf>
    <xf numFmtId="3" fontId="5" fillId="0" borderId="0" xfId="1" applyNumberFormat="1" applyFont="1" applyBorder="1" applyAlignment="1">
      <alignment vertical="center"/>
    </xf>
    <xf numFmtId="3" fontId="5" fillId="0" borderId="0" xfId="1" applyNumberFormat="1" applyFont="1" applyBorder="1" applyAlignment="1">
      <alignment horizontal="right" vertical="center"/>
    </xf>
    <xf numFmtId="3" fontId="5" fillId="0" borderId="9" xfId="1" applyNumberFormat="1" applyFont="1" applyBorder="1" applyAlignment="1">
      <alignment vertical="center"/>
    </xf>
    <xf numFmtId="3" fontId="4" fillId="0" borderId="3" xfId="1" applyNumberFormat="1" applyFont="1" applyBorder="1" applyAlignment="1">
      <alignment vertical="center"/>
    </xf>
    <xf numFmtId="3" fontId="5" fillId="0" borderId="3" xfId="1" applyNumberFormat="1" applyFont="1" applyBorder="1" applyAlignment="1">
      <alignment horizontal="right" vertical="center"/>
    </xf>
    <xf numFmtId="3" fontId="5" fillId="0" borderId="3" xfId="1" applyNumberFormat="1" applyFont="1" applyBorder="1" applyAlignment="1">
      <alignment vertical="center"/>
    </xf>
    <xf numFmtId="3" fontId="5" fillId="0" borderId="4" xfId="1" applyNumberFormat="1" applyFont="1" applyBorder="1" applyAlignment="1">
      <alignment vertical="center"/>
    </xf>
    <xf numFmtId="3" fontId="14" fillId="2" borderId="23" xfId="1" applyNumberFormat="1" applyFont="1" applyFill="1" applyBorder="1" applyAlignment="1">
      <alignment horizontal="center" vertical="center"/>
    </xf>
    <xf numFmtId="3" fontId="14" fillId="2" borderId="19" xfId="1" applyNumberFormat="1" applyFont="1" applyFill="1" applyBorder="1" applyAlignment="1">
      <alignment horizontal="center" vertical="center"/>
    </xf>
    <xf numFmtId="3" fontId="14" fillId="2" borderId="17" xfId="1" applyNumberFormat="1" applyFont="1" applyFill="1" applyBorder="1" applyAlignment="1">
      <alignment horizontal="left" vertical="center"/>
    </xf>
    <xf numFmtId="3" fontId="14" fillId="2" borderId="17" xfId="1" applyNumberFormat="1" applyFont="1" applyFill="1" applyBorder="1" applyAlignment="1">
      <alignment horizontal="center" vertical="center"/>
    </xf>
    <xf numFmtId="3" fontId="14" fillId="2" borderId="17" xfId="1" applyNumberFormat="1" applyFont="1" applyFill="1" applyBorder="1" applyAlignment="1">
      <alignment horizontal="right" vertical="center"/>
    </xf>
    <xf numFmtId="3" fontId="14" fillId="2" borderId="21" xfId="1" applyNumberFormat="1" applyFont="1" applyFill="1" applyBorder="1" applyAlignment="1">
      <alignment horizontal="center" vertical="center"/>
    </xf>
    <xf numFmtId="3" fontId="14" fillId="2" borderId="0" xfId="1" applyNumberFormat="1" applyFont="1" applyFill="1" applyBorder="1" applyAlignment="1">
      <alignment horizontal="center" vertical="center"/>
    </xf>
    <xf numFmtId="3" fontId="5" fillId="0" borderId="5" xfId="1" applyNumberFormat="1" applyFont="1" applyBorder="1" applyAlignment="1">
      <alignment horizontal="right" vertical="center"/>
    </xf>
    <xf numFmtId="3" fontId="5" fillId="3" borderId="0" xfId="1" applyNumberFormat="1" applyFont="1" applyFill="1" applyAlignment="1">
      <alignment vertical="center"/>
    </xf>
    <xf numFmtId="3" fontId="5" fillId="3" borderId="0" xfId="1" applyNumberFormat="1" applyFont="1" applyFill="1" applyAlignment="1">
      <alignment horizontal="right" vertical="center"/>
    </xf>
    <xf numFmtId="3" fontId="4" fillId="0" borderId="0" xfId="1" applyNumberFormat="1" applyFont="1" applyBorder="1" applyAlignment="1">
      <alignment vertical="center"/>
    </xf>
    <xf numFmtId="3" fontId="4" fillId="3" borderId="8" xfId="1" applyNumberFormat="1" applyFont="1" applyFill="1" applyBorder="1" applyAlignment="1">
      <alignment horizontal="center" vertical="center"/>
    </xf>
    <xf numFmtId="3" fontId="4" fillId="3" borderId="18" xfId="1" applyNumberFormat="1" applyFont="1" applyFill="1" applyBorder="1" applyAlignment="1">
      <alignment horizontal="center" vertical="center"/>
    </xf>
    <xf numFmtId="3" fontId="4" fillId="3" borderId="17" xfId="1" applyNumberFormat="1" applyFont="1" applyFill="1" applyBorder="1" applyAlignment="1">
      <alignment horizontal="left" vertical="center"/>
    </xf>
    <xf numFmtId="3" fontId="4" fillId="3" borderId="17" xfId="1" applyNumberFormat="1" applyFont="1" applyFill="1" applyBorder="1" applyAlignment="1">
      <alignment horizontal="center" vertical="center"/>
    </xf>
    <xf numFmtId="3" fontId="4" fillId="3" borderId="17" xfId="1" applyNumberFormat="1" applyFont="1" applyFill="1" applyBorder="1" applyAlignment="1">
      <alignment horizontal="right" vertical="center"/>
    </xf>
    <xf numFmtId="3" fontId="4" fillId="3" borderId="21" xfId="1" applyNumberFormat="1" applyFont="1" applyFill="1" applyBorder="1" applyAlignment="1">
      <alignment horizontal="center" vertical="center"/>
    </xf>
    <xf numFmtId="3" fontId="5" fillId="3" borderId="22" xfId="1" applyNumberFormat="1" applyFont="1" applyFill="1" applyBorder="1" applyAlignment="1">
      <alignment horizontal="center" vertical="center" textRotation="180" wrapText="1"/>
    </xf>
    <xf numFmtId="3" fontId="5" fillId="3" borderId="0" xfId="1" applyNumberFormat="1" applyFont="1" applyFill="1" applyBorder="1" applyAlignment="1">
      <alignment horizontal="center" vertical="center"/>
    </xf>
    <xf numFmtId="3" fontId="5" fillId="3" borderId="0" xfId="1" applyNumberFormat="1" applyFont="1" applyFill="1" applyAlignment="1">
      <alignment horizontal="center" vertical="center"/>
    </xf>
    <xf numFmtId="3" fontId="5" fillId="0" borderId="0" xfId="1" applyNumberFormat="1" applyFont="1" applyFill="1" applyAlignment="1">
      <alignment horizontal="right" vertical="center"/>
    </xf>
    <xf numFmtId="3" fontId="12" fillId="0" borderId="0" xfId="0" applyNumberFormat="1" applyFont="1" applyAlignment="1">
      <alignment vertical="center"/>
    </xf>
    <xf numFmtId="3" fontId="12" fillId="0" borderId="0" xfId="0" applyNumberFormat="1" applyFont="1" applyAlignment="1">
      <alignment horizontal="right" vertical="center"/>
    </xf>
    <xf numFmtId="3" fontId="4" fillId="3" borderId="0" xfId="1" applyNumberFormat="1" applyFont="1" applyFill="1" applyBorder="1" applyAlignment="1">
      <alignment horizontal="center" vertical="center"/>
    </xf>
    <xf numFmtId="3" fontId="4" fillId="3" borderId="14" xfId="1" applyNumberFormat="1" applyFont="1" applyFill="1" applyBorder="1" applyAlignment="1">
      <alignment horizontal="center" vertical="center"/>
    </xf>
    <xf numFmtId="3" fontId="4" fillId="3" borderId="21" xfId="1" applyNumberFormat="1" applyFont="1" applyFill="1" applyBorder="1" applyAlignment="1">
      <alignment horizontal="center" vertical="center" wrapText="1"/>
    </xf>
    <xf numFmtId="3" fontId="5" fillId="3" borderId="25" xfId="1" applyNumberFormat="1" applyFont="1" applyFill="1" applyBorder="1" applyAlignment="1">
      <alignment horizontal="center" vertical="center" textRotation="180" wrapText="1"/>
    </xf>
    <xf numFmtId="3" fontId="5" fillId="3" borderId="26" xfId="1" applyNumberFormat="1" applyFont="1" applyFill="1" applyBorder="1" applyAlignment="1">
      <alignment horizontal="center" vertical="center"/>
    </xf>
    <xf numFmtId="3" fontId="14" fillId="2" borderId="8" xfId="1" applyNumberFormat="1" applyFont="1" applyFill="1" applyBorder="1" applyAlignment="1">
      <alignment horizontal="center" vertical="center"/>
    </xf>
    <xf numFmtId="3" fontId="4" fillId="0" borderId="3" xfId="1" applyNumberFormat="1" applyFont="1" applyBorder="1" applyAlignment="1">
      <alignment horizontal="right"/>
    </xf>
    <xf numFmtId="3" fontId="4" fillId="0" borderId="0" xfId="1" applyNumberFormat="1" applyFont="1" applyBorder="1" applyAlignment="1">
      <alignment horizontal="right"/>
    </xf>
    <xf numFmtId="3" fontId="5" fillId="3" borderId="0" xfId="1" applyNumberFormat="1" applyFont="1" applyFill="1" applyBorder="1" applyAlignment="1">
      <alignment horizontal="right" vertical="distributed"/>
    </xf>
    <xf numFmtId="3" fontId="5" fillId="0" borderId="4" xfId="1" applyNumberFormat="1" applyFont="1" applyBorder="1" applyAlignment="1">
      <alignment horizontal="right" vertical="center"/>
    </xf>
    <xf numFmtId="3" fontId="5" fillId="3" borderId="0" xfId="1" applyNumberFormat="1" applyFont="1" applyFill="1" applyBorder="1" applyAlignment="1">
      <alignment horizontal="right" vertical="center"/>
    </xf>
    <xf numFmtId="0" fontId="12" fillId="0" borderId="0" xfId="0" applyFont="1" applyFill="1"/>
    <xf numFmtId="3" fontId="5" fillId="0" borderId="0" xfId="1" applyNumberFormat="1" applyFont="1" applyFill="1" applyBorder="1" applyAlignment="1">
      <alignment horizontal="right"/>
    </xf>
    <xf numFmtId="3" fontId="4" fillId="0" borderId="0" xfId="1" applyNumberFormat="1" applyFont="1" applyFill="1" applyBorder="1" applyAlignment="1">
      <alignment horizontal="right"/>
    </xf>
    <xf numFmtId="3" fontId="5" fillId="0" borderId="0" xfId="1" applyNumberFormat="1" applyFont="1" applyFill="1" applyBorder="1" applyAlignment="1">
      <alignment horizontal="right" vertical="center"/>
    </xf>
    <xf numFmtId="3" fontId="5" fillId="0" borderId="0" xfId="0" applyNumberFormat="1" applyFont="1" applyFill="1" applyBorder="1" applyAlignment="1">
      <alignment horizontal="right"/>
    </xf>
    <xf numFmtId="3" fontId="5" fillId="0" borderId="0" xfId="0" applyNumberFormat="1" applyFont="1" applyFill="1" applyBorder="1" applyAlignment="1">
      <alignment horizontal="right" vertical="center"/>
    </xf>
    <xf numFmtId="0" fontId="12" fillId="0" borderId="0" xfId="0" applyFont="1" applyFill="1" applyBorder="1" applyAlignment="1">
      <alignment horizontal="right" vertical="center" wrapText="1"/>
    </xf>
    <xf numFmtId="4" fontId="5" fillId="0" borderId="9" xfId="1" applyNumberFormat="1" applyFont="1" applyBorder="1"/>
    <xf numFmtId="4" fontId="5" fillId="0" borderId="4" xfId="1" applyNumberFormat="1" applyFont="1" applyBorder="1"/>
    <xf numFmtId="4" fontId="11" fillId="2" borderId="8" xfId="1" applyNumberFormat="1" applyFont="1" applyFill="1" applyBorder="1" applyAlignment="1">
      <alignment horizontal="center"/>
    </xf>
    <xf numFmtId="4" fontId="5" fillId="3" borderId="8" xfId="1" applyNumberFormat="1" applyFont="1" applyFill="1" applyBorder="1" applyAlignment="1">
      <alignment horizontal="center"/>
    </xf>
    <xf numFmtId="4" fontId="5" fillId="3" borderId="0" xfId="1" applyNumberFormat="1" applyFont="1" applyFill="1" applyAlignment="1">
      <alignment horizontal="center"/>
    </xf>
    <xf numFmtId="4" fontId="5" fillId="0" borderId="0" xfId="1" applyNumberFormat="1" applyFont="1" applyFill="1" applyAlignment="1">
      <alignment horizontal="right"/>
    </xf>
    <xf numFmtId="0" fontId="1" fillId="0" borderId="27" xfId="1" applyBorder="1"/>
    <xf numFmtId="0" fontId="0" fillId="0" borderId="27" xfId="0" applyBorder="1" applyAlignment="1">
      <alignment horizontal="right"/>
    </xf>
    <xf numFmtId="0" fontId="12" fillId="0" borderId="27" xfId="0" applyFont="1" applyBorder="1" applyAlignment="1">
      <alignment horizontal="right"/>
    </xf>
    <xf numFmtId="0" fontId="5" fillId="0" borderId="29" xfId="1" applyFont="1" applyBorder="1"/>
    <xf numFmtId="0" fontId="1" fillId="0" borderId="30" xfId="1" applyBorder="1"/>
    <xf numFmtId="0" fontId="1" fillId="0" borderId="29" xfId="1" applyBorder="1"/>
    <xf numFmtId="0" fontId="4" fillId="0" borderId="27" xfId="1" applyFont="1" applyBorder="1"/>
    <xf numFmtId="0" fontId="5" fillId="0" borderId="31" xfId="1" applyFont="1" applyFill="1" applyBorder="1" applyAlignment="1">
      <alignment horizontal="right"/>
    </xf>
    <xf numFmtId="0" fontId="12" fillId="0" borderId="29" xfId="0" applyFont="1" applyBorder="1"/>
    <xf numFmtId="0" fontId="11" fillId="2" borderId="6" xfId="1" applyFont="1" applyFill="1" applyBorder="1" applyAlignment="1">
      <alignment horizontal="left"/>
    </xf>
    <xf numFmtId="0" fontId="9" fillId="0" borderId="30" xfId="1" applyFont="1" applyBorder="1"/>
    <xf numFmtId="0" fontId="5" fillId="0" borderId="27" xfId="1" applyFont="1" applyBorder="1"/>
    <xf numFmtId="0" fontId="10" fillId="0" borderId="32" xfId="1" applyFont="1" applyBorder="1"/>
    <xf numFmtId="0" fontId="10" fillId="0" borderId="5" xfId="1" applyFont="1" applyBorder="1"/>
    <xf numFmtId="0" fontId="10" fillId="0" borderId="14" xfId="1" applyFont="1" applyBorder="1"/>
    <xf numFmtId="0" fontId="5" fillId="0" borderId="27" xfId="1" applyFont="1" applyBorder="1" applyAlignment="1">
      <alignment horizontal="right"/>
    </xf>
    <xf numFmtId="1" fontId="5" fillId="0" borderId="27" xfId="1" applyNumberFormat="1" applyFont="1" applyBorder="1" applyAlignment="1">
      <alignment horizontal="right"/>
    </xf>
    <xf numFmtId="1" fontId="12" fillId="0" borderId="27" xfId="0" applyNumberFormat="1" applyFont="1" applyBorder="1" applyAlignment="1">
      <alignment horizontal="right"/>
    </xf>
    <xf numFmtId="1" fontId="19" fillId="0" borderId="27" xfId="1" applyNumberFormat="1" applyFont="1" applyBorder="1" applyAlignment="1">
      <alignment horizontal="right"/>
    </xf>
    <xf numFmtId="0" fontId="19" fillId="0" borderId="27" xfId="1" applyFont="1" applyBorder="1" applyAlignment="1">
      <alignment horizontal="right"/>
    </xf>
    <xf numFmtId="0" fontId="20" fillId="0" borderId="27" xfId="0" applyFont="1" applyBorder="1" applyAlignment="1">
      <alignment horizontal="right"/>
    </xf>
    <xf numFmtId="0" fontId="21" fillId="0" borderId="27" xfId="0" applyFont="1" applyBorder="1" applyAlignment="1">
      <alignment horizontal="right"/>
    </xf>
    <xf numFmtId="0" fontId="1" fillId="0" borderId="27" xfId="1" applyBorder="1" applyAlignment="1">
      <alignment horizontal="right"/>
    </xf>
    <xf numFmtId="0" fontId="0" fillId="0" borderId="0" xfId="0" applyAlignment="1">
      <alignment horizontal="right"/>
    </xf>
    <xf numFmtId="0" fontId="5" fillId="0" borderId="27" xfId="0" applyFont="1" applyBorder="1" applyAlignment="1">
      <alignment horizontal="right"/>
    </xf>
    <xf numFmtId="0" fontId="19" fillId="0" borderId="27" xfId="0" applyFont="1" applyBorder="1" applyAlignment="1">
      <alignment horizontal="right"/>
    </xf>
    <xf numFmtId="0" fontId="13" fillId="0" borderId="27" xfId="0" applyFont="1" applyBorder="1"/>
    <xf numFmtId="1" fontId="12" fillId="0" borderId="27" xfId="0" applyNumberFormat="1" applyFont="1" applyBorder="1"/>
    <xf numFmtId="3" fontId="12" fillId="0" borderId="27" xfId="0" applyNumberFormat="1" applyFont="1" applyBorder="1"/>
    <xf numFmtId="3" fontId="12" fillId="0" borderId="27" xfId="0" applyNumberFormat="1" applyFont="1" applyFill="1" applyBorder="1"/>
    <xf numFmtId="0" fontId="12" fillId="0" borderId="27" xfId="0" applyFont="1" applyBorder="1"/>
    <xf numFmtId="3" fontId="5" fillId="3" borderId="22" xfId="1" applyNumberFormat="1" applyFont="1" applyFill="1" applyBorder="1" applyAlignment="1">
      <alignment horizontal="center" vertical="center" textRotation="180" wrapText="1" justifyLastLine="1"/>
    </xf>
    <xf numFmtId="3" fontId="11" fillId="2" borderId="20" xfId="1" applyNumberFormat="1" applyFont="1" applyFill="1" applyBorder="1" applyAlignment="1">
      <alignment horizontal="center" vertical="center" textRotation="180" wrapText="1" justifyLastLine="1"/>
    </xf>
    <xf numFmtId="0" fontId="16" fillId="0" borderId="27" xfId="6" applyFont="1" applyFill="1" applyBorder="1" applyAlignment="1">
      <alignment horizontal="right" wrapText="1"/>
    </xf>
    <xf numFmtId="0" fontId="17" fillId="0" borderId="27" xfId="0" applyFont="1" applyFill="1" applyBorder="1" applyAlignment="1" applyProtection="1">
      <alignment horizontal="right" vertical="center" wrapText="1"/>
    </xf>
    <xf numFmtId="4" fontId="17" fillId="0" borderId="27" xfId="0" applyNumberFormat="1" applyFont="1" applyFill="1" applyBorder="1" applyAlignment="1" applyProtection="1">
      <alignment horizontal="right" vertical="center" wrapText="1"/>
    </xf>
    <xf numFmtId="3" fontId="17" fillId="0" borderId="27" xfId="0" applyNumberFormat="1" applyFont="1" applyFill="1" applyBorder="1" applyAlignment="1" applyProtection="1">
      <alignment horizontal="right" vertical="center" wrapText="1"/>
    </xf>
    <xf numFmtId="3" fontId="5" fillId="0" borderId="27" xfId="1" applyNumberFormat="1" applyFont="1" applyBorder="1"/>
    <xf numFmtId="0" fontId="18" fillId="0" borderId="27" xfId="0" applyFont="1" applyFill="1" applyBorder="1" applyAlignment="1">
      <alignment horizontal="right" vertical="center" wrapText="1"/>
    </xf>
    <xf numFmtId="0" fontId="12" fillId="0" borderId="27" xfId="0" applyFont="1" applyFill="1" applyBorder="1" applyAlignment="1">
      <alignment horizontal="right" vertical="center" wrapText="1"/>
    </xf>
    <xf numFmtId="3" fontId="12" fillId="0" borderId="27" xfId="0" applyNumberFormat="1" applyFont="1" applyFill="1" applyBorder="1" applyAlignment="1">
      <alignment horizontal="right" vertical="center" wrapText="1"/>
    </xf>
    <xf numFmtId="0" fontId="17" fillId="4" borderId="27" xfId="0" applyFont="1" applyFill="1" applyBorder="1" applyAlignment="1" applyProtection="1">
      <alignment horizontal="right" vertical="center" wrapText="1"/>
    </xf>
    <xf numFmtId="0" fontId="22" fillId="4" borderId="27" xfId="0" applyNumberFormat="1" applyFont="1" applyFill="1" applyBorder="1" applyAlignment="1" applyProtection="1">
      <alignment horizontal="right" vertical="center" wrapText="1"/>
    </xf>
    <xf numFmtId="1" fontId="22" fillId="4" borderId="27" xfId="0" applyNumberFormat="1" applyFont="1" applyFill="1" applyBorder="1" applyAlignment="1" applyProtection="1">
      <alignment horizontal="right" vertical="center" wrapText="1"/>
    </xf>
    <xf numFmtId="0" fontId="17" fillId="4" borderId="27" xfId="0" applyNumberFormat="1" applyFont="1" applyFill="1" applyBorder="1" applyAlignment="1" applyProtection="1">
      <alignment horizontal="right" vertical="center" wrapText="1"/>
    </xf>
    <xf numFmtId="1" fontId="17" fillId="4" borderId="27" xfId="0" applyNumberFormat="1" applyFont="1" applyFill="1" applyBorder="1" applyAlignment="1" applyProtection="1">
      <alignment horizontal="right" vertical="center" wrapText="1"/>
    </xf>
    <xf numFmtId="0" fontId="22" fillId="4" borderId="27" xfId="0" applyFont="1" applyFill="1" applyBorder="1" applyAlignment="1" applyProtection="1">
      <alignment horizontal="right" vertical="center" wrapText="1"/>
    </xf>
    <xf numFmtId="0" fontId="17" fillId="4" borderId="27" xfId="0" applyFont="1" applyFill="1" applyBorder="1" applyAlignment="1" applyProtection="1">
      <alignment vertical="center" wrapText="1"/>
    </xf>
    <xf numFmtId="0" fontId="12" fillId="0" borderId="27" xfId="0" applyFont="1" applyBorder="1" applyAlignment="1"/>
    <xf numFmtId="0" fontId="22" fillId="0" borderId="27" xfId="0" applyFont="1" applyFill="1" applyBorder="1" applyAlignment="1" applyProtection="1">
      <alignment horizontal="right" vertical="center" wrapText="1"/>
    </xf>
    <xf numFmtId="0" fontId="17" fillId="0" borderId="27" xfId="0" applyFont="1" applyFill="1" applyBorder="1" applyAlignment="1" applyProtection="1">
      <alignment vertical="center" wrapText="1"/>
    </xf>
    <xf numFmtId="0" fontId="22" fillId="0" borderId="27" xfId="0" applyFont="1" applyFill="1" applyBorder="1" applyAlignment="1" applyProtection="1">
      <alignment vertical="center" wrapText="1"/>
    </xf>
    <xf numFmtId="0" fontId="23" fillId="0" borderId="27" xfId="6" applyFont="1" applyFill="1" applyBorder="1" applyAlignment="1">
      <alignment horizontal="right" wrapText="1"/>
    </xf>
    <xf numFmtId="4" fontId="17" fillId="0" borderId="33" xfId="0" applyNumberFormat="1" applyFont="1" applyFill="1" applyBorder="1" applyAlignment="1" applyProtection="1">
      <alignment horizontal="right" vertical="center" wrapText="1"/>
    </xf>
    <xf numFmtId="0" fontId="18" fillId="0" borderId="27" xfId="0" applyFont="1" applyBorder="1" applyAlignment="1">
      <alignment horizontal="right" vertical="center" wrapText="1"/>
    </xf>
    <xf numFmtId="0" fontId="18" fillId="0" borderId="27" xfId="0" applyFont="1" applyFill="1" applyBorder="1" applyAlignment="1">
      <alignment horizontal="right" vertical="center" wrapText="1" indent="1"/>
    </xf>
    <xf numFmtId="0" fontId="12" fillId="0" borderId="27" xfId="0" applyFont="1" applyFill="1" applyBorder="1" applyAlignment="1">
      <alignment horizontal="right" vertical="center" wrapText="1" indent="1"/>
    </xf>
    <xf numFmtId="0" fontId="11" fillId="2" borderId="34" xfId="1" applyFont="1" applyFill="1" applyBorder="1" applyAlignment="1">
      <alignment horizontal="center"/>
    </xf>
    <xf numFmtId="0" fontId="11" fillId="2" borderId="23" xfId="1" applyFont="1" applyFill="1" applyBorder="1" applyAlignment="1">
      <alignment horizontal="center"/>
    </xf>
    <xf numFmtId="0" fontId="5" fillId="0" borderId="27" xfId="1" applyFont="1" applyBorder="1" applyAlignment="1">
      <alignment horizontal="center"/>
    </xf>
    <xf numFmtId="0" fontId="5" fillId="0" borderId="0" xfId="1" applyFont="1" applyFill="1" applyBorder="1"/>
    <xf numFmtId="0" fontId="1" fillId="0" borderId="0" xfId="1" applyFill="1" applyBorder="1" applyAlignment="1">
      <alignment horizontal="right"/>
    </xf>
    <xf numFmtId="0" fontId="5" fillId="0" borderId="0" xfId="2" applyFont="1" applyFill="1" applyBorder="1"/>
    <xf numFmtId="0" fontId="5" fillId="0" borderId="0" xfId="2" applyFill="1" applyBorder="1" applyAlignment="1">
      <alignment horizontal="right"/>
    </xf>
    <xf numFmtId="0" fontId="21" fillId="0" borderId="0" xfId="0" applyFont="1" applyFill="1" applyBorder="1" applyAlignment="1">
      <alignment horizontal="right"/>
    </xf>
    <xf numFmtId="0" fontId="0" fillId="0" borderId="0" xfId="0" applyFill="1" applyBorder="1" applyAlignment="1">
      <alignment horizontal="right"/>
    </xf>
    <xf numFmtId="0" fontId="4" fillId="0" borderId="0" xfId="1" applyFont="1" applyFill="1" applyBorder="1"/>
    <xf numFmtId="0" fontId="12" fillId="0" borderId="0" xfId="0" applyFont="1" applyFill="1" applyBorder="1"/>
    <xf numFmtId="0" fontId="5" fillId="0" borderId="0" xfId="1" applyFont="1" applyFill="1" applyBorder="1" applyAlignment="1">
      <alignment horizontal="right"/>
    </xf>
    <xf numFmtId="0" fontId="25" fillId="0" borderId="0" xfId="4" applyFont="1" applyAlignment="1" applyProtection="1"/>
    <xf numFmtId="0" fontId="26" fillId="0" borderId="0" xfId="0" applyFont="1"/>
    <xf numFmtId="0" fontId="24" fillId="0" borderId="0" xfId="0" applyFont="1"/>
    <xf numFmtId="0" fontId="28" fillId="0" borderId="0" xfId="4" applyFont="1" applyAlignment="1" applyProtection="1"/>
    <xf numFmtId="0" fontId="29" fillId="0" borderId="0" xfId="4" applyFont="1" applyAlignment="1" applyProtection="1"/>
    <xf numFmtId="0" fontId="30" fillId="0" borderId="0" xfId="0" applyFont="1"/>
    <xf numFmtId="0" fontId="31" fillId="0" borderId="0" xfId="4" applyFont="1" applyAlignment="1" applyProtection="1"/>
    <xf numFmtId="0" fontId="32" fillId="0" borderId="0" xfId="0" applyFont="1"/>
    <xf numFmtId="0" fontId="8" fillId="0" borderId="0" xfId="4" applyNumberFormat="1" applyFill="1" applyBorder="1" applyAlignment="1" applyProtection="1">
      <alignment horizontal="right"/>
      <protection locked="0"/>
    </xf>
    <xf numFmtId="1" fontId="8" fillId="0" borderId="0" xfId="4" applyNumberFormat="1" applyFill="1" applyBorder="1" applyAlignment="1" applyProtection="1">
      <alignment horizontal="right"/>
      <protection locked="0"/>
    </xf>
    <xf numFmtId="0" fontId="1" fillId="5" borderId="0" xfId="1" applyFill="1" applyBorder="1"/>
    <xf numFmtId="0" fontId="1" fillId="6" borderId="0" xfId="1" applyFill="1" applyBorder="1"/>
    <xf numFmtId="0" fontId="33" fillId="6" borderId="0" xfId="1" applyFont="1" applyFill="1" applyBorder="1"/>
    <xf numFmtId="0" fontId="7" fillId="5" borderId="0" xfId="1" applyFont="1" applyFill="1" applyBorder="1" applyAlignment="1" applyProtection="1">
      <protection locked="0"/>
    </xf>
    <xf numFmtId="0" fontId="1" fillId="5" borderId="0" xfId="1" applyFill="1" applyBorder="1" applyProtection="1">
      <protection locked="0"/>
    </xf>
    <xf numFmtId="0" fontId="3" fillId="5" borderId="0" xfId="1" applyFont="1" applyFill="1" applyBorder="1"/>
    <xf numFmtId="0" fontId="5" fillId="5" borderId="0" xfId="1" applyFont="1" applyFill="1" applyBorder="1"/>
    <xf numFmtId="0" fontId="1" fillId="6" borderId="0" xfId="1" applyFill="1" applyBorder="1" applyProtection="1">
      <protection locked="0"/>
    </xf>
    <xf numFmtId="0" fontId="5" fillId="0" borderId="0" xfId="1" applyFont="1" applyBorder="1" applyAlignment="1">
      <alignment horizontal="center"/>
    </xf>
    <xf numFmtId="0" fontId="9" fillId="0" borderId="35" xfId="1" applyFont="1" applyBorder="1"/>
    <xf numFmtId="0" fontId="11" fillId="2" borderId="14" xfId="1" applyFont="1" applyFill="1" applyBorder="1" applyAlignment="1">
      <alignment horizontal="right"/>
    </xf>
    <xf numFmtId="0" fontId="1" fillId="0" borderId="35" xfId="1" applyBorder="1"/>
    <xf numFmtId="3" fontId="11" fillId="2" borderId="8" xfId="1" applyNumberFormat="1" applyFont="1" applyFill="1" applyBorder="1" applyAlignment="1">
      <alignment horizontal="center" vertical="center"/>
    </xf>
    <xf numFmtId="3" fontId="5" fillId="3" borderId="8" xfId="1" applyNumberFormat="1" applyFont="1" applyFill="1" applyBorder="1" applyAlignment="1">
      <alignment horizontal="center" vertical="center"/>
    </xf>
    <xf numFmtId="2" fontId="5" fillId="0" borderId="0" xfId="1" applyNumberFormat="1" applyFont="1"/>
    <xf numFmtId="2" fontId="5" fillId="0" borderId="1" xfId="1" applyNumberFormat="1" applyFont="1" applyBorder="1"/>
    <xf numFmtId="2" fontId="5" fillId="0" borderId="0" xfId="1" applyNumberFormat="1" applyFont="1" applyBorder="1"/>
    <xf numFmtId="2" fontId="5" fillId="0" borderId="9" xfId="1" applyNumberFormat="1" applyFont="1" applyBorder="1"/>
    <xf numFmtId="2" fontId="5" fillId="0" borderId="4" xfId="1" applyNumberFormat="1" applyFont="1" applyBorder="1"/>
    <xf numFmtId="2" fontId="11" fillId="2" borderId="8" xfId="1" applyNumberFormat="1" applyFont="1" applyFill="1" applyBorder="1" applyAlignment="1">
      <alignment horizontal="center"/>
    </xf>
    <xf numFmtId="2" fontId="5" fillId="3" borderId="8" xfId="1" applyNumberFormat="1" applyFont="1" applyFill="1" applyBorder="1" applyAlignment="1">
      <alignment horizontal="center"/>
    </xf>
    <xf numFmtId="2" fontId="5" fillId="3" borderId="0" xfId="1" applyNumberFormat="1" applyFont="1" applyFill="1" applyAlignment="1">
      <alignment horizontal="center"/>
    </xf>
    <xf numFmtId="2" fontId="5" fillId="0" borderId="0" xfId="1" applyNumberFormat="1" applyFont="1" applyAlignment="1">
      <alignment horizontal="right"/>
    </xf>
    <xf numFmtId="2" fontId="17" fillId="0" borderId="27" xfId="0" applyNumberFormat="1" applyFont="1" applyFill="1" applyBorder="1" applyAlignment="1" applyProtection="1">
      <alignment horizontal="right" vertical="center" wrapText="1"/>
    </xf>
    <xf numFmtId="2" fontId="5" fillId="0" borderId="0" xfId="1" applyNumberFormat="1" applyFont="1" applyFill="1" applyAlignment="1">
      <alignment horizontal="right"/>
    </xf>
    <xf numFmtId="4" fontId="4" fillId="0" borderId="0" xfId="1" applyNumberFormat="1" applyFont="1" applyAlignment="1">
      <alignment horizontal="right"/>
    </xf>
    <xf numFmtId="4" fontId="5" fillId="0" borderId="1" xfId="1" applyNumberFormat="1" applyFont="1" applyBorder="1" applyAlignment="1">
      <alignment horizontal="right"/>
    </xf>
    <xf numFmtId="4" fontId="5" fillId="0" borderId="0" xfId="1" applyNumberFormat="1" applyFont="1" applyBorder="1" applyAlignment="1">
      <alignment horizontal="right"/>
    </xf>
    <xf numFmtId="4" fontId="4" fillId="0" borderId="3" xfId="1" applyNumberFormat="1" applyFont="1" applyBorder="1" applyAlignment="1">
      <alignment horizontal="right"/>
    </xf>
    <xf numFmtId="4" fontId="5" fillId="3" borderId="0" xfId="1" applyNumberFormat="1" applyFont="1" applyFill="1" applyAlignment="1">
      <alignment horizontal="right"/>
    </xf>
    <xf numFmtId="4" fontId="4" fillId="0" borderId="0" xfId="1" applyNumberFormat="1" applyFont="1" applyBorder="1" applyAlignment="1">
      <alignment horizontal="right"/>
    </xf>
    <xf numFmtId="4" fontId="5" fillId="3" borderId="14" xfId="1" applyNumberFormat="1" applyFont="1" applyFill="1" applyBorder="1" applyAlignment="1">
      <alignment horizontal="right" vertical="distributed"/>
    </xf>
    <xf numFmtId="4" fontId="5" fillId="3" borderId="0" xfId="1" applyNumberFormat="1" applyFont="1" applyFill="1" applyBorder="1" applyAlignment="1">
      <alignment horizontal="right" vertical="distributed"/>
    </xf>
    <xf numFmtId="4" fontId="5" fillId="0" borderId="27" xfId="0" applyNumberFormat="1" applyFont="1" applyFill="1" applyBorder="1" applyAlignment="1">
      <alignment horizontal="right" vertical="center" wrapText="1"/>
    </xf>
    <xf numFmtId="4" fontId="5" fillId="0" borderId="0" xfId="0" applyNumberFormat="1" applyFont="1" applyFill="1" applyBorder="1" applyAlignment="1">
      <alignment horizontal="right" vertical="center" wrapText="1"/>
    </xf>
    <xf numFmtId="4" fontId="5" fillId="0" borderId="27" xfId="0" applyNumberFormat="1" applyFont="1" applyBorder="1" applyAlignment="1">
      <alignment horizontal="right" vertical="center" wrapText="1"/>
    </xf>
    <xf numFmtId="4" fontId="5" fillId="0" borderId="0" xfId="0" applyNumberFormat="1" applyFont="1" applyAlignment="1">
      <alignment horizontal="right"/>
    </xf>
    <xf numFmtId="4" fontId="5" fillId="0" borderId="16" xfId="6" applyNumberFormat="1" applyFont="1" applyFill="1" applyBorder="1" applyAlignment="1">
      <alignment horizontal="right" wrapText="1"/>
    </xf>
    <xf numFmtId="4" fontId="5" fillId="0" borderId="0" xfId="1" applyNumberFormat="1" applyFont="1" applyAlignment="1">
      <alignment horizontal="right" vertical="center"/>
    </xf>
    <xf numFmtId="4" fontId="5" fillId="0" borderId="1" xfId="1" applyNumberFormat="1" applyFont="1" applyBorder="1" applyAlignment="1">
      <alignment horizontal="right" vertical="center"/>
    </xf>
    <xf numFmtId="4" fontId="5" fillId="0" borderId="0" xfId="1" applyNumberFormat="1" applyFont="1" applyBorder="1" applyAlignment="1">
      <alignment horizontal="right" vertical="center"/>
    </xf>
    <xf numFmtId="4" fontId="5" fillId="0" borderId="4" xfId="1" applyNumberFormat="1" applyFont="1" applyBorder="1" applyAlignment="1">
      <alignment horizontal="right" vertical="center"/>
    </xf>
    <xf numFmtId="4" fontId="11" fillId="2" borderId="8" xfId="1" applyNumberFormat="1" applyFont="1" applyFill="1" applyBorder="1" applyAlignment="1">
      <alignment horizontal="right" vertical="center"/>
    </xf>
    <xf numFmtId="4" fontId="5" fillId="3" borderId="0" xfId="1" applyNumberFormat="1" applyFont="1" applyFill="1" applyAlignment="1">
      <alignment horizontal="right" vertical="center"/>
    </xf>
    <xf numFmtId="4" fontId="5" fillId="3" borderId="8" xfId="1" applyNumberFormat="1" applyFont="1" applyFill="1" applyBorder="1" applyAlignment="1">
      <alignment horizontal="right" vertical="center"/>
    </xf>
    <xf numFmtId="4" fontId="5" fillId="3" borderId="0" xfId="1" applyNumberFormat="1" applyFont="1" applyFill="1" applyBorder="1" applyAlignment="1">
      <alignment horizontal="right" vertical="center"/>
    </xf>
    <xf numFmtId="4" fontId="5" fillId="0" borderId="0" xfId="1" applyNumberFormat="1" applyFont="1" applyFill="1" applyAlignment="1">
      <alignment horizontal="right" vertical="center"/>
    </xf>
    <xf numFmtId="4" fontId="5" fillId="0" borderId="0" xfId="0" applyNumberFormat="1" applyFont="1" applyAlignment="1">
      <alignment horizontal="right" vertical="center"/>
    </xf>
    <xf numFmtId="4" fontId="5" fillId="0" borderId="16" xfId="6" applyNumberFormat="1" applyFont="1" applyFill="1" applyBorder="1" applyAlignment="1">
      <alignment horizontal="right" vertical="center" wrapText="1"/>
    </xf>
    <xf numFmtId="0" fontId="6" fillId="0" borderId="0" xfId="1" applyFont="1" applyFill="1" applyBorder="1"/>
    <xf numFmtId="0" fontId="6" fillId="0" borderId="0" xfId="1" applyFont="1" applyFill="1" applyBorder="1" applyAlignment="1"/>
    <xf numFmtId="0" fontId="4" fillId="0" borderId="0" xfId="1" applyFont="1" applyFill="1" applyBorder="1" applyAlignment="1"/>
    <xf numFmtId="0" fontId="2" fillId="0" borderId="0" xfId="1" applyFont="1" applyFill="1" applyBorder="1" applyAlignment="1"/>
    <xf numFmtId="0" fontId="34" fillId="0" borderId="0" xfId="0" applyFont="1"/>
    <xf numFmtId="0" fontId="35" fillId="0" borderId="0" xfId="0" applyFont="1"/>
    <xf numFmtId="0" fontId="36" fillId="0" borderId="0" xfId="0" applyFont="1"/>
    <xf numFmtId="0" fontId="36" fillId="0" borderId="0" xfId="4" applyFont="1" applyAlignment="1" applyProtection="1"/>
    <xf numFmtId="0" fontId="37" fillId="0" borderId="0" xfId="0" applyFont="1"/>
    <xf numFmtId="0" fontId="38" fillId="0" borderId="0" xfId="4" applyFont="1" applyAlignment="1" applyProtection="1"/>
    <xf numFmtId="0" fontId="10" fillId="0" borderId="0" xfId="4" applyFont="1" applyAlignment="1" applyProtection="1"/>
    <xf numFmtId="0" fontId="38" fillId="0" borderId="0" xfId="0" applyFont="1"/>
    <xf numFmtId="0" fontId="7" fillId="0" borderId="0" xfId="1" applyFont="1" applyAlignment="1">
      <alignment vertical="center"/>
    </xf>
    <xf numFmtId="0" fontId="0" fillId="0" borderId="0" xfId="0" applyAlignment="1">
      <alignment vertical="center"/>
    </xf>
    <xf numFmtId="0" fontId="10" fillId="0" borderId="0" xfId="1" applyFont="1" applyAlignment="1">
      <alignment vertical="center"/>
    </xf>
    <xf numFmtId="0" fontId="11" fillId="0" borderId="0" xfId="1" applyFont="1" applyFill="1" applyAlignment="1">
      <alignment horizontal="center"/>
    </xf>
    <xf numFmtId="0" fontId="12" fillId="0" borderId="0" xfId="0" applyFont="1" applyBorder="1" applyAlignment="1">
      <alignment horizontal="right"/>
    </xf>
    <xf numFmtId="0" fontId="19" fillId="0" borderId="0" xfId="1" applyFont="1" applyBorder="1" applyAlignment="1">
      <alignment horizontal="right"/>
    </xf>
    <xf numFmtId="0" fontId="20" fillId="0" borderId="0" xfId="0" applyFont="1" applyBorder="1" applyAlignment="1">
      <alignment horizontal="right"/>
    </xf>
    <xf numFmtId="0" fontId="20" fillId="0" borderId="36" xfId="0" applyFont="1" applyBorder="1" applyAlignment="1">
      <alignment horizontal="right"/>
    </xf>
    <xf numFmtId="1" fontId="12" fillId="0" borderId="36" xfId="0" applyNumberFormat="1" applyFont="1" applyBorder="1" applyAlignment="1">
      <alignment horizontal="right"/>
    </xf>
    <xf numFmtId="0" fontId="12" fillId="0" borderId="36" xfId="0" applyFont="1" applyBorder="1" applyAlignment="1">
      <alignment horizontal="right"/>
    </xf>
    <xf numFmtId="1" fontId="5" fillId="0" borderId="27" xfId="1" applyNumberFormat="1" applyFont="1" applyBorder="1"/>
    <xf numFmtId="4" fontId="17" fillId="0" borderId="0" xfId="0" applyNumberFormat="1" applyFont="1" applyFill="1" applyBorder="1" applyAlignment="1" applyProtection="1">
      <alignment horizontal="right" vertical="center" wrapText="1"/>
    </xf>
    <xf numFmtId="0" fontId="17" fillId="4" borderId="0" xfId="0" applyFont="1" applyFill="1" applyBorder="1" applyAlignment="1" applyProtection="1">
      <alignment horizontal="right" vertical="center" wrapText="1"/>
    </xf>
    <xf numFmtId="0" fontId="22" fillId="4" borderId="0" xfId="0" applyFont="1" applyFill="1" applyBorder="1" applyAlignment="1" applyProtection="1">
      <alignment horizontal="right" vertical="center" wrapText="1"/>
    </xf>
    <xf numFmtId="0" fontId="22" fillId="0" borderId="0" xfId="0" applyFont="1" applyFill="1" applyBorder="1" applyAlignment="1" applyProtection="1">
      <alignment horizontal="right" vertical="center" wrapText="1"/>
    </xf>
    <xf numFmtId="0" fontId="17" fillId="0" borderId="0" xfId="0" applyFont="1" applyFill="1" applyBorder="1" applyAlignment="1" applyProtection="1">
      <alignment vertical="center" wrapText="1"/>
    </xf>
    <xf numFmtId="0" fontId="17" fillId="4" borderId="0" xfId="0" applyFont="1" applyFill="1" applyBorder="1" applyAlignment="1" applyProtection="1">
      <alignment vertical="center" wrapText="1"/>
    </xf>
    <xf numFmtId="4" fontId="12" fillId="0" borderId="0" xfId="0" applyNumberFormat="1" applyFont="1" applyBorder="1"/>
    <xf numFmtId="3" fontId="1" fillId="0" borderId="1" xfId="1" applyNumberFormat="1" applyFont="1" applyBorder="1"/>
    <xf numFmtId="3" fontId="1" fillId="0" borderId="1" xfId="1" applyNumberFormat="1" applyFont="1" applyBorder="1" applyAlignment="1">
      <alignment horizontal="right"/>
    </xf>
    <xf numFmtId="3" fontId="1" fillId="0" borderId="0" xfId="1" applyNumberFormat="1" applyFont="1" applyBorder="1"/>
    <xf numFmtId="3" fontId="1" fillId="0" borderId="0" xfId="1" applyNumberFormat="1" applyFont="1" applyBorder="1" applyAlignment="1">
      <alignment horizontal="right"/>
    </xf>
    <xf numFmtId="3" fontId="1" fillId="0" borderId="0" xfId="1" applyNumberFormat="1" applyFont="1"/>
    <xf numFmtId="3" fontId="1" fillId="0" borderId="0" xfId="1" applyNumberFormat="1" applyFont="1" applyAlignment="1">
      <alignment horizontal="right"/>
    </xf>
    <xf numFmtId="3" fontId="1" fillId="0" borderId="9" xfId="1" applyNumberFormat="1" applyFont="1" applyBorder="1"/>
    <xf numFmtId="3" fontId="1" fillId="0" borderId="3" xfId="1" applyNumberFormat="1" applyFont="1" applyBorder="1" applyAlignment="1">
      <alignment horizontal="right"/>
    </xf>
    <xf numFmtId="3" fontId="1" fillId="0" borderId="3" xfId="1" applyNumberFormat="1" applyFont="1" applyBorder="1"/>
    <xf numFmtId="3" fontId="1" fillId="0" borderId="4" xfId="1" applyNumberFormat="1" applyFont="1" applyBorder="1"/>
    <xf numFmtId="3" fontId="14" fillId="2" borderId="15" xfId="1" applyNumberFormat="1" applyFont="1" applyFill="1" applyBorder="1" applyAlignment="1">
      <alignment horizontal="center" vertical="distributed"/>
    </xf>
    <xf numFmtId="3" fontId="14" fillId="2" borderId="0" xfId="1" applyNumberFormat="1" applyFont="1" applyFill="1" applyBorder="1" applyAlignment="1">
      <alignment horizontal="center" vertical="distributed"/>
    </xf>
    <xf numFmtId="0" fontId="1" fillId="0" borderId="0" xfId="1" applyFont="1" applyFill="1" applyAlignment="1">
      <alignment horizontal="center"/>
    </xf>
    <xf numFmtId="0" fontId="1" fillId="0" borderId="0" xfId="1" applyFont="1"/>
    <xf numFmtId="3" fontId="1" fillId="0" borderId="5" xfId="1" applyNumberFormat="1" applyFont="1" applyBorder="1" applyAlignment="1">
      <alignment horizontal="right"/>
    </xf>
    <xf numFmtId="0" fontId="1" fillId="3" borderId="0" xfId="1" applyFont="1" applyFill="1"/>
    <xf numFmtId="3" fontId="1" fillId="3" borderId="0" xfId="1" applyNumberFormat="1" applyFont="1" applyFill="1"/>
    <xf numFmtId="3" fontId="1" fillId="3" borderId="0" xfId="1" applyNumberFormat="1" applyFont="1" applyFill="1" applyAlignment="1">
      <alignment horizontal="right"/>
    </xf>
    <xf numFmtId="0" fontId="1" fillId="0" borderId="0" xfId="1" applyFont="1" applyBorder="1"/>
    <xf numFmtId="3" fontId="1" fillId="3" borderId="0" xfId="1" applyNumberFormat="1" applyFont="1" applyFill="1" applyBorder="1" applyAlignment="1">
      <alignment horizontal="center" vertical="distributed"/>
    </xf>
    <xf numFmtId="3" fontId="1" fillId="3" borderId="0" xfId="1" applyNumberFormat="1" applyFont="1" applyFill="1" applyAlignment="1">
      <alignment horizontal="center"/>
    </xf>
    <xf numFmtId="3" fontId="1" fillId="3" borderId="0" xfId="1" applyNumberFormat="1" applyFont="1" applyFill="1" applyBorder="1" applyAlignment="1">
      <alignment horizontal="center"/>
    </xf>
    <xf numFmtId="3" fontId="1" fillId="0" borderId="0" xfId="1" applyNumberFormat="1" applyFont="1" applyFill="1" applyAlignment="1">
      <alignment horizontal="right"/>
    </xf>
    <xf numFmtId="0" fontId="12" fillId="0" borderId="0" xfId="0" applyFont="1" applyAlignment="1">
      <alignment vertical="center"/>
    </xf>
    <xf numFmtId="0" fontId="12" fillId="7" borderId="0" xfId="0" applyFont="1" applyFill="1"/>
    <xf numFmtId="0" fontId="19" fillId="0" borderId="0" xfId="0" applyFont="1" applyBorder="1" applyAlignment="1">
      <alignment horizontal="right"/>
    </xf>
    <xf numFmtId="0" fontId="5" fillId="0" borderId="0" xfId="0" applyFont="1" applyBorder="1" applyAlignment="1">
      <alignment horizontal="right"/>
    </xf>
    <xf numFmtId="0" fontId="19" fillId="0" borderId="27" xfId="0" applyFont="1" applyFill="1" applyBorder="1" applyAlignment="1">
      <alignment horizontal="right"/>
    </xf>
    <xf numFmtId="0" fontId="20" fillId="0" borderId="27" xfId="0" applyFont="1" applyFill="1" applyBorder="1" applyAlignment="1">
      <alignment horizontal="right"/>
    </xf>
    <xf numFmtId="3" fontId="12" fillId="7" borderId="27" xfId="0" applyNumberFormat="1" applyFont="1" applyFill="1" applyBorder="1"/>
    <xf numFmtId="0" fontId="5" fillId="7" borderId="0" xfId="1" applyFont="1" applyFill="1"/>
    <xf numFmtId="3" fontId="17" fillId="0" borderId="24" xfId="0" applyNumberFormat="1" applyFont="1" applyFill="1" applyBorder="1" applyAlignment="1" applyProtection="1">
      <alignment horizontal="right" vertical="center" wrapText="1"/>
    </xf>
    <xf numFmtId="2" fontId="17" fillId="0" borderId="24" xfId="0" applyNumberFormat="1" applyFont="1" applyFill="1" applyBorder="1" applyAlignment="1" applyProtection="1">
      <alignment horizontal="right" vertical="center" wrapText="1"/>
    </xf>
    <xf numFmtId="0" fontId="17" fillId="0" borderId="24" xfId="0" applyFont="1" applyFill="1" applyBorder="1" applyAlignment="1" applyProtection="1">
      <alignment horizontal="right" vertical="center" wrapText="1"/>
    </xf>
    <xf numFmtId="3" fontId="17" fillId="0" borderId="28" xfId="0" applyNumberFormat="1" applyFont="1" applyFill="1" applyBorder="1" applyAlignment="1" applyProtection="1">
      <alignment horizontal="right" vertical="center" wrapText="1"/>
    </xf>
    <xf numFmtId="0" fontId="20" fillId="7" borderId="27" xfId="0" applyFont="1" applyFill="1" applyBorder="1" applyAlignment="1">
      <alignment horizontal="right"/>
    </xf>
    <xf numFmtId="0" fontId="12" fillId="7" borderId="27" xfId="0" applyFont="1" applyFill="1" applyBorder="1" applyAlignment="1">
      <alignment horizontal="right"/>
    </xf>
    <xf numFmtId="1" fontId="12" fillId="7" borderId="27" xfId="0" applyNumberFormat="1" applyFont="1" applyFill="1" applyBorder="1"/>
    <xf numFmtId="0" fontId="19" fillId="7" borderId="27" xfId="0" applyFont="1" applyFill="1" applyBorder="1" applyAlignment="1">
      <alignment horizontal="right"/>
    </xf>
    <xf numFmtId="1" fontId="12" fillId="0" borderId="27" xfId="0" applyNumberFormat="1" applyFont="1" applyFill="1" applyBorder="1"/>
    <xf numFmtId="0" fontId="12" fillId="7" borderId="0" xfId="0" applyFont="1" applyFill="1" applyAlignment="1">
      <alignment vertical="center"/>
    </xf>
    <xf numFmtId="0" fontId="5" fillId="7" borderId="27" xfId="1" applyFont="1" applyFill="1" applyBorder="1" applyAlignment="1">
      <alignment horizontal="right"/>
    </xf>
    <xf numFmtId="0" fontId="0" fillId="7" borderId="0" xfId="0" applyFill="1"/>
    <xf numFmtId="0" fontId="1" fillId="7" borderId="0" xfId="1" applyFill="1"/>
    <xf numFmtId="4" fontId="17" fillId="7" borderId="27" xfId="0" applyNumberFormat="1" applyFont="1" applyFill="1" applyBorder="1" applyAlignment="1" applyProtection="1">
      <alignment horizontal="right" vertical="center" wrapText="1"/>
    </xf>
    <xf numFmtId="3" fontId="17" fillId="7" borderId="27" xfId="0" applyNumberFormat="1" applyFont="1" applyFill="1" applyBorder="1" applyAlignment="1" applyProtection="1">
      <alignment horizontal="right" vertical="center" wrapText="1"/>
    </xf>
    <xf numFmtId="4" fontId="5" fillId="7" borderId="27" xfId="0" applyNumberFormat="1" applyFont="1" applyFill="1" applyBorder="1" applyAlignment="1">
      <alignment horizontal="right" vertical="center" wrapText="1"/>
    </xf>
    <xf numFmtId="2" fontId="5" fillId="3" borderId="0" xfId="1" applyNumberFormat="1" applyFont="1" applyFill="1" applyBorder="1" applyAlignment="1">
      <alignment horizontal="right" vertical="distributed"/>
    </xf>
    <xf numFmtId="2" fontId="12" fillId="0" borderId="0" xfId="0" applyNumberFormat="1" applyFont="1" applyFill="1" applyBorder="1" applyAlignment="1">
      <alignment horizontal="right" vertical="center" wrapText="1"/>
    </xf>
    <xf numFmtId="2" fontId="18" fillId="0" borderId="27" xfId="0" applyNumberFormat="1" applyFont="1" applyFill="1" applyBorder="1" applyAlignment="1">
      <alignment horizontal="right" vertical="center" wrapText="1"/>
    </xf>
    <xf numFmtId="2" fontId="12" fillId="0" borderId="27" xfId="0" applyNumberFormat="1" applyFont="1" applyFill="1" applyBorder="1" applyAlignment="1">
      <alignment horizontal="right" vertical="center" wrapText="1"/>
    </xf>
    <xf numFmtId="2" fontId="5" fillId="3" borderId="0" xfId="1" applyNumberFormat="1" applyFont="1" applyFill="1" applyBorder="1" applyAlignment="1">
      <alignment horizontal="right" vertical="center"/>
    </xf>
    <xf numFmtId="2" fontId="18" fillId="7" borderId="27" xfId="0" applyNumberFormat="1" applyFont="1" applyFill="1" applyBorder="1" applyAlignment="1">
      <alignment horizontal="right" vertical="center" wrapText="1"/>
    </xf>
    <xf numFmtId="4" fontId="18" fillId="0" borderId="27" xfId="0" applyNumberFormat="1" applyFont="1" applyFill="1" applyBorder="1" applyAlignment="1">
      <alignment horizontal="right" vertical="center" wrapText="1"/>
    </xf>
    <xf numFmtId="4" fontId="12" fillId="0" borderId="27" xfId="0" applyNumberFormat="1" applyFont="1" applyFill="1" applyBorder="1" applyAlignment="1">
      <alignment horizontal="right" vertical="center" wrapText="1"/>
    </xf>
    <xf numFmtId="0" fontId="8" fillId="7" borderId="0" xfId="4" applyNumberFormat="1" applyFill="1" applyBorder="1" applyAlignment="1" applyProtection="1">
      <alignment horizontal="right"/>
      <protection locked="0"/>
    </xf>
    <xf numFmtId="1" fontId="1" fillId="3" borderId="0" xfId="1" applyNumberFormat="1" applyFont="1" applyFill="1" applyBorder="1" applyAlignment="1">
      <alignment horizontal="center"/>
    </xf>
    <xf numFmtId="0" fontId="36" fillId="0" borderId="0" xfId="4" applyFont="1"/>
    <xf numFmtId="0" fontId="1" fillId="5" borderId="0" xfId="1" applyFill="1" applyBorder="1" applyAlignment="1">
      <alignment horizontal="center"/>
    </xf>
    <xf numFmtId="0" fontId="1" fillId="0" borderId="0" xfId="0" applyFont="1"/>
    <xf numFmtId="4" fontId="12" fillId="0" borderId="0" xfId="0" applyNumberFormat="1" applyFont="1" applyFill="1" applyBorder="1"/>
    <xf numFmtId="0" fontId="21" fillId="0" borderId="27" xfId="0" applyFont="1" applyFill="1" applyBorder="1" applyAlignment="1">
      <alignment horizontal="right"/>
    </xf>
    <xf numFmtId="0" fontId="1" fillId="0" borderId="27" xfId="1" applyFill="1" applyBorder="1"/>
    <xf numFmtId="0" fontId="21" fillId="0" borderId="28" xfId="0" applyFont="1" applyFill="1" applyBorder="1" applyAlignment="1">
      <alignment horizontal="right"/>
    </xf>
    <xf numFmtId="0" fontId="0" fillId="0" borderId="27" xfId="0" applyFill="1" applyBorder="1" applyAlignment="1">
      <alignment horizontal="right"/>
    </xf>
    <xf numFmtId="4" fontId="12" fillId="0" borderId="0" xfId="0" applyNumberFormat="1" applyFont="1" applyFill="1"/>
    <xf numFmtId="0" fontId="12" fillId="0" borderId="27" xfId="0" applyFont="1" applyFill="1" applyBorder="1" applyAlignment="1">
      <alignment horizontal="right"/>
    </xf>
    <xf numFmtId="4" fontId="12" fillId="0" borderId="0" xfId="0" applyNumberFormat="1" applyFont="1" applyFill="1" applyBorder="1" applyAlignment="1">
      <alignment horizontal="right"/>
    </xf>
    <xf numFmtId="4" fontId="12" fillId="0" borderId="0" xfId="0" applyNumberFormat="1" applyFont="1" applyFill="1" applyAlignment="1">
      <alignment horizontal="right"/>
    </xf>
    <xf numFmtId="4" fontId="5" fillId="0" borderId="0" xfId="1" applyNumberFormat="1" applyFont="1" applyFill="1"/>
    <xf numFmtId="0" fontId="19" fillId="0" borderId="27" xfId="1" applyFont="1" applyFill="1" applyBorder="1" applyAlignment="1">
      <alignment horizontal="right"/>
    </xf>
    <xf numFmtId="0" fontId="5" fillId="0" borderId="27" xfId="1" applyFont="1" applyFill="1" applyBorder="1" applyAlignment="1">
      <alignment horizontal="right"/>
    </xf>
    <xf numFmtId="2" fontId="12" fillId="0" borderId="0" xfId="0" applyNumberFormat="1" applyFont="1" applyFill="1" applyAlignment="1">
      <alignment horizontal="right"/>
    </xf>
    <xf numFmtId="0" fontId="1" fillId="0" borderId="27" xfId="1" applyFill="1" applyBorder="1" applyAlignment="1">
      <alignment horizontal="right"/>
    </xf>
    <xf numFmtId="0" fontId="5" fillId="0" borderId="27" xfId="1" applyFont="1" applyFill="1" applyBorder="1"/>
    <xf numFmtId="4" fontId="12" fillId="0" borderId="27" xfId="0" applyNumberFormat="1" applyFont="1" applyFill="1" applyBorder="1"/>
    <xf numFmtId="4" fontId="5" fillId="0" borderId="27" xfId="1" applyNumberFormat="1" applyFont="1" applyFill="1" applyBorder="1"/>
    <xf numFmtId="4" fontId="1" fillId="0" borderId="27" xfId="0" applyNumberFormat="1" applyFont="1" applyFill="1" applyBorder="1"/>
    <xf numFmtId="4" fontId="1" fillId="0" borderId="0" xfId="0" applyNumberFormat="1" applyFont="1" applyFill="1"/>
    <xf numFmtId="0" fontId="0" fillId="0" borderId="0" xfId="0" applyFont="1"/>
    <xf numFmtId="0" fontId="0" fillId="7" borderId="0" xfId="0" applyFont="1" applyFill="1"/>
    <xf numFmtId="0" fontId="1" fillId="3" borderId="0" xfId="1" applyNumberFormat="1" applyFont="1" applyFill="1" applyBorder="1" applyAlignment="1">
      <alignment horizontal="center"/>
    </xf>
    <xf numFmtId="0" fontId="39" fillId="0" borderId="24" xfId="0" applyFont="1" applyFill="1" applyBorder="1" applyAlignment="1" applyProtection="1">
      <alignment horizontal="right" vertical="center" wrapText="1"/>
    </xf>
    <xf numFmtId="0" fontId="19" fillId="0" borderId="0" xfId="1" applyFont="1" applyFill="1" applyBorder="1" applyAlignment="1">
      <alignment horizontal="right"/>
    </xf>
    <xf numFmtId="0" fontId="18" fillId="0" borderId="0" xfId="0" applyFont="1" applyFill="1" applyBorder="1" applyAlignment="1">
      <alignment horizontal="right" vertical="center" wrapText="1"/>
    </xf>
    <xf numFmtId="0" fontId="17" fillId="0" borderId="0" xfId="0" applyFont="1" applyFill="1" applyBorder="1" applyAlignment="1" applyProtection="1">
      <alignment horizontal="right" vertical="center" wrapText="1"/>
    </xf>
    <xf numFmtId="2" fontId="17" fillId="0" borderId="0" xfId="0" applyNumberFormat="1" applyFont="1" applyFill="1" applyBorder="1" applyAlignment="1" applyProtection="1">
      <alignment horizontal="right" vertical="center" wrapText="1"/>
    </xf>
    <xf numFmtId="0" fontId="20" fillId="0" borderId="0" xfId="0" applyFont="1" applyFill="1" applyBorder="1" applyAlignment="1">
      <alignment horizontal="right"/>
    </xf>
    <xf numFmtId="0" fontId="1" fillId="3" borderId="0" xfId="1" applyNumberFormat="1" applyFont="1" applyFill="1" applyAlignment="1">
      <alignment horizontal="center"/>
    </xf>
    <xf numFmtId="4" fontId="17" fillId="7" borderId="24" xfId="0" applyNumberFormat="1" applyFont="1" applyFill="1" applyBorder="1" applyAlignment="1" applyProtection="1">
      <alignment horizontal="right" vertical="center" wrapText="1"/>
    </xf>
    <xf numFmtId="2" fontId="12" fillId="7" borderId="27" xfId="0" applyNumberFormat="1" applyFont="1" applyFill="1" applyBorder="1" applyAlignment="1">
      <alignment horizontal="right" vertical="center" wrapText="1"/>
    </xf>
    <xf numFmtId="3" fontId="1" fillId="7" borderId="27" xfId="0" applyNumberFormat="1" applyFont="1" applyFill="1" applyBorder="1" applyAlignment="1" applyProtection="1">
      <alignment horizontal="right" vertical="center" wrapText="1"/>
    </xf>
    <xf numFmtId="0" fontId="1" fillId="3" borderId="14" xfId="1" applyNumberFormat="1" applyFont="1" applyFill="1" applyBorder="1" applyAlignment="1">
      <alignment horizontal="center" vertical="distributed"/>
    </xf>
    <xf numFmtId="0" fontId="16" fillId="0" borderId="0" xfId="6" applyFont="1" applyFill="1" applyBorder="1" applyAlignment="1">
      <alignment horizontal="right" wrapText="1"/>
    </xf>
    <xf numFmtId="4" fontId="5" fillId="0" borderId="0" xfId="6" applyNumberFormat="1" applyFont="1" applyFill="1" applyBorder="1" applyAlignment="1">
      <alignment horizontal="right" wrapText="1"/>
    </xf>
    <xf numFmtId="4" fontId="5" fillId="0" borderId="0" xfId="6" applyNumberFormat="1" applyFont="1" applyFill="1" applyBorder="1" applyAlignment="1">
      <alignment horizontal="right" vertical="center" wrapText="1"/>
    </xf>
    <xf numFmtId="0" fontId="23" fillId="0" borderId="0" xfId="6" applyFont="1" applyFill="1" applyBorder="1" applyAlignment="1">
      <alignment horizontal="right" wrapText="1"/>
    </xf>
    <xf numFmtId="2" fontId="18" fillId="0" borderId="0" xfId="0" applyNumberFormat="1" applyFont="1" applyFill="1" applyBorder="1" applyAlignment="1">
      <alignment horizontal="right" vertical="center" wrapText="1"/>
    </xf>
    <xf numFmtId="3" fontId="40" fillId="3" borderId="22" xfId="1" applyNumberFormat="1" applyFont="1" applyFill="1" applyBorder="1" applyAlignment="1">
      <alignment horizontal="center" vertical="center" textRotation="180" wrapText="1"/>
    </xf>
    <xf numFmtId="3" fontId="41" fillId="2" borderId="20" xfId="1" applyNumberFormat="1" applyFont="1" applyFill="1" applyBorder="1" applyAlignment="1">
      <alignment horizontal="center" vertical="center" textRotation="180" wrapText="1"/>
    </xf>
    <xf numFmtId="4" fontId="12" fillId="0" borderId="0" xfId="0" applyNumberFormat="1" applyFont="1" applyFill="1" applyAlignment="1">
      <alignment vertical="center"/>
    </xf>
    <xf numFmtId="4" fontId="1" fillId="0" borderId="27" xfId="0" applyNumberFormat="1" applyFont="1" applyFill="1" applyBorder="1" applyAlignment="1">
      <alignment horizontal="right" vertical="center" wrapText="1"/>
    </xf>
    <xf numFmtId="165" fontId="18" fillId="0" borderId="27" xfId="7" applyNumberFormat="1" applyFont="1" applyFill="1" applyBorder="1" applyAlignment="1">
      <alignment horizontal="right" vertical="center" wrapText="1"/>
    </xf>
    <xf numFmtId="3" fontId="14" fillId="2" borderId="15" xfId="1" applyNumberFormat="1" applyFont="1" applyFill="1" applyBorder="1" applyAlignment="1">
      <alignment horizontal="center"/>
    </xf>
    <xf numFmtId="3" fontId="14" fillId="2" borderId="14" xfId="1" applyNumberFormat="1" applyFont="1" applyFill="1" applyBorder="1" applyAlignment="1">
      <alignment horizontal="center"/>
    </xf>
    <xf numFmtId="0" fontId="14" fillId="2" borderId="10" xfId="1" applyFont="1" applyFill="1" applyBorder="1" applyAlignment="1">
      <alignment horizontal="center" vertical="center" wrapText="1"/>
    </xf>
    <xf numFmtId="0" fontId="0" fillId="0" borderId="14" xfId="0" applyBorder="1" applyAlignment="1">
      <alignment horizontal="center" vertical="center" wrapText="1"/>
    </xf>
  </cellXfs>
  <cellStyles count="8">
    <cellStyle name="Hipervínculo" xfId="4" builtinId="8"/>
    <cellStyle name="Millares" xfId="7" builtinId="3"/>
    <cellStyle name="Normal" xfId="0" builtinId="0"/>
    <cellStyle name="Normal 2" xfId="1"/>
    <cellStyle name="Normal 2 2" xfId="2"/>
    <cellStyle name="Normal_Hoja1" xfId="6"/>
    <cellStyle name="Porcentaje 3" xfId="3"/>
    <cellStyle name="Porcentaje 3 2"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Archivos encuestados</c:v>
          </c:tx>
          <c:spPr>
            <a:solidFill>
              <a:schemeClr val="accent1">
                <a:alpha val="85000"/>
              </a:schemeClr>
            </a:solidFill>
            <a:ln w="9525" cap="flat" cmpd="sng" algn="ctr">
              <a:solidFill>
                <a:schemeClr val="lt1">
                  <a:alpha val="50000"/>
                </a:schemeClr>
              </a:solidFill>
              <a:round/>
            </a:ln>
            <a:effectLst/>
          </c:spPr>
          <c:invertIfNegative val="0"/>
          <c:dLbls>
            <c:dLbl>
              <c:idx val="0"/>
              <c:tx>
                <c:rich>
                  <a:bodyPr/>
                  <a:lstStyle/>
                  <a:p>
                    <a:r>
                      <a:rPr lang="en-US"/>
                      <a:t>131</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F0-4236-8883-0A94945F7ED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Lit>
              <c:formatCode>General</c:formatCode>
              <c:ptCount val="1"/>
              <c:pt idx="0">
                <c:v>131</c:v>
              </c:pt>
            </c:numLit>
          </c:val>
          <c:extLst>
            <c:ext xmlns:c16="http://schemas.microsoft.com/office/drawing/2014/chart" uri="{C3380CC4-5D6E-409C-BE32-E72D297353CC}">
              <c16:uniqueId val="{00000000-AE08-4581-B1B4-8905E3D4146D}"/>
            </c:ext>
          </c:extLst>
        </c:ser>
        <c:ser>
          <c:idx val="1"/>
          <c:order val="1"/>
          <c:tx>
            <c:v>Encuestas recibidas</c:v>
          </c:tx>
          <c:spPr>
            <a:solidFill>
              <a:schemeClr val="accent2">
                <a:alpha val="85000"/>
              </a:schemeClr>
            </a:solidFill>
            <a:ln w="9525" cap="flat" cmpd="sng" algn="ctr">
              <a:solidFill>
                <a:schemeClr val="lt1">
                  <a:alpha val="50000"/>
                </a:schemeClr>
              </a:solidFill>
              <a:round/>
            </a:ln>
            <a:effectLst/>
          </c:spPr>
          <c:invertIfNegative val="0"/>
          <c:dLbls>
            <c:dLbl>
              <c:idx val="0"/>
              <c:tx>
                <c:rich>
                  <a:bodyPr/>
                  <a:lstStyle/>
                  <a:p>
                    <a:r>
                      <a:rPr lang="en-US"/>
                      <a:t>120</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F0-4236-8883-0A94945F7ED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Lit>
              <c:formatCode>General</c:formatCode>
              <c:ptCount val="1"/>
              <c:pt idx="0">
                <c:v>112</c:v>
              </c:pt>
            </c:numLit>
          </c:val>
          <c:extLst>
            <c:ext xmlns:c16="http://schemas.microsoft.com/office/drawing/2014/chart" uri="{C3380CC4-5D6E-409C-BE32-E72D297353CC}">
              <c16:uniqueId val="{00000001-AE08-4581-B1B4-8905E3D4146D}"/>
            </c:ext>
          </c:extLst>
        </c:ser>
        <c:ser>
          <c:idx val="2"/>
          <c:order val="2"/>
          <c:tx>
            <c:v>Encuestas no recibidas</c:v>
          </c:tx>
          <c:spPr>
            <a:solidFill>
              <a:schemeClr val="accent3">
                <a:alpha val="85000"/>
              </a:schemeClr>
            </a:solidFill>
            <a:ln w="9525" cap="flat" cmpd="sng" algn="ctr">
              <a:solidFill>
                <a:schemeClr val="lt1">
                  <a:alpha val="50000"/>
                </a:schemeClr>
              </a:solidFill>
              <a:round/>
            </a:ln>
            <a:effectLst/>
          </c:spPr>
          <c:invertIfNegative val="0"/>
          <c:dLbls>
            <c:dLbl>
              <c:idx val="0"/>
              <c:tx>
                <c:rich>
                  <a:bodyPr/>
                  <a:lstStyle/>
                  <a:p>
                    <a:r>
                      <a:rPr lang="en-US"/>
                      <a:t>11</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F0-4236-8883-0A94945F7ED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Lit>
              <c:formatCode>General</c:formatCode>
              <c:ptCount val="1"/>
              <c:pt idx="0">
                <c:v>11</c:v>
              </c:pt>
            </c:numLit>
          </c:val>
          <c:extLst>
            <c:ext xmlns:c16="http://schemas.microsoft.com/office/drawing/2014/chart" uri="{C3380CC4-5D6E-409C-BE32-E72D297353CC}">
              <c16:uniqueId val="{00000002-AE08-4581-B1B4-8905E3D4146D}"/>
            </c:ext>
          </c:extLst>
        </c:ser>
        <c:dLbls>
          <c:dLblPos val="inEnd"/>
          <c:showLegendKey val="0"/>
          <c:showVal val="1"/>
          <c:showCatName val="0"/>
          <c:showSerName val="0"/>
          <c:showPercent val="0"/>
          <c:showBubbleSize val="0"/>
        </c:dLbls>
        <c:gapWidth val="65"/>
        <c:axId val="198569464"/>
        <c:axId val="198570248"/>
      </c:barChart>
      <c:catAx>
        <c:axId val="198569464"/>
        <c:scaling>
          <c:orientation val="minMax"/>
        </c:scaling>
        <c:delete val="1"/>
        <c:axPos val="b"/>
        <c:majorTickMark val="none"/>
        <c:minorTickMark val="none"/>
        <c:tickLblPos val="nextTo"/>
        <c:crossAx val="198570248"/>
        <c:crosses val="autoZero"/>
        <c:auto val="1"/>
        <c:lblAlgn val="ctr"/>
        <c:lblOffset val="100"/>
        <c:noMultiLvlLbl val="0"/>
      </c:catAx>
      <c:valAx>
        <c:axId val="19857024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8569464"/>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4BA-47B3-8F14-3AEB8B36604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4BA-47B3-8F14-3AEB8B36604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4BA-47B3-8F14-3AEB8B36604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4BA-47B3-8F14-3AEB8B36604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17'!$C$13:$F$13</c:f>
              <c:strCache>
                <c:ptCount val="4"/>
                <c:pt idx="0">
                  <c:v>&lt;20</c:v>
                </c:pt>
                <c:pt idx="1">
                  <c:v>21-35</c:v>
                </c:pt>
                <c:pt idx="2">
                  <c:v>36-50</c:v>
                </c:pt>
                <c:pt idx="3">
                  <c:v>&gt;50</c:v>
                </c:pt>
              </c:strCache>
            </c:strRef>
          </c:cat>
          <c:val>
            <c:numRef>
              <c:f>'Tabla 17'!$C$16:$F$16</c:f>
              <c:numCache>
                <c:formatCode>General</c:formatCode>
                <c:ptCount val="4"/>
                <c:pt idx="0">
                  <c:v>18</c:v>
                </c:pt>
                <c:pt idx="1">
                  <c:v>70</c:v>
                </c:pt>
                <c:pt idx="2">
                  <c:v>14</c:v>
                </c:pt>
                <c:pt idx="3">
                  <c:v>2</c:v>
                </c:pt>
              </c:numCache>
            </c:numRef>
          </c:val>
          <c:extLst>
            <c:ext xmlns:c16="http://schemas.microsoft.com/office/drawing/2014/chart" uri="{C3380CC4-5D6E-409C-BE32-E72D297353CC}">
              <c16:uniqueId val="{00000008-24BA-47B3-8F14-3AEB8B36604B}"/>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715-40B7-8B4B-209057C3981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715-40B7-8B4B-209057C3981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18'!$C$13:$D$13</c:f>
              <c:strCache>
                <c:ptCount val="2"/>
                <c:pt idx="0">
                  <c:v>Mañana</c:v>
                </c:pt>
                <c:pt idx="1">
                  <c:v>Mañana y tarde</c:v>
                </c:pt>
              </c:strCache>
            </c:strRef>
          </c:cat>
          <c:val>
            <c:numRef>
              <c:f>'Tabla 18'!$C$16:$D$16</c:f>
              <c:numCache>
                <c:formatCode>General</c:formatCode>
                <c:ptCount val="2"/>
                <c:pt idx="0">
                  <c:v>101</c:v>
                </c:pt>
                <c:pt idx="1">
                  <c:v>19</c:v>
                </c:pt>
              </c:numCache>
            </c:numRef>
          </c:val>
          <c:extLst>
            <c:ext xmlns:c16="http://schemas.microsoft.com/office/drawing/2014/chart" uri="{C3380CC4-5D6E-409C-BE32-E72D297353CC}">
              <c16:uniqueId val="{00000004-8715-40B7-8B4B-209057C39818}"/>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0640152043193391E-2"/>
          <c:w val="0.97688468419216856"/>
          <c:h val="0.53178163710638193"/>
        </c:manualLayout>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19'!$C$13:$U$14</c:f>
              <c:multiLvlStrCache>
                <c:ptCount val="19"/>
                <c:lvl>
                  <c:pt idx="0">
                    <c:v>lectura</c:v>
                  </c:pt>
                  <c:pt idx="1">
                    <c:v> especiales</c:v>
                  </c:pt>
                  <c:pt idx="2">
                    <c:v> reservados</c:v>
                  </c:pt>
                  <c:pt idx="4">
                    <c:v>restauración</c:v>
                  </c:pt>
                  <c:pt idx="5">
                    <c:v> fotográfico</c:v>
                  </c:pt>
                  <c:pt idx="6">
                    <c:v> reprografía</c:v>
                  </c:pt>
                  <c:pt idx="8">
                    <c:v> digital</c:v>
                  </c:pt>
                  <c:pt idx="9">
                    <c:v> actos</c:v>
                  </c:pt>
                  <c:pt idx="10">
                    <c:v>exposiciones</c:v>
                  </c:pt>
                  <c:pt idx="11">
                    <c:v>didácticas</c:v>
                  </c:pt>
                  <c:pt idx="12">
                    <c:v>guiadas</c:v>
                  </c:pt>
                  <c:pt idx="13">
                    <c:v>/restaurante</c:v>
                  </c:pt>
                  <c:pt idx="15">
                    <c:v>público</c:v>
                  </c:pt>
                  <c:pt idx="16">
                    <c:v> discapacitados</c:v>
                  </c:pt>
                  <c:pt idx="17">
                    <c:v> a terceros</c:v>
                  </c:pt>
                  <c:pt idx="18">
                    <c:v>ambiental</c:v>
                  </c:pt>
                </c:lvl>
                <c:lvl>
                  <c:pt idx="0">
                    <c:v>Sala de</c:v>
                  </c:pt>
                  <c:pt idx="1">
                    <c:v>Soportes</c:v>
                  </c:pt>
                  <c:pt idx="2">
                    <c:v>Consulta</c:v>
                  </c:pt>
                  <c:pt idx="3">
                    <c:v>Biblioteca</c:v>
                  </c:pt>
                  <c:pt idx="4">
                    <c:v>Taller </c:v>
                  </c:pt>
                  <c:pt idx="5">
                    <c:v>Laboratorio</c:v>
                  </c:pt>
                  <c:pt idx="6">
                    <c:v>Taller</c:v>
                  </c:pt>
                  <c:pt idx="7">
                    <c:v>Microfilm</c:v>
                  </c:pt>
                  <c:pt idx="8">
                    <c:v>Reproducción</c:v>
                  </c:pt>
                  <c:pt idx="9">
                    <c:v>Salón de</c:v>
                  </c:pt>
                  <c:pt idx="10">
                    <c:v>Sala de </c:v>
                  </c:pt>
                  <c:pt idx="11">
                    <c:v>Actividades </c:v>
                  </c:pt>
                  <c:pt idx="12">
                    <c:v>Visitas </c:v>
                  </c:pt>
                  <c:pt idx="13">
                    <c:v>Cafetería</c:v>
                  </c:pt>
                  <c:pt idx="14">
                    <c:v>Tienda/librería</c:v>
                  </c:pt>
                  <c:pt idx="15">
                    <c:v>Aparcamiento</c:v>
                  </c:pt>
                  <c:pt idx="16">
                    <c:v>Acceso</c:v>
                  </c:pt>
                  <c:pt idx="17">
                    <c:v>Alquiler espacios</c:v>
                  </c:pt>
                  <c:pt idx="18">
                    <c:v>Control </c:v>
                  </c:pt>
                </c:lvl>
              </c:multiLvlStrCache>
            </c:multiLvlStrRef>
          </c:cat>
          <c:val>
            <c:numRef>
              <c:f>'Tabla 19'!$C$17:$U$17</c:f>
              <c:numCache>
                <c:formatCode>General</c:formatCode>
                <c:ptCount val="19"/>
                <c:pt idx="0">
                  <c:v>73</c:v>
                </c:pt>
                <c:pt idx="1">
                  <c:v>8</c:v>
                </c:pt>
                <c:pt idx="2">
                  <c:v>5</c:v>
                </c:pt>
                <c:pt idx="3">
                  <c:v>66</c:v>
                </c:pt>
                <c:pt idx="4">
                  <c:v>6</c:v>
                </c:pt>
                <c:pt idx="5">
                  <c:v>2</c:v>
                </c:pt>
                <c:pt idx="6">
                  <c:v>18</c:v>
                </c:pt>
                <c:pt idx="7">
                  <c:v>3</c:v>
                </c:pt>
                <c:pt idx="8">
                  <c:v>17</c:v>
                </c:pt>
                <c:pt idx="9">
                  <c:v>26</c:v>
                </c:pt>
                <c:pt idx="10">
                  <c:v>19</c:v>
                </c:pt>
                <c:pt idx="11">
                  <c:v>12</c:v>
                </c:pt>
                <c:pt idx="12">
                  <c:v>41</c:v>
                </c:pt>
                <c:pt idx="13">
                  <c:v>16</c:v>
                </c:pt>
                <c:pt idx="14">
                  <c:v>5</c:v>
                </c:pt>
                <c:pt idx="15">
                  <c:v>13</c:v>
                </c:pt>
                <c:pt idx="16">
                  <c:v>45</c:v>
                </c:pt>
                <c:pt idx="17">
                  <c:v>6</c:v>
                </c:pt>
                <c:pt idx="18">
                  <c:v>61</c:v>
                </c:pt>
              </c:numCache>
            </c:numRef>
          </c:val>
          <c:extLst>
            <c:ext xmlns:c16="http://schemas.microsoft.com/office/drawing/2014/chart" uri="{C3380CC4-5D6E-409C-BE32-E72D297353CC}">
              <c16:uniqueId val="{00000000-8F13-4156-B4DD-E0C818586D55}"/>
            </c:ext>
          </c:extLst>
        </c:ser>
        <c:dLbls>
          <c:dLblPos val="inEnd"/>
          <c:showLegendKey val="0"/>
          <c:showVal val="1"/>
          <c:showCatName val="0"/>
          <c:showSerName val="0"/>
          <c:showPercent val="0"/>
          <c:showBubbleSize val="0"/>
        </c:dLbls>
        <c:gapWidth val="41"/>
        <c:axId val="458474840"/>
        <c:axId val="458481112"/>
      </c:barChart>
      <c:catAx>
        <c:axId val="4584748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58481112"/>
        <c:crosses val="autoZero"/>
        <c:auto val="1"/>
        <c:lblAlgn val="ctr"/>
        <c:lblOffset val="100"/>
        <c:noMultiLvlLbl val="0"/>
      </c:catAx>
      <c:valAx>
        <c:axId val="458481112"/>
        <c:scaling>
          <c:orientation val="minMax"/>
        </c:scaling>
        <c:delete val="1"/>
        <c:axPos val="l"/>
        <c:numFmt formatCode="General" sourceLinked="1"/>
        <c:majorTickMark val="none"/>
        <c:minorTickMark val="none"/>
        <c:tickLblPos val="nextTo"/>
        <c:crossAx val="45847484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20'!$C$13:$K$14</c:f>
              <c:multiLvlStrCache>
                <c:ptCount val="9"/>
                <c:lvl>
                  <c:pt idx="0">
                    <c:v>digital</c:v>
                  </c:pt>
                  <c:pt idx="1">
                    <c:v> de microformas</c:v>
                  </c:pt>
                  <c:pt idx="2">
                    <c:v>de imagen en movimiento</c:v>
                  </c:pt>
                  <c:pt idx="3">
                    <c:v>de registros sonoros</c:v>
                  </c:pt>
                  <c:pt idx="7">
                    <c:v>uso público</c:v>
                  </c:pt>
                  <c:pt idx="8">
                    <c:v>uso interno</c:v>
                  </c:pt>
                </c:lvl>
                <c:lvl>
                  <c:pt idx="0">
                    <c:v>Cámara analógica o</c:v>
                  </c:pt>
                  <c:pt idx="1">
                    <c:v>Lector o reproductor</c:v>
                  </c:pt>
                  <c:pt idx="2">
                    <c:v>Captura o reproducción</c:v>
                  </c:pt>
                  <c:pt idx="3">
                    <c:v>Grabación o audición </c:v>
                  </c:pt>
                  <c:pt idx="4">
                    <c:v>Impresora </c:v>
                  </c:pt>
                  <c:pt idx="5">
                    <c:v>Escáner</c:v>
                  </c:pt>
                  <c:pt idx="6">
                    <c:v>Ordenador</c:v>
                  </c:pt>
                  <c:pt idx="7">
                    <c:v>Ordenador </c:v>
                  </c:pt>
                  <c:pt idx="8">
                    <c:v>Ordenador</c:v>
                  </c:pt>
                </c:lvl>
              </c:multiLvlStrCache>
            </c:multiLvlStrRef>
          </c:cat>
          <c:val>
            <c:numRef>
              <c:f>'Tabla 20'!$C$17:$K$17</c:f>
              <c:numCache>
                <c:formatCode>General</c:formatCode>
                <c:ptCount val="9"/>
                <c:pt idx="0">
                  <c:v>28</c:v>
                </c:pt>
                <c:pt idx="1">
                  <c:v>27</c:v>
                </c:pt>
                <c:pt idx="2">
                  <c:v>18</c:v>
                </c:pt>
                <c:pt idx="3">
                  <c:v>22</c:v>
                </c:pt>
                <c:pt idx="4">
                  <c:v>108</c:v>
                </c:pt>
                <c:pt idx="5">
                  <c:v>106</c:v>
                </c:pt>
                <c:pt idx="6">
                  <c:v>115</c:v>
                </c:pt>
                <c:pt idx="7">
                  <c:v>56</c:v>
                </c:pt>
                <c:pt idx="8">
                  <c:v>115</c:v>
                </c:pt>
              </c:numCache>
            </c:numRef>
          </c:val>
          <c:extLst>
            <c:ext xmlns:c16="http://schemas.microsoft.com/office/drawing/2014/chart" uri="{C3380CC4-5D6E-409C-BE32-E72D297353CC}">
              <c16:uniqueId val="{00000000-FD5A-4832-890A-F761A042B85C}"/>
            </c:ext>
          </c:extLst>
        </c:ser>
        <c:dLbls>
          <c:dLblPos val="inEnd"/>
          <c:showLegendKey val="0"/>
          <c:showVal val="1"/>
          <c:showCatName val="0"/>
          <c:showSerName val="0"/>
          <c:showPercent val="0"/>
          <c:showBubbleSize val="0"/>
        </c:dLbls>
        <c:gapWidth val="41"/>
        <c:axId val="458478368"/>
        <c:axId val="464478016"/>
      </c:barChart>
      <c:catAx>
        <c:axId val="4584783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64478016"/>
        <c:crosses val="autoZero"/>
        <c:auto val="1"/>
        <c:lblAlgn val="ctr"/>
        <c:lblOffset val="100"/>
        <c:noMultiLvlLbl val="0"/>
      </c:catAx>
      <c:valAx>
        <c:axId val="464478016"/>
        <c:scaling>
          <c:orientation val="minMax"/>
        </c:scaling>
        <c:delete val="1"/>
        <c:axPos val="l"/>
        <c:numFmt formatCode="General" sourceLinked="1"/>
        <c:majorTickMark val="none"/>
        <c:minorTickMark val="none"/>
        <c:tickLblPos val="nextTo"/>
        <c:crossAx val="45847836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22'!$C$13:$G$14</c:f>
              <c:multiLvlStrCache>
                <c:ptCount val="5"/>
                <c:lvl>
                  <c:pt idx="0">
                    <c:v>automatizadas</c:v>
                  </c:pt>
                  <c:pt idx="1">
                    <c:v>automatizada</c:v>
                  </c:pt>
                  <c:pt idx="2">
                    <c:v>en bases de datos</c:v>
                  </c:pt>
                  <c:pt idx="3">
                    <c:v>a documentos</c:v>
                  </c:pt>
                  <c:pt idx="4">
                    <c:v>internet</c:v>
                  </c:pt>
                </c:lvl>
                <c:lvl>
                  <c:pt idx="0">
                    <c:v>Tareas administrativas </c:v>
                  </c:pt>
                  <c:pt idx="1">
                    <c:v>Gestión de usuarios</c:v>
                  </c:pt>
                  <c:pt idx="2">
                    <c:v>Descripción fondos</c:v>
                  </c:pt>
                  <c:pt idx="3">
                    <c:v>Acceso virtual  </c:v>
                  </c:pt>
                  <c:pt idx="4">
                    <c:v>Acceso a </c:v>
                  </c:pt>
                </c:lvl>
              </c:multiLvlStrCache>
            </c:multiLvlStrRef>
          </c:cat>
          <c:val>
            <c:numRef>
              <c:f>'Tabla 22'!$C$17:$G$17</c:f>
              <c:numCache>
                <c:formatCode>General</c:formatCode>
                <c:ptCount val="5"/>
                <c:pt idx="0">
                  <c:v>113</c:v>
                </c:pt>
                <c:pt idx="1">
                  <c:v>84</c:v>
                </c:pt>
                <c:pt idx="2">
                  <c:v>103</c:v>
                </c:pt>
                <c:pt idx="3">
                  <c:v>69</c:v>
                </c:pt>
                <c:pt idx="4">
                  <c:v>106</c:v>
                </c:pt>
              </c:numCache>
            </c:numRef>
          </c:val>
          <c:extLst>
            <c:ext xmlns:c16="http://schemas.microsoft.com/office/drawing/2014/chart" uri="{C3380CC4-5D6E-409C-BE32-E72D297353CC}">
              <c16:uniqueId val="{00000000-C9C8-4925-9089-D9DA3FFD58B0}"/>
            </c:ext>
          </c:extLst>
        </c:ser>
        <c:dLbls>
          <c:dLblPos val="inEnd"/>
          <c:showLegendKey val="0"/>
          <c:showVal val="1"/>
          <c:showCatName val="0"/>
          <c:showSerName val="0"/>
          <c:showPercent val="0"/>
          <c:showBubbleSize val="0"/>
        </c:dLbls>
        <c:gapWidth val="41"/>
        <c:axId val="464475664"/>
        <c:axId val="464479192"/>
      </c:barChart>
      <c:catAx>
        <c:axId val="464475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64479192"/>
        <c:crosses val="autoZero"/>
        <c:auto val="1"/>
        <c:lblAlgn val="ctr"/>
        <c:lblOffset val="100"/>
        <c:noMultiLvlLbl val="0"/>
      </c:catAx>
      <c:valAx>
        <c:axId val="464479192"/>
        <c:scaling>
          <c:orientation val="minMax"/>
        </c:scaling>
        <c:delete val="1"/>
        <c:axPos val="l"/>
        <c:numFmt formatCode="General" sourceLinked="1"/>
        <c:majorTickMark val="none"/>
        <c:minorTickMark val="none"/>
        <c:tickLblPos val="nextTo"/>
        <c:crossAx val="46447566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24'!$C$13:$H$14</c:f>
              <c:multiLvlStrCache>
                <c:ptCount val="6"/>
                <c:lvl>
                  <c:pt idx="0">
                    <c:v>SGD</c:v>
                  </c:pt>
                  <c:pt idx="1">
                    <c:v>documentos administrativos</c:v>
                  </c:pt>
                  <c:pt idx="2">
                    <c:v>de conservación de series</c:v>
                  </c:pt>
                  <c:pt idx="3">
                    <c:v>de eliminación</c:v>
                  </c:pt>
                  <c:pt idx="4">
                    <c:v>para el SGD</c:v>
                  </c:pt>
                  <c:pt idx="5">
                    <c:v>fases del ciclo vital</c:v>
                  </c:pt>
                </c:lvl>
                <c:lvl>
                  <c:pt idx="0">
                    <c:v>Institución tiene</c:v>
                  </c:pt>
                  <c:pt idx="1">
                    <c:v>Participa en diseño de </c:v>
                  </c:pt>
                  <c:pt idx="2">
                    <c:v>Tablas de retención/calendario</c:v>
                  </c:pt>
                  <c:pt idx="3">
                    <c:v>Procedimiento reglado  </c:v>
                  </c:pt>
                  <c:pt idx="4">
                    <c:v>Aplicación informática  </c:v>
                  </c:pt>
                  <c:pt idx="5">
                    <c:v>Participa en todas las</c:v>
                  </c:pt>
                </c:lvl>
              </c:multiLvlStrCache>
            </c:multiLvlStrRef>
          </c:cat>
          <c:val>
            <c:numRef>
              <c:f>'Tabla 24'!$C$17:$H$17</c:f>
              <c:numCache>
                <c:formatCode>General</c:formatCode>
                <c:ptCount val="6"/>
                <c:pt idx="0">
                  <c:v>87</c:v>
                </c:pt>
                <c:pt idx="1">
                  <c:v>33</c:v>
                </c:pt>
                <c:pt idx="2">
                  <c:v>44</c:v>
                </c:pt>
                <c:pt idx="3">
                  <c:v>56</c:v>
                </c:pt>
                <c:pt idx="4">
                  <c:v>83</c:v>
                </c:pt>
                <c:pt idx="5">
                  <c:v>58</c:v>
                </c:pt>
              </c:numCache>
            </c:numRef>
          </c:val>
          <c:extLst>
            <c:ext xmlns:c16="http://schemas.microsoft.com/office/drawing/2014/chart" uri="{C3380CC4-5D6E-409C-BE32-E72D297353CC}">
              <c16:uniqueId val="{00000000-F5E0-47A0-A12B-5E0CE4095D13}"/>
            </c:ext>
          </c:extLst>
        </c:ser>
        <c:dLbls>
          <c:dLblPos val="inEnd"/>
          <c:showLegendKey val="0"/>
          <c:showVal val="1"/>
          <c:showCatName val="0"/>
          <c:showSerName val="0"/>
          <c:showPercent val="0"/>
          <c:showBubbleSize val="0"/>
        </c:dLbls>
        <c:gapWidth val="41"/>
        <c:axId val="464474488"/>
        <c:axId val="464476056"/>
      </c:barChart>
      <c:catAx>
        <c:axId val="464474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64476056"/>
        <c:crosses val="autoZero"/>
        <c:auto val="1"/>
        <c:lblAlgn val="ctr"/>
        <c:lblOffset val="100"/>
        <c:noMultiLvlLbl val="0"/>
      </c:catAx>
      <c:valAx>
        <c:axId val="464476056"/>
        <c:scaling>
          <c:orientation val="minMax"/>
        </c:scaling>
        <c:delete val="1"/>
        <c:axPos val="l"/>
        <c:numFmt formatCode="General" sourceLinked="1"/>
        <c:majorTickMark val="none"/>
        <c:minorTickMark val="none"/>
        <c:tickLblPos val="nextTo"/>
        <c:crossAx val="46447448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7831812438435891E-2"/>
          <c:y val="5.5345911949685536E-2"/>
          <c:w val="0.85718045730365888"/>
          <c:h val="0.94465408805031448"/>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CC-4FDC-A0B9-02BDEE089B8F}"/>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CC-4FDC-A0B9-02BDEE089B8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25'!$C$14:$D$14</c:f>
              <c:strCache>
                <c:ptCount val="2"/>
                <c:pt idx="0">
                  <c:v>Hombres (particulares)</c:v>
                </c:pt>
                <c:pt idx="1">
                  <c:v>Mujeres (particulares)</c:v>
                </c:pt>
              </c:strCache>
            </c:strRef>
          </c:cat>
          <c:val>
            <c:numRef>
              <c:f>'Tabla 25'!$C$17:$D$17</c:f>
              <c:numCache>
                <c:formatCode>#,##0</c:formatCode>
                <c:ptCount val="2"/>
                <c:pt idx="0">
                  <c:v>2555</c:v>
                </c:pt>
                <c:pt idx="1">
                  <c:v>1735</c:v>
                </c:pt>
              </c:numCache>
            </c:numRef>
          </c:val>
          <c:extLst>
            <c:ext xmlns:c16="http://schemas.microsoft.com/office/drawing/2014/chart" uri="{C3380CC4-5D6E-409C-BE32-E72D297353CC}">
              <c16:uniqueId val="{00000004-B8CC-4FDC-A0B9-02BDEE089B8F}"/>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7538519818535001"/>
          <c:y val="9.7916162120232617E-2"/>
          <c:w val="0.16280994635553697"/>
          <c:h val="0.1698954335360239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effectLst>
              <a:outerShdw blurRad="254000" sx="102000" sy="102000" algn="ctr" rotWithShape="0">
                <a:prstClr val="black">
                  <a:alpha val="23000"/>
                </a:prstClr>
              </a:outerShdw>
            </a:effectLst>
          </c:spPr>
          <c:dPt>
            <c:idx val="0"/>
            <c:bubble3D val="0"/>
            <c:spPr>
              <a:solidFill>
                <a:schemeClr val="accent1"/>
              </a:solidFill>
              <a:ln>
                <a:noFill/>
              </a:ln>
              <a:effectLst>
                <a:outerShdw blurRad="254000" sx="102000" sy="102000" algn="ctr" rotWithShape="0">
                  <a:prstClr val="black">
                    <a:alpha val="23000"/>
                  </a:prstClr>
                </a:outerShdw>
              </a:effectLst>
              <a:sp3d/>
            </c:spPr>
            <c:extLst>
              <c:ext xmlns:c16="http://schemas.microsoft.com/office/drawing/2014/chart" uri="{C3380CC4-5D6E-409C-BE32-E72D297353CC}">
                <c16:uniqueId val="{00000001-71E1-4E4A-8CF0-05AD13634231}"/>
              </c:ext>
            </c:extLst>
          </c:dPt>
          <c:dPt>
            <c:idx val="1"/>
            <c:bubble3D val="0"/>
            <c:spPr>
              <a:solidFill>
                <a:schemeClr val="accent2"/>
              </a:solidFill>
              <a:ln>
                <a:noFill/>
              </a:ln>
              <a:effectLst>
                <a:outerShdw blurRad="254000" sx="102000" sy="102000" algn="ctr" rotWithShape="0">
                  <a:prstClr val="black">
                    <a:alpha val="23000"/>
                  </a:prstClr>
                </a:outerShdw>
              </a:effectLst>
              <a:sp3d/>
            </c:spPr>
            <c:extLst>
              <c:ext xmlns:c16="http://schemas.microsoft.com/office/drawing/2014/chart" uri="{C3380CC4-5D6E-409C-BE32-E72D297353CC}">
                <c16:uniqueId val="{00000003-71E1-4E4A-8CF0-05AD13634231}"/>
              </c:ext>
            </c:extLst>
          </c:dPt>
          <c:dPt>
            <c:idx val="2"/>
            <c:bubble3D val="0"/>
            <c:spPr>
              <a:solidFill>
                <a:schemeClr val="accent3"/>
              </a:solidFill>
              <a:ln>
                <a:noFill/>
              </a:ln>
              <a:effectLst>
                <a:outerShdw blurRad="254000" sx="102000" sy="102000" algn="ctr" rotWithShape="0">
                  <a:prstClr val="black">
                    <a:alpha val="23000"/>
                  </a:prstClr>
                </a:outerShdw>
              </a:effectLst>
              <a:sp3d/>
            </c:spPr>
            <c:extLst>
              <c:ext xmlns:c16="http://schemas.microsoft.com/office/drawing/2014/chart" uri="{C3380CC4-5D6E-409C-BE32-E72D297353CC}">
                <c16:uniqueId val="{00000005-71E1-4E4A-8CF0-05AD13634231}"/>
              </c:ext>
            </c:extLst>
          </c:dPt>
          <c:dPt>
            <c:idx val="3"/>
            <c:bubble3D val="0"/>
            <c:spPr>
              <a:solidFill>
                <a:schemeClr val="accent4"/>
              </a:solidFill>
              <a:ln>
                <a:noFill/>
              </a:ln>
              <a:effectLst>
                <a:outerShdw blurRad="254000" sx="102000" sy="102000" algn="ctr" rotWithShape="0">
                  <a:prstClr val="black">
                    <a:alpha val="23000"/>
                  </a:prstClr>
                </a:outerShdw>
              </a:effectLst>
              <a:sp3d/>
            </c:spPr>
            <c:extLst>
              <c:ext xmlns:c16="http://schemas.microsoft.com/office/drawing/2014/chart" uri="{C3380CC4-5D6E-409C-BE32-E72D297353CC}">
                <c16:uniqueId val="{00000007-71E1-4E4A-8CF0-05AD1363423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2"/>
              <c:pt idx="0">
                <c:v>Usuarios en sala</c:v>
              </c:pt>
              <c:pt idx="1">
                <c:v>Usuarios por correo, fax, correo electrónico, teléfono</c:v>
              </c:pt>
            </c:strLit>
          </c:cat>
          <c:val>
            <c:numRef>
              <c:f>'Tabla 25'!$E$17:$F$17</c:f>
              <c:numCache>
                <c:formatCode>#,##0</c:formatCode>
                <c:ptCount val="2"/>
                <c:pt idx="0">
                  <c:v>20520</c:v>
                </c:pt>
                <c:pt idx="1">
                  <c:v>91301</c:v>
                </c:pt>
              </c:numCache>
            </c:numRef>
          </c:val>
          <c:extLst>
            <c:ext xmlns:c16="http://schemas.microsoft.com/office/drawing/2014/chart" uri="{C3380CC4-5D6E-409C-BE32-E72D297353CC}">
              <c16:uniqueId val="{00000008-71E1-4E4A-8CF0-05AD13634231}"/>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0523656096838219"/>
          <c:y val="0.1503382527659276"/>
          <c:w val="0.33818300035946719"/>
          <c:h val="0.1342947448629192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760-45C5-8401-DD902E43172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7760-45C5-8401-DD902E43172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25'!$G$14:$H$14</c:f>
              <c:strCache>
                <c:ptCount val="2"/>
                <c:pt idx="0">
                  <c:v>Residentes </c:v>
                </c:pt>
                <c:pt idx="1">
                  <c:v>No residentes</c:v>
                </c:pt>
              </c:strCache>
            </c:strRef>
          </c:cat>
          <c:val>
            <c:numRef>
              <c:f>'Tabla 25'!$G$17:$H$17</c:f>
              <c:numCache>
                <c:formatCode>#,##0</c:formatCode>
                <c:ptCount val="2"/>
                <c:pt idx="0">
                  <c:v>20246</c:v>
                </c:pt>
                <c:pt idx="1">
                  <c:v>274</c:v>
                </c:pt>
              </c:numCache>
            </c:numRef>
          </c:val>
          <c:extLst>
            <c:ext xmlns:c16="http://schemas.microsoft.com/office/drawing/2014/chart" uri="{C3380CC4-5D6E-409C-BE32-E72D297353CC}">
              <c16:uniqueId val="{00000004-7760-45C5-8401-DD902E43172C}"/>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3973893334580887"/>
          <c:y val="0.11791144126910061"/>
          <c:w val="0.10729579072270989"/>
          <c:h val="0.1373694538622940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27'!$C$13:$E$14</c:f>
              <c:multiLvlStrCache>
                <c:ptCount val="3"/>
                <c:lvl>
                  <c:pt idx="0">
                    <c:v>al edificio</c:v>
                  </c:pt>
                  <c:pt idx="1">
                    <c:v>a exposiciones</c:v>
                  </c:pt>
                  <c:pt idx="2">
                    <c:v>al archivo</c:v>
                  </c:pt>
                </c:lvl>
                <c:lvl>
                  <c:pt idx="0">
                    <c:v>Visitantes  </c:v>
                  </c:pt>
                  <c:pt idx="1">
                    <c:v>Visitantes </c:v>
                  </c:pt>
                  <c:pt idx="2">
                    <c:v>Visitantes </c:v>
                  </c:pt>
                </c:lvl>
              </c:multiLvlStrCache>
            </c:multiLvlStrRef>
          </c:cat>
          <c:val>
            <c:numRef>
              <c:f>'Tabla 27'!$C$17:$E$17</c:f>
              <c:numCache>
                <c:formatCode>#,##0</c:formatCode>
                <c:ptCount val="3"/>
                <c:pt idx="0">
                  <c:v>993</c:v>
                </c:pt>
                <c:pt idx="1">
                  <c:v>49</c:v>
                </c:pt>
                <c:pt idx="2">
                  <c:v>5777</c:v>
                </c:pt>
              </c:numCache>
            </c:numRef>
          </c:val>
          <c:extLst>
            <c:ext xmlns:c16="http://schemas.microsoft.com/office/drawing/2014/chart" uri="{C3380CC4-5D6E-409C-BE32-E72D297353CC}">
              <c16:uniqueId val="{00000000-AA88-4FB6-88A0-3CB5194F9684}"/>
            </c:ext>
          </c:extLst>
        </c:ser>
        <c:dLbls>
          <c:dLblPos val="inEnd"/>
          <c:showLegendKey val="0"/>
          <c:showVal val="1"/>
          <c:showCatName val="0"/>
          <c:showSerName val="0"/>
          <c:showPercent val="0"/>
          <c:showBubbleSize val="0"/>
        </c:dLbls>
        <c:gapWidth val="41"/>
        <c:axId val="464480368"/>
        <c:axId val="464474880"/>
      </c:barChart>
      <c:catAx>
        <c:axId val="4644803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64474880"/>
        <c:crosses val="autoZero"/>
        <c:auto val="1"/>
        <c:lblAlgn val="ctr"/>
        <c:lblOffset val="100"/>
        <c:noMultiLvlLbl val="0"/>
      </c:catAx>
      <c:valAx>
        <c:axId val="464474880"/>
        <c:scaling>
          <c:orientation val="minMax"/>
        </c:scaling>
        <c:delete val="1"/>
        <c:axPos val="l"/>
        <c:numFmt formatCode="#,##0" sourceLinked="1"/>
        <c:majorTickMark val="none"/>
        <c:minorTickMark val="none"/>
        <c:tickLblPos val="nextTo"/>
        <c:crossAx val="46448036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57A-4C2B-B894-E6A8309D4B78}"/>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57A-4C2B-B894-E6A8309D4B7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1-C57A-4C2B-B894-E6A8309D4B7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3-C57A-4C2B-B894-E6A8309D4B78}"/>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'Tabla 1 '!$D$13:$E$13</c:f>
              <c:strCache>
                <c:ptCount val="2"/>
                <c:pt idx="0">
                  <c:v>Encuestas recibidas</c:v>
                </c:pt>
                <c:pt idx="1">
                  <c:v>Encuestas no recibidas</c:v>
                </c:pt>
              </c:strCache>
            </c:strRef>
          </c:cat>
          <c:val>
            <c:numRef>
              <c:f>'Tabla 1 '!$D$14:$E$14</c:f>
              <c:numCache>
                <c:formatCode>General</c:formatCode>
                <c:ptCount val="2"/>
                <c:pt idx="0">
                  <c:v>120</c:v>
                </c:pt>
                <c:pt idx="1">
                  <c:v>11</c:v>
                </c:pt>
              </c:numCache>
            </c:numRef>
          </c:val>
          <c:extLst>
            <c:ext xmlns:c16="http://schemas.microsoft.com/office/drawing/2014/chart" uri="{C3380CC4-5D6E-409C-BE32-E72D297353CC}">
              <c16:uniqueId val="{00000004-C57A-4C2B-B894-E6A8309D4B78}"/>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B21-4036-9DA2-643F6B7827E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B21-4036-9DA2-643F6B7827EE}"/>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multiLvlStrRef>
              <c:f>'Tabla 29'!$D$13:$E$14</c:f>
              <c:multiLvlStrCache>
                <c:ptCount val="2"/>
                <c:lvl>
                  <c:pt idx="0">
                    <c:v>teléfono</c:v>
                  </c:pt>
                  <c:pt idx="1">
                    <c:v>en sala</c:v>
                  </c:pt>
                </c:lvl>
                <c:lvl>
                  <c:pt idx="0">
                    <c:v>Correo, fax, email </c:v>
                  </c:pt>
                  <c:pt idx="1">
                    <c:v>Presenciales </c:v>
                  </c:pt>
                </c:lvl>
              </c:multiLvlStrCache>
            </c:multiLvlStrRef>
          </c:cat>
          <c:val>
            <c:numRef>
              <c:f>'Tabla 29'!$D$17:$E$17</c:f>
              <c:numCache>
                <c:formatCode>#,##0</c:formatCode>
                <c:ptCount val="2"/>
                <c:pt idx="0">
                  <c:v>29115</c:v>
                </c:pt>
                <c:pt idx="1">
                  <c:v>45120</c:v>
                </c:pt>
              </c:numCache>
            </c:numRef>
          </c:val>
          <c:extLst>
            <c:ext xmlns:c16="http://schemas.microsoft.com/office/drawing/2014/chart" uri="{C3380CC4-5D6E-409C-BE32-E72D297353CC}">
              <c16:uniqueId val="{00000004-1B21-4036-9DA2-643F6B7827E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'Tabla 30'!$D$13:$H$14</c:f>
              <c:multiLvlStrCache>
                <c:ptCount val="5"/>
                <c:lvl>
                  <c:pt idx="3">
                    <c:v>digitales</c:v>
                  </c:pt>
                </c:lvl>
                <c:lvl>
                  <c:pt idx="0">
                    <c:v>Fotocopias</c:v>
                  </c:pt>
                  <c:pt idx="1">
                    <c:v>Fotografías</c:v>
                  </c:pt>
                  <c:pt idx="2">
                    <c:v>Microfilms</c:v>
                  </c:pt>
                  <c:pt idx="3">
                    <c:v>Imágenes </c:v>
                  </c:pt>
                  <c:pt idx="4">
                    <c:v>Otros</c:v>
                  </c:pt>
                </c:lvl>
              </c:multiLvlStrCache>
            </c:multiLvlStrRef>
          </c:cat>
          <c:val>
            <c:numRef>
              <c:f>'Tabla 30'!$D$17:$H$17</c:f>
              <c:numCache>
                <c:formatCode>#,##0</c:formatCode>
                <c:ptCount val="5"/>
                <c:pt idx="0">
                  <c:v>38063</c:v>
                </c:pt>
                <c:pt idx="1">
                  <c:v>47410</c:v>
                </c:pt>
                <c:pt idx="2">
                  <c:v>0</c:v>
                </c:pt>
                <c:pt idx="3">
                  <c:v>1922933</c:v>
                </c:pt>
                <c:pt idx="4">
                  <c:v>3613</c:v>
                </c:pt>
              </c:numCache>
            </c:numRef>
          </c:val>
          <c:extLst>
            <c:ext xmlns:c16="http://schemas.microsoft.com/office/drawing/2014/chart" uri="{C3380CC4-5D6E-409C-BE32-E72D297353CC}">
              <c16:uniqueId val="{00000000-F002-40B6-9015-547DA6C8ACD4}"/>
            </c:ext>
          </c:extLst>
        </c:ser>
        <c:dLbls>
          <c:dLblPos val="inEnd"/>
          <c:showLegendKey val="0"/>
          <c:showVal val="1"/>
          <c:showCatName val="0"/>
          <c:showSerName val="0"/>
          <c:showPercent val="0"/>
          <c:showBubbleSize val="0"/>
        </c:dLbls>
        <c:gapWidth val="41"/>
        <c:axId val="464477232"/>
        <c:axId val="464481936"/>
      </c:barChart>
      <c:catAx>
        <c:axId val="464477232"/>
        <c:scaling>
          <c:orientation val="minMax"/>
        </c:scaling>
        <c:delete val="1"/>
        <c:axPos val="b"/>
        <c:numFmt formatCode="General" sourceLinked="1"/>
        <c:majorTickMark val="none"/>
        <c:minorTickMark val="none"/>
        <c:tickLblPos val="nextTo"/>
        <c:crossAx val="464481936"/>
        <c:crosses val="autoZero"/>
        <c:auto val="1"/>
        <c:lblAlgn val="ctr"/>
        <c:lblOffset val="100"/>
        <c:noMultiLvlLbl val="0"/>
      </c:catAx>
      <c:valAx>
        <c:axId val="464481936"/>
        <c:scaling>
          <c:orientation val="minMax"/>
        </c:scaling>
        <c:delete val="1"/>
        <c:axPos val="l"/>
        <c:numFmt formatCode="#,##0" sourceLinked="1"/>
        <c:majorTickMark val="none"/>
        <c:minorTickMark val="none"/>
        <c:tickLblPos val="nextTo"/>
        <c:crossAx val="46447723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D9B-4BA3-B942-05E9E567725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D9B-4BA3-B942-05E9E567725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37-1'!$D$13,'Tabla 37-1'!$E$13)</c:f>
              <c:strCache>
                <c:ptCount val="2"/>
                <c:pt idx="0">
                  <c:v>Hombres </c:v>
                </c:pt>
                <c:pt idx="1">
                  <c:v>Mujeres </c:v>
                </c:pt>
              </c:strCache>
            </c:strRef>
          </c:cat>
          <c:val>
            <c:numRef>
              <c:f>('Tabla 37-1'!$D$16,'Tabla 37-1'!$E$16)</c:f>
              <c:numCache>
                <c:formatCode>#,##0</c:formatCode>
                <c:ptCount val="2"/>
                <c:pt idx="0">
                  <c:v>171</c:v>
                </c:pt>
                <c:pt idx="1">
                  <c:v>300</c:v>
                </c:pt>
              </c:numCache>
            </c:numRef>
          </c:val>
          <c:extLst>
            <c:ext xmlns:c16="http://schemas.microsoft.com/office/drawing/2014/chart" uri="{C3380CC4-5D6E-409C-BE32-E72D297353CC}">
              <c16:uniqueId val="{00000004-ED9B-4BA3-B942-05E9E5677258}"/>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1FE-4C31-9210-7A3748F89B2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1FE-4C31-9210-7A3748F89B2E}"/>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E1FE-4C31-9210-7A3748F89B2E}"/>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E1FE-4C31-9210-7A3748F89B2E}"/>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E1FE-4C31-9210-7A3748F89B2E}"/>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E1FE-4C31-9210-7A3748F89B2E}"/>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E1FE-4C31-9210-7A3748F89B2E}"/>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E1FE-4C31-9210-7A3748F89B2E}"/>
              </c:ext>
            </c:extLst>
          </c:dPt>
          <c:dLbls>
            <c:dLbl>
              <c:idx val="5"/>
              <c:layout>
                <c:manualLayout>
                  <c:x val="1.5917548522995137E-2"/>
                  <c:y val="9.951834568891235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1FE-4C31-9210-7A3748F89B2E}"/>
                </c:ext>
              </c:extLst>
            </c:dLbl>
            <c:dLbl>
              <c:idx val="6"/>
              <c:layout>
                <c:manualLayout>
                  <c:x val="2.0132153066853904E-2"/>
                  <c:y val="0.1062754967113401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1FE-4C31-9210-7A3748F89B2E}"/>
                </c:ext>
              </c:extLst>
            </c:dLbl>
            <c:dLbl>
              <c:idx val="7"/>
              <c:layout>
                <c:manualLayout>
                  <c:x val="1.3109149572863123E-3"/>
                  <c:y val="0.1915687462144154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1FE-4C31-9210-7A3748F89B2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37-2'!$D$14,'Tabla 37-2'!$E$14,'Tabla 37-2'!$F$14,'Tabla 37-2'!$G$14,'Tabla 37-2'!$H$14,'Tabla 37-2'!$I$14,'Tabla 37-2'!$J$14,'Tabla 37-2'!$K$14)</c:f>
              <c:strCache>
                <c:ptCount val="8"/>
                <c:pt idx="0">
                  <c:v>Dirección</c:v>
                </c:pt>
                <c:pt idx="1">
                  <c:v>Técnicos</c:v>
                </c:pt>
                <c:pt idx="2">
                  <c:v>Administración</c:v>
                </c:pt>
                <c:pt idx="3">
                  <c:v>Talleres y laboratorios</c:v>
                </c:pt>
                <c:pt idx="4">
                  <c:v>Servicio de documentos</c:v>
                </c:pt>
                <c:pt idx="5">
                  <c:v>Mantenimiento y limpieza</c:v>
                </c:pt>
                <c:pt idx="6">
                  <c:v>Vigilancia y seguridad</c:v>
                </c:pt>
                <c:pt idx="7">
                  <c:v>Otros</c:v>
                </c:pt>
              </c:strCache>
            </c:strRef>
          </c:cat>
          <c:val>
            <c:numRef>
              <c:f>('Tabla 37-2'!$D$17,'Tabla 37-2'!$E$17,'Tabla 37-2'!$F$17,'Tabla 37-2'!$G$17,'Tabla 37-2'!$H$17,'Tabla 37-2'!$I$17,'Tabla 37-2'!$J$17,'Tabla 37-2'!$K$17)</c:f>
              <c:numCache>
                <c:formatCode>#,##0</c:formatCode>
                <c:ptCount val="8"/>
                <c:pt idx="0">
                  <c:v>61</c:v>
                </c:pt>
                <c:pt idx="1">
                  <c:v>178</c:v>
                </c:pt>
                <c:pt idx="2">
                  <c:v>118</c:v>
                </c:pt>
                <c:pt idx="3">
                  <c:v>9</c:v>
                </c:pt>
                <c:pt idx="4">
                  <c:v>81</c:v>
                </c:pt>
                <c:pt idx="5">
                  <c:v>18</c:v>
                </c:pt>
                <c:pt idx="6">
                  <c:v>9</c:v>
                </c:pt>
                <c:pt idx="7">
                  <c:v>8</c:v>
                </c:pt>
              </c:numCache>
            </c:numRef>
          </c:val>
          <c:extLst>
            <c:ext xmlns:c16="http://schemas.microsoft.com/office/drawing/2014/chart" uri="{C3380CC4-5D6E-409C-BE32-E72D297353CC}">
              <c16:uniqueId val="{00000010-E1FE-4C31-9210-7A3748F89B2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154-4810-B45D-D71B40E083CF}"/>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154-4810-B45D-D71B40E083C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37-3'!$D$14,'Tabla 37-3'!$E$14)</c:f>
              <c:strCache>
                <c:ptCount val="2"/>
                <c:pt idx="0">
                  <c:v>Permanente</c:v>
                </c:pt>
                <c:pt idx="1">
                  <c:v>Temporal</c:v>
                </c:pt>
              </c:strCache>
            </c:strRef>
          </c:cat>
          <c:val>
            <c:numRef>
              <c:f>('Tabla 37-3'!$D$17,'Tabla 37-3'!$E$17)</c:f>
              <c:numCache>
                <c:formatCode>#,##0</c:formatCode>
                <c:ptCount val="2"/>
                <c:pt idx="0">
                  <c:v>405</c:v>
                </c:pt>
                <c:pt idx="1">
                  <c:v>77</c:v>
                </c:pt>
              </c:numCache>
            </c:numRef>
          </c:val>
          <c:extLst>
            <c:ext xmlns:c16="http://schemas.microsoft.com/office/drawing/2014/chart" uri="{C3380CC4-5D6E-409C-BE32-E72D297353CC}">
              <c16:uniqueId val="{00000004-B154-4810-B45D-D71B40E083CF}"/>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3D2-42A4-9DBF-B0BE9689F14A}"/>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3D2-42A4-9DBF-B0BE9689F14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37-4'!$D$14:$E$14</c:f>
              <c:strCache>
                <c:ptCount val="2"/>
                <c:pt idx="0">
                  <c:v>Completa</c:v>
                </c:pt>
                <c:pt idx="1">
                  <c:v>Reducida</c:v>
                </c:pt>
              </c:strCache>
            </c:strRef>
          </c:cat>
          <c:val>
            <c:numRef>
              <c:f>'Tabla 37-4'!$D$17:$E$17</c:f>
              <c:numCache>
                <c:formatCode>#,##0</c:formatCode>
                <c:ptCount val="2"/>
                <c:pt idx="0">
                  <c:v>457</c:v>
                </c:pt>
                <c:pt idx="1">
                  <c:v>25</c:v>
                </c:pt>
              </c:numCache>
            </c:numRef>
          </c:val>
          <c:extLst>
            <c:ext xmlns:c16="http://schemas.microsoft.com/office/drawing/2014/chart" uri="{C3380CC4-5D6E-409C-BE32-E72D297353CC}">
              <c16:uniqueId val="{00000004-D3D2-42A4-9DBF-B0BE9689F14A}"/>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40'!$C$13:$L$13</c:f>
              <c:strCache>
                <c:ptCount val="10"/>
                <c:pt idx="0">
                  <c:v>Conservación</c:v>
                </c:pt>
                <c:pt idx="1">
                  <c:v>Restauración</c:v>
                </c:pt>
                <c:pt idx="2">
                  <c:v>Documentación</c:v>
                </c:pt>
                <c:pt idx="3">
                  <c:v>Difusión</c:v>
                </c:pt>
                <c:pt idx="4">
                  <c:v>Gestión</c:v>
                </c:pt>
                <c:pt idx="5">
                  <c:v>Limpieza</c:v>
                </c:pt>
                <c:pt idx="6">
                  <c:v>Mantenimiento</c:v>
                </c:pt>
                <c:pt idx="7">
                  <c:v>Vigilancia de sala</c:v>
                </c:pt>
                <c:pt idx="8">
                  <c:v>Seguridad</c:v>
                </c:pt>
                <c:pt idx="9">
                  <c:v>Otros</c:v>
                </c:pt>
              </c:strCache>
            </c:strRef>
          </c:cat>
          <c:val>
            <c:numRef>
              <c:f>'Tabla 40'!$C$16:$L$16</c:f>
              <c:numCache>
                <c:formatCode>General</c:formatCode>
                <c:ptCount val="10"/>
                <c:pt idx="0">
                  <c:v>3</c:v>
                </c:pt>
                <c:pt idx="1">
                  <c:v>14</c:v>
                </c:pt>
                <c:pt idx="2">
                  <c:v>0</c:v>
                </c:pt>
                <c:pt idx="3">
                  <c:v>5</c:v>
                </c:pt>
                <c:pt idx="4">
                  <c:v>0</c:v>
                </c:pt>
                <c:pt idx="5">
                  <c:v>36</c:v>
                </c:pt>
                <c:pt idx="6">
                  <c:v>23</c:v>
                </c:pt>
                <c:pt idx="7">
                  <c:v>3</c:v>
                </c:pt>
                <c:pt idx="8">
                  <c:v>28</c:v>
                </c:pt>
                <c:pt idx="9">
                  <c:v>10</c:v>
                </c:pt>
              </c:numCache>
            </c:numRef>
          </c:val>
          <c:extLst>
            <c:ext xmlns:c16="http://schemas.microsoft.com/office/drawing/2014/chart" uri="{C3380CC4-5D6E-409C-BE32-E72D297353CC}">
              <c16:uniqueId val="{00000000-36BD-4F9F-878A-B18B48BC142A}"/>
            </c:ext>
          </c:extLst>
        </c:ser>
        <c:dLbls>
          <c:dLblPos val="inEnd"/>
          <c:showLegendKey val="0"/>
          <c:showVal val="1"/>
          <c:showCatName val="0"/>
          <c:showSerName val="0"/>
          <c:showPercent val="0"/>
          <c:showBubbleSize val="0"/>
        </c:dLbls>
        <c:gapWidth val="41"/>
        <c:axId val="471328528"/>
        <c:axId val="471329704"/>
      </c:barChart>
      <c:catAx>
        <c:axId val="4713285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71329704"/>
        <c:crosses val="autoZero"/>
        <c:auto val="1"/>
        <c:lblAlgn val="ctr"/>
        <c:lblOffset val="100"/>
        <c:noMultiLvlLbl val="0"/>
      </c:catAx>
      <c:valAx>
        <c:axId val="471329704"/>
        <c:scaling>
          <c:orientation val="minMax"/>
        </c:scaling>
        <c:delete val="1"/>
        <c:axPos val="l"/>
        <c:numFmt formatCode="General" sourceLinked="1"/>
        <c:majorTickMark val="none"/>
        <c:minorTickMark val="none"/>
        <c:tickLblPos val="nextTo"/>
        <c:crossAx val="47132852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41'!$D$13:$J$13</c:f>
              <c:strCache>
                <c:ptCount val="7"/>
                <c:pt idx="0">
                  <c:v>&lt; 1000</c:v>
                </c:pt>
                <c:pt idx="1">
                  <c:v>&gt; 1000</c:v>
                </c:pt>
                <c:pt idx="2">
                  <c:v>&gt; 3000</c:v>
                </c:pt>
                <c:pt idx="3">
                  <c:v>&gt; 5000</c:v>
                </c:pt>
                <c:pt idx="4">
                  <c:v>&gt; 10000</c:v>
                </c:pt>
                <c:pt idx="5">
                  <c:v>&gt; 20000</c:v>
                </c:pt>
                <c:pt idx="6">
                  <c:v>&gt; 100000</c:v>
                </c:pt>
              </c:strCache>
            </c:strRef>
          </c:cat>
          <c:val>
            <c:numRef>
              <c:f>'Tabla 41'!$D$16:$J$16</c:f>
              <c:numCache>
                <c:formatCode>General</c:formatCode>
                <c:ptCount val="7"/>
                <c:pt idx="0">
                  <c:v>49</c:v>
                </c:pt>
                <c:pt idx="1">
                  <c:v>35</c:v>
                </c:pt>
                <c:pt idx="2">
                  <c:v>16</c:v>
                </c:pt>
                <c:pt idx="3">
                  <c:v>7</c:v>
                </c:pt>
                <c:pt idx="4">
                  <c:v>8</c:v>
                </c:pt>
                <c:pt idx="5">
                  <c:v>3</c:v>
                </c:pt>
                <c:pt idx="6">
                  <c:v>0</c:v>
                </c:pt>
              </c:numCache>
            </c:numRef>
          </c:val>
          <c:extLst>
            <c:ext xmlns:c16="http://schemas.microsoft.com/office/drawing/2014/chart" uri="{C3380CC4-5D6E-409C-BE32-E72D297353CC}">
              <c16:uniqueId val="{00000000-D6B2-4B74-AF8D-28376B61DD98}"/>
            </c:ext>
          </c:extLst>
        </c:ser>
        <c:dLbls>
          <c:dLblPos val="inEnd"/>
          <c:showLegendKey val="0"/>
          <c:showVal val="1"/>
          <c:showCatName val="0"/>
          <c:showSerName val="0"/>
          <c:showPercent val="0"/>
          <c:showBubbleSize val="0"/>
        </c:dLbls>
        <c:gapWidth val="41"/>
        <c:axId val="471325392"/>
        <c:axId val="471330880"/>
      </c:barChart>
      <c:catAx>
        <c:axId val="471325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ES"/>
          </a:p>
        </c:txPr>
        <c:crossAx val="471330880"/>
        <c:crosses val="autoZero"/>
        <c:auto val="1"/>
        <c:lblAlgn val="ctr"/>
        <c:lblOffset val="100"/>
        <c:noMultiLvlLbl val="0"/>
      </c:catAx>
      <c:valAx>
        <c:axId val="471330880"/>
        <c:scaling>
          <c:orientation val="minMax"/>
        </c:scaling>
        <c:delete val="1"/>
        <c:axPos val="l"/>
        <c:numFmt formatCode="General" sourceLinked="1"/>
        <c:majorTickMark val="none"/>
        <c:minorTickMark val="none"/>
        <c:tickLblPos val="nextTo"/>
        <c:crossAx val="47132539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a:t>Documentos en soportes</a:t>
            </a:r>
            <a:r>
              <a:rPr lang="es-ES" baseline="0"/>
              <a:t> no convencionales</a:t>
            </a:r>
            <a:endParaRPr lang="es-E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355603969983055E-2"/>
          <c:y val="0.21608771876488411"/>
          <c:w val="0.86274319195939286"/>
          <c:h val="0.72728422460705922"/>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103-433A-880B-A3E72E16199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7103-433A-880B-A3E72E16199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7103-433A-880B-A3E72E16199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7103-433A-880B-A3E72E161990}"/>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7103-433A-880B-A3E72E161990}"/>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7103-433A-880B-A3E72E16199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7103-433A-880B-A3E72E161990}"/>
              </c:ext>
            </c:extLst>
          </c:dPt>
          <c:dLbls>
            <c:dLbl>
              <c:idx val="0"/>
              <c:layout>
                <c:manualLayout>
                  <c:x val="-9.6832667158435262E-3"/>
                  <c:y val="6.638251299668625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03-433A-880B-A3E72E161990}"/>
                </c:ext>
              </c:extLst>
            </c:dLbl>
            <c:dLbl>
              <c:idx val="1"/>
              <c:layout>
                <c:manualLayout>
                  <c:x val="-1.9734025621524977E-3"/>
                  <c:y val="6.638247870419983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03-433A-880B-A3E72E161990}"/>
                </c:ext>
              </c:extLst>
            </c:dLbl>
            <c:dLbl>
              <c:idx val="2"/>
              <c:layout>
                <c:manualLayout>
                  <c:x val="6.1317825467894944E-3"/>
                  <c:y val="6.770995666516334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03-433A-880B-A3E72E161990}"/>
                </c:ext>
              </c:extLst>
            </c:dLbl>
            <c:dLbl>
              <c:idx val="5"/>
              <c:layout>
                <c:manualLayout>
                  <c:x val="4.708878710422635E-2"/>
                  <c:y val="7.21847687803429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103-433A-880B-A3E72E161990}"/>
                </c:ext>
              </c:extLst>
            </c:dLbl>
            <c:dLbl>
              <c:idx val="6"/>
              <c:layout>
                <c:manualLayout>
                  <c:x val="1.6981646357386155E-2"/>
                  <c:y val="9.204444476972421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103-433A-880B-A3E72E16199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42'!$D$14:$J$14</c:f>
              <c:strCache>
                <c:ptCount val="7"/>
                <c:pt idx="0">
                  <c:v>Pergaminos</c:v>
                </c:pt>
                <c:pt idx="1">
                  <c:v>Cartográficos</c:v>
                </c:pt>
                <c:pt idx="2">
                  <c:v>Figurativos</c:v>
                </c:pt>
                <c:pt idx="3">
                  <c:v>Imágenes fotográficas</c:v>
                </c:pt>
                <c:pt idx="4">
                  <c:v>Documentos audiovisuales</c:v>
                </c:pt>
                <c:pt idx="5">
                  <c:v>Sellos</c:v>
                </c:pt>
                <c:pt idx="6">
                  <c:v>Otros</c:v>
                </c:pt>
              </c:strCache>
            </c:strRef>
          </c:cat>
          <c:val>
            <c:numRef>
              <c:f>'Tabla 42'!$D$17:$J$17</c:f>
              <c:numCache>
                <c:formatCode>#,##0</c:formatCode>
                <c:ptCount val="7"/>
                <c:pt idx="0">
                  <c:v>60</c:v>
                </c:pt>
                <c:pt idx="1">
                  <c:v>158663</c:v>
                </c:pt>
                <c:pt idx="2">
                  <c:v>15909</c:v>
                </c:pt>
                <c:pt idx="3">
                  <c:v>3839911</c:v>
                </c:pt>
                <c:pt idx="4">
                  <c:v>20418</c:v>
                </c:pt>
                <c:pt idx="5">
                  <c:v>785</c:v>
                </c:pt>
                <c:pt idx="6">
                  <c:v>2374956</c:v>
                </c:pt>
              </c:numCache>
            </c:numRef>
          </c:val>
          <c:extLst>
            <c:ext xmlns:c16="http://schemas.microsoft.com/office/drawing/2014/chart" uri="{C3380CC4-5D6E-409C-BE32-E72D297353CC}">
              <c16:uniqueId val="{0000000E-7103-433A-880B-A3E72E16199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42'!$K$14:$L$14</c:f>
              <c:strCache>
                <c:ptCount val="2"/>
                <c:pt idx="0">
                  <c:v>Imágenes digitalizadas</c:v>
                </c:pt>
                <c:pt idx="1">
                  <c:v>Imágenes en microformas</c:v>
                </c:pt>
              </c:strCache>
            </c:strRef>
          </c:cat>
          <c:val>
            <c:numRef>
              <c:f>'Tabla 42'!$K$17:$L$17</c:f>
              <c:numCache>
                <c:formatCode>#,##0</c:formatCode>
                <c:ptCount val="2"/>
                <c:pt idx="0">
                  <c:v>33805263</c:v>
                </c:pt>
                <c:pt idx="1">
                  <c:v>17019910</c:v>
                </c:pt>
              </c:numCache>
            </c:numRef>
          </c:val>
          <c:extLst>
            <c:ext xmlns:c16="http://schemas.microsoft.com/office/drawing/2014/chart" uri="{C3380CC4-5D6E-409C-BE32-E72D297353CC}">
              <c16:uniqueId val="{00000000-1D55-46B7-8F44-13B536C943D3}"/>
            </c:ext>
          </c:extLst>
        </c:ser>
        <c:dLbls>
          <c:dLblPos val="inEnd"/>
          <c:showLegendKey val="0"/>
          <c:showVal val="1"/>
          <c:showCatName val="0"/>
          <c:showSerName val="0"/>
          <c:showPercent val="0"/>
          <c:showBubbleSize val="0"/>
        </c:dLbls>
        <c:gapWidth val="41"/>
        <c:axId val="471331272"/>
        <c:axId val="471327744"/>
      </c:barChart>
      <c:catAx>
        <c:axId val="4713312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dk1">
                    <a:lumMod val="65000"/>
                    <a:lumOff val="35000"/>
                  </a:schemeClr>
                </a:solidFill>
                <a:effectLst/>
                <a:latin typeface="+mn-lt"/>
                <a:ea typeface="+mn-ea"/>
                <a:cs typeface="+mn-cs"/>
              </a:defRPr>
            </a:pPr>
            <a:endParaRPr lang="es-ES"/>
          </a:p>
        </c:txPr>
        <c:crossAx val="471327744"/>
        <c:crosses val="autoZero"/>
        <c:auto val="1"/>
        <c:lblAlgn val="ctr"/>
        <c:lblOffset val="100"/>
        <c:noMultiLvlLbl val="0"/>
      </c:catAx>
      <c:valAx>
        <c:axId val="471327744"/>
        <c:scaling>
          <c:orientation val="minMax"/>
        </c:scaling>
        <c:delete val="1"/>
        <c:axPos val="l"/>
        <c:numFmt formatCode="#,##0" sourceLinked="1"/>
        <c:majorTickMark val="none"/>
        <c:minorTickMark val="none"/>
        <c:tickLblPos val="nextTo"/>
        <c:crossAx val="47133127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'Tabla 2'!$B$14:$B$40</c:f>
              <c:strCache>
                <c:ptCount val="27"/>
                <c:pt idx="0">
                  <c:v>Archivo bancario</c:v>
                </c:pt>
                <c:pt idx="1">
                  <c:v>Archivo central de comunidad autónoma</c:v>
                </c:pt>
                <c:pt idx="2">
                  <c:v>Archivo de administración institucional</c:v>
                </c:pt>
                <c:pt idx="3">
                  <c:v>Archivo de asociación</c:v>
                </c:pt>
                <c:pt idx="4">
                  <c:v>Archivo de catedral o colegiata</c:v>
                </c:pt>
                <c:pt idx="5">
                  <c:v>Archivo de centro benéfico</c:v>
                </c:pt>
                <c:pt idx="6">
                  <c:v>Archivo de centro docente</c:v>
                </c:pt>
                <c:pt idx="7">
                  <c:v>Archivo de colegio profesional</c:v>
                </c:pt>
                <c:pt idx="8">
                  <c:v>Archivo de conferencia episcopal</c:v>
                </c:pt>
                <c:pt idx="9">
                  <c:v>Archivo de confesiones religiosas no católicas</c:v>
                </c:pt>
                <c:pt idx="10">
                  <c:v>Archivo de fundación</c:v>
                </c:pt>
                <c:pt idx="11">
                  <c:v>Archivo de institución católica y de otras confesiones</c:v>
                </c:pt>
                <c:pt idx="12">
                  <c:v>Archivo de institución científica, cultural y de investigación</c:v>
                </c:pt>
                <c:pt idx="13">
                  <c:v>Archivo de organización sindical</c:v>
                </c:pt>
                <c:pt idx="14">
                  <c:v>Archivo de órgano de control externo (tribunales, cámaras, sindicaturas de cuentas)</c:v>
                </c:pt>
                <c:pt idx="15">
                  <c:v>Archivo de partido político</c:v>
                </c:pt>
                <c:pt idx="16">
                  <c:v>Archivo de protocolos</c:v>
                </c:pt>
                <c:pt idx="17">
                  <c:v>Archivo de registro público</c:v>
                </c:pt>
                <c:pt idx="18">
                  <c:v>Archivo diocesano</c:v>
                </c:pt>
                <c:pt idx="19">
                  <c:v>Archivo empresarial</c:v>
                </c:pt>
                <c:pt idx="20">
                  <c:v>Archivo judicial</c:v>
                </c:pt>
                <c:pt idx="21">
                  <c:v>Archivo municipal</c:v>
                </c:pt>
                <c:pt idx="22">
                  <c:v>Archivo parlamentario</c:v>
                </c:pt>
                <c:pt idx="23">
                  <c:v>Archivo personal y familiar</c:v>
                </c:pt>
                <c:pt idx="24">
                  <c:v>Archivo regional de comunidad autónoma</c:v>
                </c:pt>
                <c:pt idx="25">
                  <c:v>Archivo universitario</c:v>
                </c:pt>
                <c:pt idx="26">
                  <c:v>Otros. Archivo de otros organismos y entes públicos</c:v>
                </c:pt>
              </c:strCache>
            </c:strRef>
          </c:cat>
          <c:val>
            <c:numRef>
              <c:f>'Tabla 2'!$C$14:$C$40</c:f>
              <c:numCache>
                <c:formatCode>General</c:formatCode>
                <c:ptCount val="27"/>
                <c:pt idx="0">
                  <c:v>1</c:v>
                </c:pt>
                <c:pt idx="1">
                  <c:v>13</c:v>
                </c:pt>
                <c:pt idx="2">
                  <c:v>2</c:v>
                </c:pt>
                <c:pt idx="3">
                  <c:v>3</c:v>
                </c:pt>
                <c:pt idx="4">
                  <c:v>1</c:v>
                </c:pt>
                <c:pt idx="5">
                  <c:v>2</c:v>
                </c:pt>
                <c:pt idx="6">
                  <c:v>1</c:v>
                </c:pt>
                <c:pt idx="7">
                  <c:v>5</c:v>
                </c:pt>
                <c:pt idx="8">
                  <c:v>1</c:v>
                </c:pt>
                <c:pt idx="9">
                  <c:v>1</c:v>
                </c:pt>
                <c:pt idx="10">
                  <c:v>3</c:v>
                </c:pt>
                <c:pt idx="11">
                  <c:v>5</c:v>
                </c:pt>
                <c:pt idx="12">
                  <c:v>9</c:v>
                </c:pt>
                <c:pt idx="13">
                  <c:v>5</c:v>
                </c:pt>
                <c:pt idx="14">
                  <c:v>1</c:v>
                </c:pt>
                <c:pt idx="15">
                  <c:v>3</c:v>
                </c:pt>
                <c:pt idx="16">
                  <c:v>2</c:v>
                </c:pt>
                <c:pt idx="17">
                  <c:v>1</c:v>
                </c:pt>
                <c:pt idx="18">
                  <c:v>3</c:v>
                </c:pt>
                <c:pt idx="19">
                  <c:v>4</c:v>
                </c:pt>
                <c:pt idx="20">
                  <c:v>3</c:v>
                </c:pt>
                <c:pt idx="21">
                  <c:v>61</c:v>
                </c:pt>
                <c:pt idx="22">
                  <c:v>1</c:v>
                </c:pt>
                <c:pt idx="23">
                  <c:v>3</c:v>
                </c:pt>
                <c:pt idx="24">
                  <c:v>1</c:v>
                </c:pt>
                <c:pt idx="25">
                  <c:v>8</c:v>
                </c:pt>
                <c:pt idx="26">
                  <c:v>2</c:v>
                </c:pt>
              </c:numCache>
            </c:numRef>
          </c:val>
          <c:extLst>
            <c:ext xmlns:c16="http://schemas.microsoft.com/office/drawing/2014/chart" uri="{C3380CC4-5D6E-409C-BE32-E72D297353CC}">
              <c16:uniqueId val="{00000000-18C2-4021-B533-F754B19537E3}"/>
            </c:ext>
          </c:extLst>
        </c:ser>
        <c:dLbls>
          <c:dLblPos val="inEnd"/>
          <c:showLegendKey val="0"/>
          <c:showVal val="1"/>
          <c:showCatName val="0"/>
          <c:showSerName val="0"/>
          <c:showPercent val="0"/>
          <c:showBubbleSize val="0"/>
        </c:dLbls>
        <c:gapWidth val="65"/>
        <c:axId val="198567504"/>
        <c:axId val="458480328"/>
      </c:barChart>
      <c:catAx>
        <c:axId val="1985675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458480328"/>
        <c:crosses val="autoZero"/>
        <c:auto val="1"/>
        <c:lblAlgn val="ctr"/>
        <c:lblOffset val="100"/>
        <c:noMultiLvlLbl val="0"/>
      </c:catAx>
      <c:valAx>
        <c:axId val="458480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856750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2E4-4D8F-991D-65162DCB7D0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2E4-4D8F-991D-65162DCB7D03}"/>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2E4-4D8F-991D-65162DCB7D0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43'!$C$13,'Tabla 43'!$D$13,'Tabla 43'!$E$13)</c:f>
              <c:strCache>
                <c:ptCount val="3"/>
                <c:pt idx="0">
                  <c:v>Edad Media</c:v>
                </c:pt>
                <c:pt idx="1">
                  <c:v>Edad Moderna</c:v>
                </c:pt>
                <c:pt idx="2">
                  <c:v>Edad Contemporánea</c:v>
                </c:pt>
              </c:strCache>
            </c:strRef>
          </c:cat>
          <c:val>
            <c:numRef>
              <c:f>('Tabla 43'!$C$16,'Tabla 43'!$D$16,'Tabla 43'!$E$16)</c:f>
              <c:numCache>
                <c:formatCode>#,##0</c:formatCode>
                <c:ptCount val="3"/>
                <c:pt idx="0">
                  <c:v>11</c:v>
                </c:pt>
                <c:pt idx="1">
                  <c:v>30</c:v>
                </c:pt>
                <c:pt idx="2">
                  <c:v>79</c:v>
                </c:pt>
              </c:numCache>
            </c:numRef>
          </c:val>
          <c:extLst>
            <c:ext xmlns:c16="http://schemas.microsoft.com/office/drawing/2014/chart" uri="{C3380CC4-5D6E-409C-BE32-E72D297353CC}">
              <c16:uniqueId val="{00000006-82E4-4D8F-991D-65162DCB7D0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44'!$C$13:$E$13</c:f>
              <c:strCache>
                <c:ptCount val="3"/>
                <c:pt idx="0">
                  <c:v>TOTAL M/L</c:v>
                </c:pt>
                <c:pt idx="1">
                  <c:v>Volumen total fondos descritos m/l</c:v>
                </c:pt>
                <c:pt idx="2">
                  <c:v>Volumen descrito en el año m/l</c:v>
                </c:pt>
              </c:strCache>
            </c:strRef>
          </c:cat>
          <c:val>
            <c:numRef>
              <c:f>'Tabla 44'!$C$16:$E$16</c:f>
              <c:numCache>
                <c:formatCode>#,##0.00</c:formatCode>
                <c:ptCount val="3"/>
                <c:pt idx="0">
                  <c:v>406055.10999999993</c:v>
                </c:pt>
                <c:pt idx="1">
                  <c:v>294398.28999999998</c:v>
                </c:pt>
                <c:pt idx="2">
                  <c:v>14705.16</c:v>
                </c:pt>
              </c:numCache>
            </c:numRef>
          </c:val>
          <c:extLst>
            <c:ext xmlns:c16="http://schemas.microsoft.com/office/drawing/2014/chart" uri="{C3380CC4-5D6E-409C-BE32-E72D297353CC}">
              <c16:uniqueId val="{00000000-8DDF-429F-B10B-AC9309190A0B}"/>
            </c:ext>
          </c:extLst>
        </c:ser>
        <c:dLbls>
          <c:dLblPos val="inEnd"/>
          <c:showLegendKey val="0"/>
          <c:showVal val="1"/>
          <c:showCatName val="0"/>
          <c:showSerName val="0"/>
          <c:showPercent val="0"/>
          <c:showBubbleSize val="0"/>
        </c:dLbls>
        <c:gapWidth val="41"/>
        <c:axId val="471332448"/>
        <c:axId val="471325000"/>
      </c:barChart>
      <c:catAx>
        <c:axId val="471332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ES"/>
          </a:p>
        </c:txPr>
        <c:crossAx val="471325000"/>
        <c:crosses val="autoZero"/>
        <c:auto val="1"/>
        <c:lblAlgn val="ctr"/>
        <c:lblOffset val="100"/>
        <c:noMultiLvlLbl val="0"/>
      </c:catAx>
      <c:valAx>
        <c:axId val="471325000"/>
        <c:scaling>
          <c:orientation val="minMax"/>
        </c:scaling>
        <c:delete val="1"/>
        <c:axPos val="l"/>
        <c:numFmt formatCode="#,##0.00" sourceLinked="1"/>
        <c:majorTickMark val="none"/>
        <c:minorTickMark val="none"/>
        <c:tickLblPos val="nextTo"/>
        <c:crossAx val="47133244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45'!$C$13:$D$13</c:f>
              <c:strCache>
                <c:ptCount val="2"/>
                <c:pt idx="0">
                  <c:v>Volumen total fondos reproducidos m/l</c:v>
                </c:pt>
                <c:pt idx="1">
                  <c:v>Volumen reproducido en el año m/l</c:v>
                </c:pt>
              </c:strCache>
            </c:strRef>
          </c:cat>
          <c:val>
            <c:numRef>
              <c:f>'Tabla 45'!$C$16:$D$16</c:f>
              <c:numCache>
                <c:formatCode>#,##0.00</c:formatCode>
                <c:ptCount val="2"/>
                <c:pt idx="0">
                  <c:v>47171.92</c:v>
                </c:pt>
                <c:pt idx="1">
                  <c:v>1241.8300000000002</c:v>
                </c:pt>
              </c:numCache>
            </c:numRef>
          </c:val>
          <c:extLst>
            <c:ext xmlns:c16="http://schemas.microsoft.com/office/drawing/2014/chart" uri="{C3380CC4-5D6E-409C-BE32-E72D297353CC}">
              <c16:uniqueId val="{00000000-07A2-461A-B5F5-72CCC1F457FC}"/>
            </c:ext>
          </c:extLst>
        </c:ser>
        <c:dLbls>
          <c:dLblPos val="inEnd"/>
          <c:showLegendKey val="0"/>
          <c:showVal val="1"/>
          <c:showCatName val="0"/>
          <c:showSerName val="0"/>
          <c:showPercent val="0"/>
          <c:showBubbleSize val="0"/>
        </c:dLbls>
        <c:gapWidth val="41"/>
        <c:axId val="471327352"/>
        <c:axId val="471326568"/>
      </c:barChart>
      <c:catAx>
        <c:axId val="4713273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ES"/>
          </a:p>
        </c:txPr>
        <c:crossAx val="471326568"/>
        <c:crosses val="autoZero"/>
        <c:auto val="1"/>
        <c:lblAlgn val="ctr"/>
        <c:lblOffset val="100"/>
        <c:noMultiLvlLbl val="0"/>
      </c:catAx>
      <c:valAx>
        <c:axId val="471326568"/>
        <c:scaling>
          <c:orientation val="minMax"/>
        </c:scaling>
        <c:delete val="1"/>
        <c:axPos val="l"/>
        <c:numFmt formatCode="#,##0.00" sourceLinked="1"/>
        <c:majorTickMark val="none"/>
        <c:minorTickMark val="none"/>
        <c:tickLblPos val="nextTo"/>
        <c:crossAx val="4713273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00F-4B2A-AD47-D74FE33BC6F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00F-4B2A-AD47-D74FE33BC6F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00F-4B2A-AD47-D74FE33BC6F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00F-4B2A-AD47-D74FE33BC6F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46'!$C$13:$F$13</c:f>
              <c:strCache>
                <c:ptCount val="4"/>
                <c:pt idx="0">
                  <c:v>Sin ingresos</c:v>
                </c:pt>
                <c:pt idx="1">
                  <c:v>&lt; 100</c:v>
                </c:pt>
                <c:pt idx="2">
                  <c:v>&gt; 100</c:v>
                </c:pt>
                <c:pt idx="3">
                  <c:v>&gt; 500</c:v>
                </c:pt>
              </c:strCache>
            </c:strRef>
          </c:cat>
          <c:val>
            <c:numRef>
              <c:f>'Tabla 46'!$C$16:$F$16</c:f>
              <c:numCache>
                <c:formatCode>General</c:formatCode>
                <c:ptCount val="4"/>
                <c:pt idx="0" formatCode="#,##0">
                  <c:v>47</c:v>
                </c:pt>
                <c:pt idx="1">
                  <c:v>47</c:v>
                </c:pt>
                <c:pt idx="2">
                  <c:v>20</c:v>
                </c:pt>
                <c:pt idx="3">
                  <c:v>6</c:v>
                </c:pt>
              </c:numCache>
            </c:numRef>
          </c:val>
          <c:extLst>
            <c:ext xmlns:c16="http://schemas.microsoft.com/office/drawing/2014/chart" uri="{C3380CC4-5D6E-409C-BE32-E72D297353CC}">
              <c16:uniqueId val="{00000008-D00F-4B2A-AD47-D74FE33BC6F1}"/>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826-4C5A-91FA-C55D3ED46029}"/>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826-4C5A-91FA-C55D3ED4602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C826-4C5A-91FA-C55D3ED4602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C826-4C5A-91FA-C55D3ED46029}"/>
              </c:ext>
            </c:extLst>
          </c:dPt>
          <c:dLbls>
            <c:dLbl>
              <c:idx val="2"/>
              <c:layout>
                <c:manualLayout>
                  <c:x val="3.9481408573928262E-2"/>
                  <c:y val="0.1493281568970545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826-4C5A-91FA-C55D3ED46029}"/>
                </c:ext>
              </c:extLst>
            </c:dLbl>
            <c:dLbl>
              <c:idx val="3"/>
              <c:layout>
                <c:manualLayout>
                  <c:x val="1.5289807524059493E-2"/>
                  <c:y val="0.1134339457567803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26-4C5A-91FA-C55D3ED46029}"/>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47'!$C$13:$F$13</c:f>
              <c:strCache>
                <c:ptCount val="4"/>
                <c:pt idx="0">
                  <c:v>Sin salidas</c:v>
                </c:pt>
                <c:pt idx="1">
                  <c:v>&lt; 100</c:v>
                </c:pt>
                <c:pt idx="2">
                  <c:v>&gt; 100</c:v>
                </c:pt>
                <c:pt idx="3">
                  <c:v>&gt; 500</c:v>
                </c:pt>
              </c:strCache>
            </c:strRef>
          </c:cat>
          <c:val>
            <c:numRef>
              <c:f>'Tabla 47'!$C$16:$F$16</c:f>
              <c:numCache>
                <c:formatCode>General</c:formatCode>
                <c:ptCount val="4"/>
                <c:pt idx="0" formatCode="#,##0">
                  <c:v>102</c:v>
                </c:pt>
                <c:pt idx="1">
                  <c:v>8</c:v>
                </c:pt>
                <c:pt idx="2">
                  <c:v>7</c:v>
                </c:pt>
                <c:pt idx="3">
                  <c:v>3</c:v>
                </c:pt>
              </c:numCache>
            </c:numRef>
          </c:val>
          <c:extLst>
            <c:ext xmlns:c16="http://schemas.microsoft.com/office/drawing/2014/chart" uri="{C3380CC4-5D6E-409C-BE32-E72D297353CC}">
              <c16:uniqueId val="{00000008-C826-4C5A-91FA-C55D3ED46029}"/>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081-49E9-8434-E7298D3406B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081-49E9-8434-E7298D3406B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E081-49E9-8434-E7298D3406B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E081-49E9-8434-E7298D3406B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48'!$C$13,'Tabla 48'!$D$13,'Tabla 48'!$E$13,'Tabla 48'!$F$13)</c:f>
              <c:strCache>
                <c:ptCount val="4"/>
                <c:pt idx="0">
                  <c:v>Sin crecimiento</c:v>
                </c:pt>
                <c:pt idx="1">
                  <c:v>&lt; 100</c:v>
                </c:pt>
                <c:pt idx="2">
                  <c:v>&gt; 100</c:v>
                </c:pt>
                <c:pt idx="3">
                  <c:v>&gt; 500</c:v>
                </c:pt>
              </c:strCache>
            </c:strRef>
          </c:cat>
          <c:val>
            <c:numRef>
              <c:f>('Tabla 48'!$C$16,'Tabla 48'!$D$16,'Tabla 48'!$E$16,'Tabla 48'!$F$16)</c:f>
              <c:numCache>
                <c:formatCode>General</c:formatCode>
                <c:ptCount val="4"/>
                <c:pt idx="0" formatCode="#,##0">
                  <c:v>52</c:v>
                </c:pt>
                <c:pt idx="1">
                  <c:v>47</c:v>
                </c:pt>
                <c:pt idx="2">
                  <c:v>16</c:v>
                </c:pt>
                <c:pt idx="3">
                  <c:v>5</c:v>
                </c:pt>
              </c:numCache>
            </c:numRef>
          </c:val>
          <c:extLst>
            <c:ext xmlns:c16="http://schemas.microsoft.com/office/drawing/2014/chart" uri="{C3380CC4-5D6E-409C-BE32-E72D297353CC}">
              <c16:uniqueId val="{00000008-E081-49E9-8434-E7298D3406B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B09-4D59-925A-07AFCCAA1C8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B09-4D59-925A-07AFCCAA1C83}"/>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B09-4D59-925A-07AFCCAA1C83}"/>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0B09-4D59-925A-07AFCCAA1C8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0B09-4D59-925A-07AFCCAA1C8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0B09-4D59-925A-07AFCCAA1C8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0B09-4D59-925A-07AFCCAA1C83}"/>
              </c:ext>
            </c:extLst>
          </c:dPt>
          <c:dLbls>
            <c:dLbl>
              <c:idx val="1"/>
              <c:layout>
                <c:manualLayout>
                  <c:x val="-0.11387561610306825"/>
                  <c:y val="-0.1670327134041221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09-4D59-925A-07AFCCAA1C83}"/>
                </c:ext>
              </c:extLst>
            </c:dLbl>
            <c:dLbl>
              <c:idx val="5"/>
              <c:layout>
                <c:manualLayout>
                  <c:x val="7.4727166362957833E-3"/>
                  <c:y val="0.2514807230865578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B09-4D59-925A-07AFCCAA1C83}"/>
                </c:ext>
              </c:extLst>
            </c:dLbl>
            <c:dLbl>
              <c:idx val="6"/>
              <c:layout>
                <c:manualLayout>
                  <c:x val="-1.007354012430769E-2"/>
                  <c:y val="0.1442421171884345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B09-4D59-925A-07AFCCAA1C83}"/>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49'!$C$14,'Tabla 49'!$D$14,'Tabla 49'!$E$14,'Tabla 49'!$F$14,'Tabla 49'!$G$14,'Tabla 49'!$H$14,'Tabla 49'!$I$14)</c:f>
              <c:strCache>
                <c:ptCount val="7"/>
                <c:pt idx="0">
                  <c:v>CONVENCIONALES</c:v>
                </c:pt>
                <c:pt idx="1">
                  <c:v>Pergaminos</c:v>
                </c:pt>
                <c:pt idx="2">
                  <c:v>Volúmenes encuadernados</c:v>
                </c:pt>
                <c:pt idx="3">
                  <c:v>Cartográficos/Figurativos</c:v>
                </c:pt>
                <c:pt idx="4">
                  <c:v>Imágenes fotográficas</c:v>
                </c:pt>
                <c:pt idx="5">
                  <c:v>Sellos</c:v>
                </c:pt>
                <c:pt idx="6">
                  <c:v>Otros</c:v>
                </c:pt>
              </c:strCache>
            </c:strRef>
          </c:cat>
          <c:val>
            <c:numRef>
              <c:f>('Tabla 49'!$C$17,'Tabla 49'!$D$17,'Tabla 49'!$E$17,'Tabla 49'!$F$17,'Tabla 49'!$G$17,'Tabla 49'!$H$17,'Tabla 49'!$I$17)</c:f>
              <c:numCache>
                <c:formatCode>#,##0</c:formatCode>
                <c:ptCount val="7"/>
                <c:pt idx="0">
                  <c:v>16084</c:v>
                </c:pt>
                <c:pt idx="1">
                  <c:v>0</c:v>
                </c:pt>
                <c:pt idx="2">
                  <c:v>12</c:v>
                </c:pt>
                <c:pt idx="3">
                  <c:v>34</c:v>
                </c:pt>
                <c:pt idx="4">
                  <c:v>2667</c:v>
                </c:pt>
                <c:pt idx="5">
                  <c:v>0</c:v>
                </c:pt>
                <c:pt idx="6">
                  <c:v>0</c:v>
                </c:pt>
              </c:numCache>
            </c:numRef>
          </c:val>
          <c:extLst>
            <c:ext xmlns:c16="http://schemas.microsoft.com/office/drawing/2014/chart" uri="{C3380CC4-5D6E-409C-BE32-E72D297353CC}">
              <c16:uniqueId val="{0000000E-0B09-4D59-925A-07AFCCAA1C8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413F-4992-9AC4-C5A3E3EB2887}"/>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413F-4992-9AC4-C5A3E3EB288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4'!$B$15:$B$16</c:f>
              <c:strCache>
                <c:ptCount val="2"/>
                <c:pt idx="0">
                  <c:v>Archivos incluidos en subsistemas del Sistema de Archivos de la Comunidad de Madrid</c:v>
                </c:pt>
                <c:pt idx="1">
                  <c:v>Archivos no incluidos en subsistemas del Sistema de Archivos de la Comunidad de Madrid</c:v>
                </c:pt>
              </c:strCache>
            </c:strRef>
          </c:cat>
          <c:val>
            <c:numRef>
              <c:f>'Tabla 4'!$C$15:$C$16</c:f>
              <c:numCache>
                <c:formatCode>General</c:formatCode>
                <c:ptCount val="2"/>
                <c:pt idx="0">
                  <c:v>90</c:v>
                </c:pt>
                <c:pt idx="1">
                  <c:v>41</c:v>
                </c:pt>
              </c:numCache>
            </c:numRef>
          </c:val>
          <c:extLst>
            <c:ext xmlns:c16="http://schemas.microsoft.com/office/drawing/2014/chart" uri="{C3380CC4-5D6E-409C-BE32-E72D297353CC}">
              <c16:uniqueId val="{00000004-413F-4992-9AC4-C5A3E3EB2887}"/>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A01-4DEF-9D71-DF737064D269}"/>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A01-4DEF-9D71-DF737064D269}"/>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A01-4DEF-9D71-DF737064D269}"/>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A01-4DEF-9D71-DF737064D269}"/>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8A01-4DEF-9D71-DF737064D269}"/>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1-8A01-4DEF-9D71-DF737064D269}"/>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3-8A01-4DEF-9D71-DF737064D269}"/>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5-8A01-4DEF-9D71-DF737064D269}"/>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7-8A01-4DEF-9D71-DF737064D269}"/>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0"/>
              <c:showCatName val="1"/>
              <c:showSerName val="0"/>
              <c:showPercent val="1"/>
              <c:showBubbleSize val="0"/>
              <c:extLst>
                <c:ext xmlns:c16="http://schemas.microsoft.com/office/drawing/2014/chart" uri="{C3380CC4-5D6E-409C-BE32-E72D297353CC}">
                  <c16:uniqueId val="{00000009-8A01-4DEF-9D71-DF737064D269}"/>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('Tabla 5'!$C$13,'Tabla 5'!$D$13,'Tabla 5'!$E$13,'Tabla 5'!$F$13,'Tabla 5'!$G$13)</c:f>
              <c:strCache>
                <c:ptCount val="5"/>
                <c:pt idx="0">
                  <c:v>&lt;1900</c:v>
                </c:pt>
                <c:pt idx="1">
                  <c:v>1901-1940</c:v>
                </c:pt>
                <c:pt idx="2">
                  <c:v>1941-1975</c:v>
                </c:pt>
                <c:pt idx="3">
                  <c:v>1976-2000</c:v>
                </c:pt>
                <c:pt idx="4">
                  <c:v>&gt;2000</c:v>
                </c:pt>
              </c:strCache>
            </c:strRef>
          </c:cat>
          <c:val>
            <c:numRef>
              <c:f>('Tabla 5'!$C$16,'Tabla 5'!$D$16,'Tabla 5'!$E$16,'Tabla 5'!$F$16,'Tabla 5'!$G$16)</c:f>
              <c:numCache>
                <c:formatCode>General</c:formatCode>
                <c:ptCount val="5"/>
                <c:pt idx="0">
                  <c:v>22</c:v>
                </c:pt>
                <c:pt idx="1">
                  <c:v>6</c:v>
                </c:pt>
                <c:pt idx="2">
                  <c:v>6</c:v>
                </c:pt>
                <c:pt idx="3">
                  <c:v>55</c:v>
                </c:pt>
                <c:pt idx="4">
                  <c:v>28</c:v>
                </c:pt>
              </c:numCache>
            </c:numRef>
          </c:val>
          <c:extLst>
            <c:ext xmlns:c16="http://schemas.microsoft.com/office/drawing/2014/chart" uri="{C3380CC4-5D6E-409C-BE32-E72D297353CC}">
              <c16:uniqueId val="{0000000A-8A01-4DEF-9D71-DF737064D26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6DEB-447C-8224-F3D379636E1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6DEB-447C-8224-F3D379636E1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6DEB-447C-8224-F3D379636E18}"/>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6DEB-447C-8224-F3D379636E18}"/>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6DEB-447C-8224-F3D379636E18}"/>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6DEB-447C-8224-F3D379636E1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6DEB-447C-8224-F3D379636E18}"/>
              </c:ext>
            </c:extLst>
          </c:dPt>
          <c:dLbls>
            <c:dLbl>
              <c:idx val="1"/>
              <c:layout>
                <c:manualLayout>
                  <c:x val="0.12100969597861434"/>
                  <c:y val="6.469276086251930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DEB-447C-8224-F3D379636E18}"/>
                </c:ext>
              </c:extLst>
            </c:dLbl>
            <c:dLbl>
              <c:idx val="2"/>
              <c:layout>
                <c:manualLayout>
                  <c:x val="6.6969381316666812E-2"/>
                  <c:y val="0.1550653625923878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DEB-447C-8224-F3D379636E18}"/>
                </c:ext>
              </c:extLst>
            </c:dLbl>
            <c:dLbl>
              <c:idx val="4"/>
              <c:layout>
                <c:manualLayout>
                  <c:x val="1.9195722867500736E-2"/>
                  <c:y val="5.261088126696026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DEB-447C-8224-F3D379636E18}"/>
                </c:ext>
              </c:extLst>
            </c:dLbl>
            <c:dLbl>
              <c:idx val="5"/>
              <c:layout>
                <c:manualLayout>
                  <c:x val="5.3389336290289462E-2"/>
                  <c:y val="7.41314115396592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DEB-447C-8224-F3D379636E18}"/>
                </c:ext>
              </c:extLst>
            </c:dLbl>
            <c:dLbl>
              <c:idx val="6"/>
              <c:layout>
                <c:manualLayout>
                  <c:x val="4.7924343738682665E-2"/>
                  <c:y val="0.1139671947786187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DEB-447C-8224-F3D379636E18}"/>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6'!$D$13,'Tabla 6'!$E$13,'Tabla 6'!$F$13,'Tabla 6'!$G$13,'Tabla 6'!$H$13,'Tabla 6'!$I$13,'Tabla 6'!$J$13)</c:f>
              <c:strCache>
                <c:ptCount val="7"/>
                <c:pt idx="0">
                  <c:v>&lt;500</c:v>
                </c:pt>
                <c:pt idx="1">
                  <c:v>&gt;500</c:v>
                </c:pt>
                <c:pt idx="2">
                  <c:v>&gt;1000</c:v>
                </c:pt>
                <c:pt idx="3">
                  <c:v>&gt;3000</c:v>
                </c:pt>
                <c:pt idx="4">
                  <c:v>&gt;5000</c:v>
                </c:pt>
                <c:pt idx="5">
                  <c:v>&gt;10000</c:v>
                </c:pt>
                <c:pt idx="6">
                  <c:v>&gt;20000</c:v>
                </c:pt>
              </c:strCache>
            </c:strRef>
          </c:cat>
          <c:val>
            <c:numRef>
              <c:f>('Tabla 6'!$D$16,'Tabla 6'!$E$16,'Tabla 6'!$F$16,'Tabla 6'!$G$16,'Tabla 6'!$H$16,'Tabla 6'!$I$16,'Tabla 6'!$J$16)</c:f>
              <c:numCache>
                <c:formatCode>General</c:formatCode>
                <c:ptCount val="7"/>
                <c:pt idx="0">
                  <c:v>72</c:v>
                </c:pt>
                <c:pt idx="1">
                  <c:v>19</c:v>
                </c:pt>
                <c:pt idx="2">
                  <c:v>18</c:v>
                </c:pt>
                <c:pt idx="3">
                  <c:v>1</c:v>
                </c:pt>
                <c:pt idx="4">
                  <c:v>2</c:v>
                </c:pt>
                <c:pt idx="5">
                  <c:v>1</c:v>
                </c:pt>
                <c:pt idx="6">
                  <c:v>1</c:v>
                </c:pt>
              </c:numCache>
            </c:numRef>
          </c:val>
          <c:extLst>
            <c:ext xmlns:c16="http://schemas.microsoft.com/office/drawing/2014/chart" uri="{C3380CC4-5D6E-409C-BE32-E72D297353CC}">
              <c16:uniqueId val="{0000000E-6DEB-447C-8224-F3D379636E18}"/>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spPr>
              <a:solidFill>
                <a:schemeClr val="accent3"/>
              </a:solidFill>
              <a:ln w="9525" cap="flat" cmpd="sng" algn="ctr">
                <a:solidFill>
                  <a:schemeClr val="lt1">
                    <a:alpha val="50000"/>
                  </a:schemeClr>
                </a:solidFill>
                <a:round/>
              </a:ln>
              <a:effectLst/>
            </c:spPr>
            <c:extLst>
              <c:ext xmlns:c16="http://schemas.microsoft.com/office/drawing/2014/chart" uri="{C3380CC4-5D6E-409C-BE32-E72D297353CC}">
                <c16:uniqueId val="{00000001-122E-4D95-B1C0-87D716D7B8B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 7'!$C$13,'Tabla 7'!$D$13)</c:f>
              <c:strCache>
                <c:ptCount val="2"/>
                <c:pt idx="0">
                  <c:v>Detección de incendios</c:v>
                </c:pt>
                <c:pt idx="1">
                  <c:v>Extinción automática</c:v>
                </c:pt>
              </c:strCache>
            </c:strRef>
          </c:cat>
          <c:val>
            <c:numRef>
              <c:f>('Tabla 7'!$C$16,'Tabla 7'!$D$16)</c:f>
              <c:numCache>
                <c:formatCode>General</c:formatCode>
                <c:ptCount val="2"/>
                <c:pt idx="0">
                  <c:v>112</c:v>
                </c:pt>
                <c:pt idx="1">
                  <c:v>79</c:v>
                </c:pt>
              </c:numCache>
            </c:numRef>
          </c:val>
          <c:extLst>
            <c:ext xmlns:c16="http://schemas.microsoft.com/office/drawing/2014/chart" uri="{C3380CC4-5D6E-409C-BE32-E72D297353CC}">
              <c16:uniqueId val="{00000002-122E-4D95-B1C0-87D716D7B8B6}"/>
            </c:ext>
          </c:extLst>
        </c:ser>
        <c:dLbls>
          <c:dLblPos val="inEnd"/>
          <c:showLegendKey val="0"/>
          <c:showVal val="1"/>
          <c:showCatName val="0"/>
          <c:showSerName val="0"/>
          <c:showPercent val="0"/>
          <c:showBubbleSize val="0"/>
        </c:dLbls>
        <c:gapWidth val="65"/>
        <c:axId val="458477192"/>
        <c:axId val="458482288"/>
      </c:barChart>
      <c:catAx>
        <c:axId val="4584771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458482288"/>
        <c:crosses val="autoZero"/>
        <c:auto val="1"/>
        <c:lblAlgn val="ctr"/>
        <c:lblOffset val="100"/>
        <c:noMultiLvlLbl val="0"/>
      </c:catAx>
      <c:valAx>
        <c:axId val="4584822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45847719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3BB-4CBF-A277-0893C739FCD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3BB-4CBF-A277-0893C739FCD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13BB-4CBF-A277-0893C739FCD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13BB-4CBF-A277-0893C739FCD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13BB-4CBF-A277-0893C739FCD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13BB-4CBF-A277-0893C739FCDB}"/>
              </c:ext>
            </c:extLst>
          </c:dPt>
          <c:dLbls>
            <c:dLbl>
              <c:idx val="4"/>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s-ES"/>
                </a:p>
              </c:txPr>
              <c:dLblPos val="outEnd"/>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13BB-4CBF-A277-0893C739FCD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out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'Tabla 8'!$D$13:$J$13</c15:sqref>
                  </c15:fullRef>
                </c:ext>
              </c:extLst>
              <c:f>'Tabla 8'!$D$13:$I$13</c:f>
              <c:strCache>
                <c:ptCount val="6"/>
                <c:pt idx="0">
                  <c:v>&lt;1000</c:v>
                </c:pt>
                <c:pt idx="1">
                  <c:v>&gt;1000</c:v>
                </c:pt>
                <c:pt idx="2">
                  <c:v>&gt;3000</c:v>
                </c:pt>
                <c:pt idx="3">
                  <c:v>&gt;5000</c:v>
                </c:pt>
                <c:pt idx="4">
                  <c:v>&gt;10000</c:v>
                </c:pt>
                <c:pt idx="5">
                  <c:v>&gt;20000</c:v>
                </c:pt>
              </c:strCache>
            </c:strRef>
          </c:cat>
          <c:val>
            <c:numRef>
              <c:extLst>
                <c:ext xmlns:c15="http://schemas.microsoft.com/office/drawing/2012/chart" uri="{02D57815-91ED-43cb-92C2-25804820EDAC}">
                  <c15:fullRef>
                    <c15:sqref>'Tabla 8'!$D$16:$J$16</c15:sqref>
                  </c15:fullRef>
                </c:ext>
              </c:extLst>
              <c:f>'Tabla 8'!$D$16:$I$16</c:f>
              <c:numCache>
                <c:formatCode>General</c:formatCode>
                <c:ptCount val="6"/>
                <c:pt idx="0">
                  <c:v>46</c:v>
                </c:pt>
                <c:pt idx="1">
                  <c:v>36</c:v>
                </c:pt>
                <c:pt idx="2">
                  <c:v>19</c:v>
                </c:pt>
                <c:pt idx="3">
                  <c:v>8</c:v>
                </c:pt>
                <c:pt idx="4">
                  <c:v>2</c:v>
                </c:pt>
                <c:pt idx="5">
                  <c:v>6</c:v>
                </c:pt>
              </c:numCache>
            </c:numRef>
          </c:val>
          <c:extLst>
            <c:ext xmlns:c15="http://schemas.microsoft.com/office/drawing/2012/chart" uri="{02D57815-91ED-43cb-92C2-25804820EDAC}">
              <c15:categoryFilterExceptions>
                <c15:categoryFilterException>
                  <c15:sqref>'Tabla 8'!$J$16</c15:sqref>
                  <c15:spPr xmlns:c15="http://schemas.microsoft.com/office/drawing/2012/chart">
                    <a:solidFill>
                      <a:schemeClr val="accent1">
                        <a:lumMod val="60000"/>
                      </a:schemeClr>
                    </a:solidFill>
                    <a:ln>
                      <a:noFill/>
                    </a:ln>
                    <a:effectLst>
                      <a:outerShdw blurRad="254000" sx="102000" sy="102000" algn="ctr" rotWithShape="0">
                        <a:prstClr val="black">
                          <a:alpha val="20000"/>
                        </a:prstClr>
                      </a:outerShdw>
                    </a:effectLst>
                    <a:sp3d/>
                  </c15:spPr>
                  <c15:bubble3D val="0"/>
                </c15:categoryFilterException>
              </c15:categoryFilterExceptions>
            </c:ext>
            <c:ext xmlns:c16="http://schemas.microsoft.com/office/drawing/2014/chart" uri="{C3380CC4-5D6E-409C-BE32-E72D297353CC}">
              <c16:uniqueId val="{0000000C-13BB-4CBF-A277-0893C739FCDB}"/>
            </c:ext>
          </c:extLst>
        </c:ser>
        <c:dLbls>
          <c:dLblPos val="out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8333333333333334E-2"/>
          <c:y val="4.6296296296296294E-2"/>
          <c:w val="0.69068919510061244"/>
          <c:h val="0.89814814814814814"/>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F607-43B7-B573-9C19E20A306F}"/>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F607-43B7-B573-9C19E20A306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('Tabla 16'!$C$13,'Tabla 16'!$D$13)</c:f>
              <c:strCache>
                <c:ptCount val="2"/>
                <c:pt idx="0">
                  <c:v>Acceso libre</c:v>
                </c:pt>
                <c:pt idx="1">
                  <c:v>Acceso restringido</c:v>
                </c:pt>
              </c:strCache>
            </c:strRef>
          </c:cat>
          <c:val>
            <c:numRef>
              <c:f>('Tabla 16'!$C$16,'Tabla 16'!$D$16)</c:f>
              <c:numCache>
                <c:formatCode>General</c:formatCode>
                <c:ptCount val="2"/>
                <c:pt idx="0">
                  <c:v>61</c:v>
                </c:pt>
                <c:pt idx="1">
                  <c:v>59</c:v>
                </c:pt>
              </c:numCache>
            </c:numRef>
          </c:val>
          <c:extLst>
            <c:ext xmlns:c16="http://schemas.microsoft.com/office/drawing/2014/chart" uri="{C3380CC4-5D6E-409C-BE32-E72D297353CC}">
              <c16:uniqueId val="{00000004-F607-43B7-B573-9C19E20A306F}"/>
            </c:ext>
          </c:extLst>
        </c:ser>
        <c:dLbls>
          <c:dLblPos val="ctr"/>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6.xml"/><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7.xml"/><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2.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2.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9.xml"/></Relationships>
</file>

<file path=xl/drawings/_rels/drawing2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11.xml"/></Relationships>
</file>

<file path=xl/drawings/_rels/drawing2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15.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2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0.xml"/></Relationships>
</file>

<file path=xl/drawings/_rels/drawing36.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chart" Target="../charts/chart21.xml"/></Relationships>
</file>

<file path=xl/drawings/_rels/drawing37.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2.xml"/></Relationships>
</file>

<file path=xl/drawings/_rels/drawing44.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chart" Target="../charts/chart23.xml"/></Relationships>
</file>

<file path=xl/drawings/_rels/drawing45.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chart" Target="../charts/chart24.xml"/></Relationships>
</file>

<file path=xl/drawings/_rels/drawing46.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5.xml"/></Relationships>
</file>

<file path=xl/drawings/_rels/drawing47.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4.jpeg"/></Relationships>
</file>

<file path=xl/drawings/_rels/drawing48.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4.jpeg"/></Relationships>
</file>

<file path=xl/drawings/_rels/drawing49.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6.jpeg"/><Relationship Id="rId1" Type="http://schemas.openxmlformats.org/officeDocument/2006/relationships/chart" Target="../charts/chart27.xml"/><Relationship Id="rId4" Type="http://schemas.openxmlformats.org/officeDocument/2006/relationships/image" Target="../media/image30.png"/></Relationships>
</file>

<file path=xl/drawings/_rels/drawing51.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chart" Target="../charts/chart29.xml"/><Relationship Id="rId1" Type="http://schemas.openxmlformats.org/officeDocument/2006/relationships/chart" Target="../charts/chart28.xml"/></Relationships>
</file>

<file path=xl/drawings/_rels/drawing52.xml.rels><?xml version="1.0" encoding="UTF-8" standalone="yes"?>
<Relationships xmlns="http://schemas.openxmlformats.org/package/2006/relationships"><Relationship Id="rId2" Type="http://schemas.openxmlformats.org/officeDocument/2006/relationships/image" Target="../media/image32.jpeg"/><Relationship Id="rId1" Type="http://schemas.openxmlformats.org/officeDocument/2006/relationships/chart" Target="../charts/chart30.xml"/></Relationships>
</file>

<file path=xl/drawings/_rels/drawing53.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31.xml"/></Relationships>
</file>

<file path=xl/drawings/_rels/drawing54.xml.rels><?xml version="1.0" encoding="UTF-8" standalone="yes"?>
<Relationships xmlns="http://schemas.openxmlformats.org/package/2006/relationships"><Relationship Id="rId2" Type="http://schemas.openxmlformats.org/officeDocument/2006/relationships/image" Target="../media/image31.jpeg"/><Relationship Id="rId1" Type="http://schemas.openxmlformats.org/officeDocument/2006/relationships/chart" Target="../charts/chart32.xml"/></Relationships>
</file>

<file path=xl/drawings/_rels/drawing55.xml.rels><?xml version="1.0" encoding="UTF-8" standalone="yes"?>
<Relationships xmlns="http://schemas.openxmlformats.org/package/2006/relationships"><Relationship Id="rId2" Type="http://schemas.openxmlformats.org/officeDocument/2006/relationships/image" Target="../media/image33.jpeg"/><Relationship Id="rId1" Type="http://schemas.openxmlformats.org/officeDocument/2006/relationships/chart" Target="../charts/chart33.xml"/></Relationships>
</file>

<file path=xl/drawings/_rels/drawing56.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chart" Target="../charts/chart34.xml"/></Relationships>
</file>

<file path=xl/drawings/_rels/drawing57.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chart" Target="../charts/chart35.xml"/></Relationships>
</file>

<file path=xl/drawings/_rels/drawing58.xml.rels><?xml version="1.0" encoding="UTF-8" standalone="yes"?>
<Relationships xmlns="http://schemas.openxmlformats.org/package/2006/relationships"><Relationship Id="rId2" Type="http://schemas.openxmlformats.org/officeDocument/2006/relationships/image" Target="../media/image34.jpeg"/><Relationship Id="rId1" Type="http://schemas.openxmlformats.org/officeDocument/2006/relationships/chart" Target="../charts/chart36.xml"/></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3" name="12 Rectángulo">
          <a:extLst>
            <a:ext uri="{FF2B5EF4-FFF2-40B4-BE49-F238E27FC236}">
              <a16:creationId xmlns:a16="http://schemas.microsoft.com/office/drawing/2014/main" id="{00000000-0008-0000-0000-000003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123825</xdr:colOff>
      <xdr:row>15</xdr:row>
      <xdr:rowOff>180975</xdr:rowOff>
    </xdr:from>
    <xdr:to>
      <xdr:col>15</xdr:col>
      <xdr:colOff>485775</xdr:colOff>
      <xdr:row>29</xdr:row>
      <xdr:rowOff>161925</xdr:rowOff>
    </xdr:to>
    <xdr:sp macro="" textlink="">
      <xdr:nvSpPr>
        <xdr:cNvPr id="4" name="7 CuadroTexto">
          <a:extLst>
            <a:ext uri="{FF2B5EF4-FFF2-40B4-BE49-F238E27FC236}">
              <a16:creationId xmlns:a16="http://schemas.microsoft.com/office/drawing/2014/main" id="{00000000-0008-0000-0000-000004000000}"/>
            </a:ext>
          </a:extLst>
        </xdr:cNvPr>
        <xdr:cNvSpPr txBox="1"/>
      </xdr:nvSpPr>
      <xdr:spPr>
        <a:xfrm>
          <a:off x="2238375" y="3219450"/>
          <a:ext cx="4314825" cy="278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r>
            <a:rPr lang="es-ES" sz="3600" b="1">
              <a:solidFill>
                <a:sysClr val="windowText" lastClr="000000"/>
              </a:solidFill>
              <a:latin typeface="Arial" panose="020B0604020202020204" pitchFamily="34" charset="0"/>
              <a:cs typeface="Arial" panose="020B0604020202020204" pitchFamily="34" charset="0"/>
            </a:rPr>
            <a:t>Estadística</a:t>
          </a:r>
          <a:r>
            <a:rPr lang="es-ES" sz="3600" b="1" baseline="0">
              <a:solidFill>
                <a:sysClr val="windowText" lastClr="000000"/>
              </a:solidFill>
              <a:latin typeface="Arial" panose="020B0604020202020204" pitchFamily="34" charset="0"/>
              <a:cs typeface="Arial" panose="020B0604020202020204" pitchFamily="34" charset="0"/>
            </a:rPr>
            <a:t> de Archivos de la Comunidad de Madrid</a:t>
          </a:r>
        </a:p>
        <a:p>
          <a:pPr algn="r"/>
          <a:r>
            <a:rPr lang="es-ES" sz="3600" b="1" baseline="0">
              <a:solidFill>
                <a:srgbClr val="C00000"/>
              </a:solidFill>
              <a:latin typeface="Arial" panose="020B0604020202020204" pitchFamily="34" charset="0"/>
              <a:cs typeface="Arial" panose="020B0604020202020204" pitchFamily="34" charset="0"/>
            </a:rPr>
            <a:t>Año 2022</a:t>
          </a:r>
          <a:endParaRPr lang="es-ES" sz="3600" b="1">
            <a:solidFill>
              <a:srgbClr val="C00000"/>
            </a:solidFill>
            <a:latin typeface="Arial" panose="020B0604020202020204" pitchFamily="34" charset="0"/>
            <a:cs typeface="Arial" panose="020B0604020202020204" pitchFamily="34" charset="0"/>
          </a:endParaRPr>
        </a:p>
      </xdr:txBody>
    </xdr:sp>
    <xdr:clientData/>
  </xdr:twoCellAnchor>
  <xdr:twoCellAnchor editAs="oneCell">
    <xdr:from>
      <xdr:col>10</xdr:col>
      <xdr:colOff>76200</xdr:colOff>
      <xdr:row>47</xdr:row>
      <xdr:rowOff>95250</xdr:rowOff>
    </xdr:from>
    <xdr:to>
      <xdr:col>15</xdr:col>
      <xdr:colOff>475897</xdr:colOff>
      <xdr:row>55</xdr:row>
      <xdr:rowOff>95250</xdr:rowOff>
    </xdr:to>
    <xdr:pic>
      <xdr:nvPicPr>
        <xdr:cNvPr id="6" name="Imagen 5">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6650" y="9344025"/>
          <a:ext cx="2866672" cy="1295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33336</xdr:colOff>
      <xdr:row>174</xdr:row>
      <xdr:rowOff>38100</xdr:rowOff>
    </xdr:from>
    <xdr:to>
      <xdr:col>5</xdr:col>
      <xdr:colOff>28575</xdr:colOff>
      <xdr:row>191</xdr:row>
      <xdr:rowOff>85725</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238124</xdr:colOff>
      <xdr:row>215</xdr:row>
      <xdr:rowOff>0</xdr:rowOff>
    </xdr:from>
    <xdr:to>
      <xdr:col>6</xdr:col>
      <xdr:colOff>714374</xdr:colOff>
      <xdr:row>231</xdr:row>
      <xdr:rowOff>104775</xdr:rowOff>
    </xdr:to>
    <xdr:graphicFrame macro="">
      <xdr:nvGraphicFramePr>
        <xdr:cNvPr id="9" name="Gráfico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1</xdr:col>
      <xdr:colOff>895350</xdr:colOff>
      <xdr:row>5</xdr:row>
      <xdr:rowOff>123825</xdr:rowOff>
    </xdr:to>
    <xdr:pic>
      <xdr:nvPicPr>
        <xdr:cNvPr id="2" name="Imagen 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238124</xdr:colOff>
      <xdr:row>213</xdr:row>
      <xdr:rowOff>0</xdr:rowOff>
    </xdr:from>
    <xdr:to>
      <xdr:col>9</xdr:col>
      <xdr:colOff>742950</xdr:colOff>
      <xdr:row>233</xdr:row>
      <xdr:rowOff>104775</xdr:rowOff>
    </xdr:to>
    <xdr:graphicFrame macro="">
      <xdr:nvGraphicFramePr>
        <xdr:cNvPr id="5" name="Gráfico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28575</xdr:colOff>
      <xdr:row>0</xdr:row>
      <xdr:rowOff>0</xdr:rowOff>
    </xdr:from>
    <xdr:to>
      <xdr:col>1</xdr:col>
      <xdr:colOff>895350</xdr:colOff>
      <xdr:row>5</xdr:row>
      <xdr:rowOff>123825</xdr:rowOff>
    </xdr:to>
    <xdr:pic>
      <xdr:nvPicPr>
        <xdr:cNvPr id="4" name="Imagen 2">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0</xdr:row>
      <xdr:rowOff>0</xdr:rowOff>
    </xdr:from>
    <xdr:to>
      <xdr:col>1</xdr:col>
      <xdr:colOff>895350</xdr:colOff>
      <xdr:row>5</xdr:row>
      <xdr:rowOff>123825</xdr:rowOff>
    </xdr:to>
    <xdr:pic>
      <xdr:nvPicPr>
        <xdr:cNvPr id="6" name="Imagen 2">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1456944</xdr:colOff>
      <xdr:row>5</xdr:row>
      <xdr:rowOff>134493</xdr:rowOff>
    </xdr:to>
    <xdr:pic>
      <xdr:nvPicPr>
        <xdr:cNvPr id="8" name="Imagen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1</xdr:col>
      <xdr:colOff>895350</xdr:colOff>
      <xdr:row>5</xdr:row>
      <xdr:rowOff>123825</xdr:rowOff>
    </xdr:to>
    <xdr:pic>
      <xdr:nvPicPr>
        <xdr:cNvPr id="2" name="Imagen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238124</xdr:colOff>
      <xdr:row>213</xdr:row>
      <xdr:rowOff>0</xdr:rowOff>
    </xdr:from>
    <xdr:to>
      <xdr:col>4</xdr:col>
      <xdr:colOff>76200</xdr:colOff>
      <xdr:row>239</xdr:row>
      <xdr:rowOff>19050</xdr:rowOff>
    </xdr:to>
    <xdr:graphicFrame macro="">
      <xdr:nvGraphicFramePr>
        <xdr:cNvPr id="6" name="Gráfico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28575</xdr:colOff>
      <xdr:row>0</xdr:row>
      <xdr:rowOff>0</xdr:rowOff>
    </xdr:from>
    <xdr:to>
      <xdr:col>1</xdr:col>
      <xdr:colOff>895350</xdr:colOff>
      <xdr:row>5</xdr:row>
      <xdr:rowOff>123825</xdr:rowOff>
    </xdr:to>
    <xdr:pic>
      <xdr:nvPicPr>
        <xdr:cNvPr id="4" name="Imagen 2">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0"/>
          <a:ext cx="8667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1456944</xdr:colOff>
      <xdr:row>5</xdr:row>
      <xdr:rowOff>134493</xdr:rowOff>
    </xdr:to>
    <xdr:pic>
      <xdr:nvPicPr>
        <xdr:cNvPr id="9" name="Imagen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213</xdr:row>
      <xdr:rowOff>0</xdr:rowOff>
    </xdr:from>
    <xdr:to>
      <xdr:col>10</xdr:col>
      <xdr:colOff>19050</xdr:colOff>
      <xdr:row>238</xdr:row>
      <xdr:rowOff>85725</xdr:rowOff>
    </xdr:to>
    <xdr:graphicFrame macro="">
      <xdr:nvGraphicFramePr>
        <xdr:cNvPr id="5" name="Gráfico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10" name="Imagen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200025</xdr:colOff>
      <xdr:row>1</xdr:row>
      <xdr:rowOff>76200</xdr:rowOff>
    </xdr:from>
    <xdr:to>
      <xdr:col>1</xdr:col>
      <xdr:colOff>1289844</xdr:colOff>
      <xdr:row>5</xdr:row>
      <xdr:rowOff>0</xdr:rowOff>
    </xdr:to>
    <xdr:pic>
      <xdr:nvPicPr>
        <xdr:cNvPr id="10" name="Imagen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38125"/>
          <a:ext cx="1327944" cy="6000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114300</xdr:rowOff>
    </xdr:to>
    <xdr:pic>
      <xdr:nvPicPr>
        <xdr:cNvPr id="9" name="Imagen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286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104775</xdr:rowOff>
    </xdr:to>
    <xdr:pic>
      <xdr:nvPicPr>
        <xdr:cNvPr id="11" name="Imagen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28650"/>
        </a:xfrm>
        <a:prstGeom prst="rect">
          <a:avLst/>
        </a:prstGeom>
      </xdr:spPr>
    </xdr:pic>
    <xdr:clientData/>
  </xdr:twoCellAnchor>
  <xdr:twoCellAnchor editAs="oneCell">
    <xdr:from>
      <xdr:col>1</xdr:col>
      <xdr:colOff>0</xdr:colOff>
      <xdr:row>212</xdr:row>
      <xdr:rowOff>0</xdr:rowOff>
    </xdr:from>
    <xdr:to>
      <xdr:col>2</xdr:col>
      <xdr:colOff>931096</xdr:colOff>
      <xdr:row>231</xdr:row>
      <xdr:rowOff>113958</xdr:rowOff>
    </xdr:to>
    <xdr:pic>
      <xdr:nvPicPr>
        <xdr:cNvPr id="3" name="Imagen 2"/>
        <xdr:cNvPicPr>
          <a:picLocks noChangeAspect="1"/>
        </xdr:cNvPicPr>
      </xdr:nvPicPr>
      <xdr:blipFill>
        <a:blip xmlns:r="http://schemas.openxmlformats.org/officeDocument/2006/relationships" r:embed="rId2"/>
        <a:stretch>
          <a:fillRect/>
        </a:stretch>
      </xdr:blipFill>
      <xdr:spPr>
        <a:xfrm>
          <a:off x="235449" y="33968933"/>
          <a:ext cx="5736405" cy="316409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212</xdr:row>
      <xdr:rowOff>0</xdr:rowOff>
    </xdr:from>
    <xdr:to>
      <xdr:col>2</xdr:col>
      <xdr:colOff>755431</xdr:colOff>
      <xdr:row>231</xdr:row>
      <xdr:rowOff>43839</xdr:rowOff>
    </xdr:to>
    <xdr:pic>
      <xdr:nvPicPr>
        <xdr:cNvPr id="3" name="Imagen 2"/>
        <xdr:cNvPicPr>
          <a:picLocks noChangeAspect="1"/>
        </xdr:cNvPicPr>
      </xdr:nvPicPr>
      <xdr:blipFill>
        <a:blip xmlns:r="http://schemas.openxmlformats.org/officeDocument/2006/relationships" r:embed="rId2"/>
        <a:stretch>
          <a:fillRect/>
        </a:stretch>
      </xdr:blipFill>
      <xdr:spPr>
        <a:xfrm>
          <a:off x="240862" y="34585603"/>
          <a:ext cx="5550776" cy="31640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213</xdr:row>
      <xdr:rowOff>0</xdr:rowOff>
    </xdr:from>
    <xdr:to>
      <xdr:col>2</xdr:col>
      <xdr:colOff>711758</xdr:colOff>
      <xdr:row>233</xdr:row>
      <xdr:rowOff>23988</xdr:rowOff>
    </xdr:to>
    <xdr:pic>
      <xdr:nvPicPr>
        <xdr:cNvPr id="3" name="Imagen 2"/>
        <xdr:cNvPicPr>
          <a:picLocks noChangeAspect="1"/>
        </xdr:cNvPicPr>
      </xdr:nvPicPr>
      <xdr:blipFill>
        <a:blip xmlns:r="http://schemas.openxmlformats.org/officeDocument/2006/relationships" r:embed="rId2"/>
        <a:stretch>
          <a:fillRect/>
        </a:stretch>
      </xdr:blipFill>
      <xdr:spPr>
        <a:xfrm>
          <a:off x="240742" y="33421236"/>
          <a:ext cx="5516126" cy="3164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2" name="12 Rectángulo">
          <a:extLst>
            <a:ext uri="{FF2B5EF4-FFF2-40B4-BE49-F238E27FC236}">
              <a16:creationId xmlns:a16="http://schemas.microsoft.com/office/drawing/2014/main" id="{00000000-0008-0000-0000-000003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133350</xdr:colOff>
      <xdr:row>15</xdr:row>
      <xdr:rowOff>180975</xdr:rowOff>
    </xdr:from>
    <xdr:to>
      <xdr:col>16</xdr:col>
      <xdr:colOff>209550</xdr:colOff>
      <xdr:row>29</xdr:row>
      <xdr:rowOff>161925</xdr:rowOff>
    </xdr:to>
    <xdr:sp macro="" textlink="">
      <xdr:nvSpPr>
        <xdr:cNvPr id="3" name="7 CuadroTexto">
          <a:extLst>
            <a:ext uri="{FF2B5EF4-FFF2-40B4-BE49-F238E27FC236}">
              <a16:creationId xmlns:a16="http://schemas.microsoft.com/office/drawing/2014/main" id="{00000000-0008-0000-0000-000004000000}"/>
            </a:ext>
          </a:extLst>
        </xdr:cNvPr>
        <xdr:cNvSpPr txBox="1"/>
      </xdr:nvSpPr>
      <xdr:spPr>
        <a:xfrm>
          <a:off x="133350" y="3219450"/>
          <a:ext cx="6638925" cy="278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2800" b="1">
              <a:solidFill>
                <a:srgbClr val="C00000"/>
              </a:solidFill>
              <a:latin typeface="Arial" panose="020B0604020202020204" pitchFamily="34" charset="0"/>
              <a:cs typeface="Arial" panose="020B0604020202020204" pitchFamily="34" charset="0"/>
            </a:rPr>
            <a:t>Estadística</a:t>
          </a:r>
          <a:r>
            <a:rPr lang="es-ES" sz="2800" b="1" baseline="0">
              <a:solidFill>
                <a:srgbClr val="C00000"/>
              </a:solidFill>
              <a:latin typeface="Arial" panose="020B0604020202020204" pitchFamily="34" charset="0"/>
              <a:cs typeface="Arial" panose="020B0604020202020204" pitchFamily="34" charset="0"/>
            </a:rPr>
            <a:t> de Archivos de la Comunidad de Madrid</a:t>
          </a:r>
        </a:p>
        <a:p>
          <a:pPr algn="ctr"/>
          <a:r>
            <a:rPr lang="es-ES" sz="2800" b="1" baseline="0">
              <a:solidFill>
                <a:sysClr val="windowText" lastClr="000000"/>
              </a:solidFill>
              <a:latin typeface="Arial" panose="020B0604020202020204" pitchFamily="34" charset="0"/>
              <a:cs typeface="Arial" panose="020B0604020202020204" pitchFamily="34" charset="0"/>
            </a:rPr>
            <a:t>Año 2022</a:t>
          </a:r>
          <a:endParaRPr lang="es-ES" sz="28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7</xdr:col>
      <xdr:colOff>0</xdr:colOff>
      <xdr:row>41</xdr:row>
      <xdr:rowOff>0</xdr:rowOff>
    </xdr:from>
    <xdr:to>
      <xdr:col>11</xdr:col>
      <xdr:colOff>420832</xdr:colOff>
      <xdr:row>49</xdr:row>
      <xdr:rowOff>45836</xdr:rowOff>
    </xdr:to>
    <xdr:pic>
      <xdr:nvPicPr>
        <xdr:cNvPr id="13" name="Imagen 12"/>
        <xdr:cNvPicPr>
          <a:picLocks noChangeAspect="1"/>
        </xdr:cNvPicPr>
      </xdr:nvPicPr>
      <xdr:blipFill>
        <a:blip xmlns:r="http://schemas.openxmlformats.org/officeDocument/2006/relationships" r:embed="rId1"/>
        <a:stretch>
          <a:fillRect/>
        </a:stretch>
      </xdr:blipFill>
      <xdr:spPr>
        <a:xfrm>
          <a:off x="2114550" y="8277225"/>
          <a:ext cx="2402032" cy="134123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5" name="Imagen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1</xdr:col>
      <xdr:colOff>0</xdr:colOff>
      <xdr:row>233</xdr:row>
      <xdr:rowOff>0</xdr:rowOff>
    </xdr:from>
    <xdr:to>
      <xdr:col>2</xdr:col>
      <xdr:colOff>778387</xdr:colOff>
      <xdr:row>253</xdr:row>
      <xdr:rowOff>13416</xdr:rowOff>
    </xdr:to>
    <xdr:pic>
      <xdr:nvPicPr>
        <xdr:cNvPr id="13" name="Imagen 12"/>
        <xdr:cNvPicPr>
          <a:picLocks noChangeAspect="1"/>
        </xdr:cNvPicPr>
      </xdr:nvPicPr>
      <xdr:blipFill>
        <a:blip xmlns:r="http://schemas.openxmlformats.org/officeDocument/2006/relationships" r:embed="rId2"/>
        <a:stretch>
          <a:fillRect/>
        </a:stretch>
      </xdr:blipFill>
      <xdr:spPr>
        <a:xfrm>
          <a:off x="235565" y="37987339"/>
          <a:ext cx="5581854" cy="3290835"/>
        </a:xfrm>
        <a:prstGeom prst="rect">
          <a:avLst/>
        </a:prstGeom>
      </xdr:spPr>
    </xdr:pic>
    <xdr:clientData/>
  </xdr:twoCellAnchor>
  <xdr:twoCellAnchor editAs="oneCell">
    <xdr:from>
      <xdr:col>1</xdr:col>
      <xdr:colOff>0</xdr:colOff>
      <xdr:row>212</xdr:row>
      <xdr:rowOff>0</xdr:rowOff>
    </xdr:from>
    <xdr:to>
      <xdr:col>2</xdr:col>
      <xdr:colOff>757903</xdr:colOff>
      <xdr:row>231</xdr:row>
      <xdr:rowOff>50549</xdr:rowOff>
    </xdr:to>
    <xdr:pic>
      <xdr:nvPicPr>
        <xdr:cNvPr id="6" name="Imagen 5"/>
        <xdr:cNvPicPr>
          <a:picLocks noChangeAspect="1"/>
        </xdr:cNvPicPr>
      </xdr:nvPicPr>
      <xdr:blipFill>
        <a:blip xmlns:r="http://schemas.openxmlformats.org/officeDocument/2006/relationships" r:embed="rId3"/>
        <a:stretch>
          <a:fillRect/>
        </a:stretch>
      </xdr:blipFill>
      <xdr:spPr>
        <a:xfrm>
          <a:off x="235565" y="34546048"/>
          <a:ext cx="5561370" cy="316409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1391179</xdr:colOff>
      <xdr:row>5</xdr:row>
      <xdr:rowOff>95250</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391179" cy="619125"/>
        </a:xfrm>
        <a:prstGeom prst="rect">
          <a:avLst/>
        </a:prstGeom>
      </xdr:spPr>
    </xdr:pic>
    <xdr:clientData/>
  </xdr:twoCellAnchor>
  <xdr:twoCellAnchor editAs="oneCell">
    <xdr:from>
      <xdr:col>0</xdr:col>
      <xdr:colOff>235448</xdr:colOff>
      <xdr:row>234</xdr:row>
      <xdr:rowOff>80476</xdr:rowOff>
    </xdr:from>
    <xdr:to>
      <xdr:col>2</xdr:col>
      <xdr:colOff>791967</xdr:colOff>
      <xdr:row>254</xdr:row>
      <xdr:rowOff>87523</xdr:rowOff>
    </xdr:to>
    <xdr:pic>
      <xdr:nvPicPr>
        <xdr:cNvPr id="12" name="Imagen 11"/>
        <xdr:cNvPicPr>
          <a:picLocks noChangeAspect="1"/>
        </xdr:cNvPicPr>
      </xdr:nvPicPr>
      <xdr:blipFill>
        <a:blip xmlns:r="http://schemas.openxmlformats.org/officeDocument/2006/relationships" r:embed="rId2"/>
        <a:stretch>
          <a:fillRect/>
        </a:stretch>
      </xdr:blipFill>
      <xdr:spPr>
        <a:xfrm>
          <a:off x="235448" y="37452723"/>
          <a:ext cx="5597277" cy="3217721"/>
        </a:xfrm>
        <a:prstGeom prst="rect">
          <a:avLst/>
        </a:prstGeom>
      </xdr:spPr>
    </xdr:pic>
    <xdr:clientData/>
  </xdr:twoCellAnchor>
  <xdr:twoCellAnchor editAs="oneCell">
    <xdr:from>
      <xdr:col>1</xdr:col>
      <xdr:colOff>0</xdr:colOff>
      <xdr:row>214</xdr:row>
      <xdr:rowOff>0</xdr:rowOff>
    </xdr:from>
    <xdr:to>
      <xdr:col>2</xdr:col>
      <xdr:colOff>781264</xdr:colOff>
      <xdr:row>233</xdr:row>
      <xdr:rowOff>113958</xdr:rowOff>
    </xdr:to>
    <xdr:pic>
      <xdr:nvPicPr>
        <xdr:cNvPr id="2" name="Imagen 1"/>
        <xdr:cNvPicPr>
          <a:picLocks noChangeAspect="1"/>
        </xdr:cNvPicPr>
      </xdr:nvPicPr>
      <xdr:blipFill>
        <a:blip xmlns:r="http://schemas.openxmlformats.org/officeDocument/2006/relationships" r:embed="rId3"/>
        <a:stretch>
          <a:fillRect/>
        </a:stretch>
      </xdr:blipFill>
      <xdr:spPr>
        <a:xfrm>
          <a:off x="235449" y="34161573"/>
          <a:ext cx="5586573" cy="316409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38099</xdr:colOff>
      <xdr:row>213</xdr:row>
      <xdr:rowOff>28575</xdr:rowOff>
    </xdr:from>
    <xdr:to>
      <xdr:col>4</xdr:col>
      <xdr:colOff>28574</xdr:colOff>
      <xdr:row>230</xdr:row>
      <xdr:rowOff>133350</xdr:rowOff>
    </xdr:to>
    <xdr:graphicFrame macro="">
      <xdr:nvGraphicFramePr>
        <xdr:cNvPr id="4" name="Gráfico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238124</xdr:colOff>
      <xdr:row>213</xdr:row>
      <xdr:rowOff>161924</xdr:rowOff>
    </xdr:from>
    <xdr:to>
      <xdr:col>6</xdr:col>
      <xdr:colOff>9524</xdr:colOff>
      <xdr:row>231</xdr:row>
      <xdr:rowOff>104775</xdr:rowOff>
    </xdr:to>
    <xdr:graphicFrame macro="">
      <xdr:nvGraphicFramePr>
        <xdr:cNvPr id="5" name="Gráfico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214</xdr:row>
      <xdr:rowOff>0</xdr:rowOff>
    </xdr:from>
    <xdr:to>
      <xdr:col>4</xdr:col>
      <xdr:colOff>9525</xdr:colOff>
      <xdr:row>231</xdr:row>
      <xdr:rowOff>142875</xdr:rowOff>
    </xdr:to>
    <xdr:graphicFrame macro="">
      <xdr:nvGraphicFramePr>
        <xdr:cNvPr id="4" name="Gráfico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28574</xdr:colOff>
      <xdr:row>225</xdr:row>
      <xdr:rowOff>0</xdr:rowOff>
    </xdr:from>
    <xdr:to>
      <xdr:col>21</xdr:col>
      <xdr:colOff>27214</xdr:colOff>
      <xdr:row>270</xdr:row>
      <xdr:rowOff>27214</xdr:rowOff>
    </xdr:to>
    <xdr:graphicFrame macro="">
      <xdr:nvGraphicFramePr>
        <xdr:cNvPr id="4" name="Gráfico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238124</xdr:colOff>
      <xdr:row>223</xdr:row>
      <xdr:rowOff>161924</xdr:rowOff>
    </xdr:from>
    <xdr:to>
      <xdr:col>11</xdr:col>
      <xdr:colOff>9525</xdr:colOff>
      <xdr:row>242</xdr:row>
      <xdr:rowOff>9525</xdr:rowOff>
    </xdr:to>
    <xdr:graphicFrame macro="">
      <xdr:nvGraphicFramePr>
        <xdr:cNvPr id="5" name="Gráfico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223</xdr:row>
      <xdr:rowOff>0</xdr:rowOff>
    </xdr:from>
    <xdr:to>
      <xdr:col>7</xdr:col>
      <xdr:colOff>19050</xdr:colOff>
      <xdr:row>239</xdr:row>
      <xdr:rowOff>76200</xdr:rowOff>
    </xdr:to>
    <xdr:graphicFrame macro="">
      <xdr:nvGraphicFramePr>
        <xdr:cNvPr id="4" name="Gráfico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19050</xdr:colOff>
      <xdr:row>0</xdr:row>
      <xdr:rowOff>0</xdr:rowOff>
    </xdr:from>
    <xdr:to>
      <xdr:col>22</xdr:col>
      <xdr:colOff>85725</xdr:colOff>
      <xdr:row>57</xdr:row>
      <xdr:rowOff>9525</xdr:rowOff>
    </xdr:to>
    <xdr:sp macro="" textlink="">
      <xdr:nvSpPr>
        <xdr:cNvPr id="2" name="12 Rectángulo">
          <a:extLst>
            <a:ext uri="{FF2B5EF4-FFF2-40B4-BE49-F238E27FC236}">
              <a16:creationId xmlns:a16="http://schemas.microsoft.com/office/drawing/2014/main" id="{00000000-0008-0000-0100-000002000000}"/>
            </a:ext>
          </a:extLst>
        </xdr:cNvPr>
        <xdr:cNvSpPr>
          <a:spLocks noChangeArrowheads="1"/>
        </xdr:cNvSpPr>
      </xdr:nvSpPr>
      <xdr:spPr bwMode="auto">
        <a:xfrm>
          <a:off x="7172325" y="0"/>
          <a:ext cx="1323975" cy="10953750"/>
        </a:xfrm>
        <a:prstGeom prst="rect">
          <a:avLst/>
        </a:prstGeom>
        <a:solidFill>
          <a:srgbClr val="80808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57149</xdr:colOff>
      <xdr:row>33</xdr:row>
      <xdr:rowOff>142875</xdr:rowOff>
    </xdr:from>
    <xdr:to>
      <xdr:col>11</xdr:col>
      <xdr:colOff>419099</xdr:colOff>
      <xdr:row>54</xdr:row>
      <xdr:rowOff>103505</xdr:rowOff>
    </xdr:to>
    <xdr:sp macro="" textlink="">
      <xdr:nvSpPr>
        <xdr:cNvPr id="6" name="Cuadro de texto 2">
          <a:extLst>
            <a:ext uri="{FF2B5EF4-FFF2-40B4-BE49-F238E27FC236}">
              <a16:creationId xmlns:a16="http://schemas.microsoft.com/office/drawing/2014/main" id="{00000000-0008-0000-0100-000006000000}"/>
            </a:ext>
          </a:extLst>
        </xdr:cNvPr>
        <xdr:cNvSpPr txBox="1">
          <a:spLocks noChangeArrowheads="1"/>
        </xdr:cNvSpPr>
      </xdr:nvSpPr>
      <xdr:spPr bwMode="auto">
        <a:xfrm>
          <a:off x="257174" y="6781800"/>
          <a:ext cx="4257675" cy="370395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CONSEJERÍA DE CULTURA, TURISMO Y</a:t>
          </a:r>
          <a:r>
            <a:rPr lang="es-ES" sz="1000" b="0" baseline="0">
              <a:effectLst/>
              <a:latin typeface="Arial" panose="020B0604020202020204" pitchFamily="34" charset="0"/>
              <a:ea typeface="Calibri" panose="020F0502020204030204" pitchFamily="34" charset="0"/>
              <a:cs typeface="Arial" panose="020B0604020202020204" pitchFamily="34" charset="0"/>
            </a:rPr>
            <a:t> DEPORTE</a:t>
          </a: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Consejero de Cultura,</a:t>
          </a:r>
          <a:r>
            <a:rPr lang="es-ES" sz="1000" b="0" baseline="0">
              <a:effectLst/>
              <a:latin typeface="Arial" panose="020B0604020202020204" pitchFamily="34" charset="0"/>
              <a:ea typeface="Calibri" panose="020F0502020204030204" pitchFamily="34" charset="0"/>
              <a:cs typeface="Arial" panose="020B0604020202020204" pitchFamily="34" charset="0"/>
            </a:rPr>
            <a:t> </a:t>
          </a:r>
          <a:r>
            <a:rPr lang="es-ES" sz="1000" b="0">
              <a:effectLst/>
              <a:latin typeface="Arial" panose="020B0604020202020204" pitchFamily="34" charset="0"/>
              <a:ea typeface="Calibri" panose="020F0502020204030204" pitchFamily="34" charset="0"/>
              <a:cs typeface="Arial" panose="020B0604020202020204" pitchFamily="34" charset="0"/>
            </a:rPr>
            <a:t>Turismo y Deporte</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Mariano</a:t>
          </a:r>
          <a:r>
            <a:rPr lang="es-ES" sz="1000" b="0" baseline="0">
              <a:effectLst/>
              <a:latin typeface="Arial" panose="020B0604020202020204" pitchFamily="34" charset="0"/>
              <a:ea typeface="Calibri" panose="020F0502020204030204" pitchFamily="34" charset="0"/>
              <a:cs typeface="Arial" panose="020B0604020202020204" pitchFamily="34" charset="0"/>
            </a:rPr>
            <a:t> de Paco Serrano</a:t>
          </a:r>
          <a:endParaRPr lang="es-ES" sz="1000" b="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Viceconsejero de Cultura, Turismo y Deporte</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Luis Fernando Martín Izquierdo</a:t>
          </a: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Director General de Patrimonio Cultural y Oficina del Español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Bartolomé González Jiménez</a:t>
          </a:r>
        </a:p>
        <a:p>
          <a:pPr>
            <a:lnSpc>
              <a:spcPct val="115000"/>
            </a:lnSpc>
            <a:spcBef>
              <a:spcPts val="300"/>
            </a:spcBef>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Subdirector General de Archivos</a:t>
          </a:r>
          <a:r>
            <a:rPr lang="es-ES" sz="1000" b="0" baseline="0">
              <a:effectLst/>
              <a:latin typeface="Arial" panose="020B0604020202020204" pitchFamily="34" charset="0"/>
              <a:ea typeface="Calibri" panose="020F0502020204030204" pitchFamily="34" charset="0"/>
              <a:cs typeface="Arial" panose="020B0604020202020204" pitchFamily="34" charset="0"/>
            </a:rPr>
            <a:t> y Gestión Documental</a:t>
          </a:r>
          <a:endParaRPr lang="es-ES" sz="1000" b="0">
            <a:effectLst/>
            <a:latin typeface="Arial" panose="020B0604020202020204" pitchFamily="34" charset="0"/>
            <a:ea typeface="Calibri" panose="020F0502020204030204" pitchFamily="34" charset="0"/>
            <a:cs typeface="Arial" panose="020B0604020202020204" pitchFamily="34" charset="0"/>
          </a:endParaRP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Javier Díez Llamazares</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Comunidad de Madrid</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u="sng">
              <a:effectLst/>
              <a:latin typeface="Arial" panose="020B0604020202020204" pitchFamily="34" charset="0"/>
              <a:ea typeface="Calibri" panose="020F0502020204030204" pitchFamily="34" charset="0"/>
              <a:cs typeface="Arial" panose="020B0604020202020204" pitchFamily="34" charset="0"/>
            </a:rPr>
            <a:t>Edita</a:t>
          </a:r>
          <a:r>
            <a:rPr lang="es-ES" sz="1000" b="0">
              <a:effectLst/>
              <a:latin typeface="Arial" panose="020B0604020202020204" pitchFamily="34" charset="0"/>
              <a:ea typeface="Calibri" panose="020F0502020204030204" pitchFamily="34" charset="0"/>
              <a:cs typeface="Arial" panose="020B0604020202020204" pitchFamily="34" charset="0"/>
            </a:rPr>
            <a:t>: Dirección General de Patrimonio Cultural y Oficina del Español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r>
            <a:rPr lang="es-ES" sz="1000" b="0" u="sng">
              <a:effectLst/>
              <a:latin typeface="Arial" panose="020B0604020202020204" pitchFamily="34" charset="0"/>
              <a:ea typeface="Calibri" panose="020F0502020204030204" pitchFamily="34" charset="0"/>
              <a:cs typeface="Arial" panose="020B0604020202020204" pitchFamily="34" charset="0"/>
            </a:rPr>
            <a:t>Datos y gráficos</a:t>
          </a:r>
          <a:r>
            <a:rPr lang="es-ES" sz="1000" b="0">
              <a:effectLst/>
              <a:latin typeface="Arial" panose="020B0604020202020204" pitchFamily="34" charset="0"/>
              <a:ea typeface="Calibri" panose="020F0502020204030204" pitchFamily="34" charset="0"/>
              <a:cs typeface="Arial" panose="020B0604020202020204" pitchFamily="34" charset="0"/>
            </a:rPr>
            <a:t>: </a:t>
          </a:r>
          <a:r>
            <a:rPr lang="es-ES" sz="1000" b="0" baseline="0">
              <a:effectLst/>
              <a:latin typeface="Arial" panose="020B0604020202020204" pitchFamily="34" charset="0"/>
              <a:ea typeface="+mn-ea"/>
              <a:cs typeface="Arial" panose="020B0604020202020204" pitchFamily="34" charset="0"/>
            </a:rPr>
            <a:t>Servicio de Estadística de Archivos e Instrumentos Registrales del Patrimonio Documental (</a:t>
          </a:r>
          <a:r>
            <a:rPr lang="es-ES" sz="1000" b="0">
              <a:effectLst/>
              <a:latin typeface="Arial" panose="020B0604020202020204" pitchFamily="34" charset="0"/>
              <a:ea typeface="+mn-ea"/>
              <a:cs typeface="Arial" panose="020B0604020202020204" pitchFamily="34" charset="0"/>
            </a:rPr>
            <a:t>Unidad Técnica de Protección y Registros del Patrimonio</a:t>
          </a:r>
          <a:r>
            <a:rPr lang="es-ES" sz="1000" b="0" baseline="0">
              <a:effectLst/>
              <a:latin typeface="Arial" panose="020B0604020202020204" pitchFamily="34" charset="0"/>
              <a:ea typeface="+mn-ea"/>
              <a:cs typeface="Arial" panose="020B0604020202020204" pitchFamily="34" charset="0"/>
            </a:rPr>
            <a:t> Documental de la </a:t>
          </a:r>
          <a:r>
            <a:rPr lang="es-ES" sz="1000" b="0">
              <a:effectLst/>
              <a:latin typeface="Arial" panose="020B0604020202020204" pitchFamily="34" charset="0"/>
              <a:ea typeface="Calibri" panose="020F0502020204030204" pitchFamily="34" charset="0"/>
              <a:cs typeface="Arial" panose="020B0604020202020204" pitchFamily="34" charset="0"/>
            </a:rPr>
            <a:t>Subdirección General de Archivos y Gestión Documental)</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 </a:t>
          </a:r>
        </a:p>
        <a:p>
          <a:pPr>
            <a:lnSpc>
              <a:spcPct val="115000"/>
            </a:lnSpc>
            <a:spcAft>
              <a:spcPts val="0"/>
            </a:spcAft>
          </a:pPr>
          <a:r>
            <a:rPr lang="es-ES" sz="1000" b="0">
              <a:effectLst/>
              <a:latin typeface="Arial" panose="020B0604020202020204" pitchFamily="34" charset="0"/>
              <a:ea typeface="Calibri" panose="020F0502020204030204" pitchFamily="34" charset="0"/>
              <a:cs typeface="Arial" panose="020B0604020202020204" pitchFamily="34" charset="0"/>
            </a:rPr>
            <a:t>Impreso en España – Printed in Spain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23813</xdr:colOff>
      <xdr:row>226</xdr:row>
      <xdr:rowOff>0</xdr:rowOff>
    </xdr:from>
    <xdr:to>
      <xdr:col>8</xdr:col>
      <xdr:colOff>11906</xdr:colOff>
      <xdr:row>243</xdr:row>
      <xdr:rowOff>71437</xdr:rowOff>
    </xdr:to>
    <xdr:graphicFrame macro="">
      <xdr:nvGraphicFramePr>
        <xdr:cNvPr id="4" name="Gráfico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5" name="Imagen 4">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238124</xdr:colOff>
      <xdr:row>224</xdr:row>
      <xdr:rowOff>1</xdr:rowOff>
    </xdr:from>
    <xdr:to>
      <xdr:col>8</xdr:col>
      <xdr:colOff>1690687</xdr:colOff>
      <xdr:row>239</xdr:row>
      <xdr:rowOff>11906</xdr:rowOff>
    </xdr:to>
    <xdr:graphicFrame macro="">
      <xdr:nvGraphicFramePr>
        <xdr:cNvPr id="2" name="Gráfico 1">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238124</xdr:colOff>
      <xdr:row>242</xdr:row>
      <xdr:rowOff>0</xdr:rowOff>
    </xdr:from>
    <xdr:to>
      <xdr:col>8</xdr:col>
      <xdr:colOff>1726406</xdr:colOff>
      <xdr:row>261</xdr:row>
      <xdr:rowOff>71437</xdr:rowOff>
    </xdr:to>
    <xdr:graphicFrame macro="">
      <xdr:nvGraphicFramePr>
        <xdr:cNvPr id="3" name="Gráfico 2">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238124</xdr:colOff>
      <xdr:row>264</xdr:row>
      <xdr:rowOff>0</xdr:rowOff>
    </xdr:from>
    <xdr:to>
      <xdr:col>9</xdr:col>
      <xdr:colOff>11906</xdr:colOff>
      <xdr:row>282</xdr:row>
      <xdr:rowOff>166687</xdr:rowOff>
    </xdr:to>
    <xdr:graphicFrame macro="">
      <xdr:nvGraphicFramePr>
        <xdr:cNvPr id="4" name="Gráfico 3">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0</xdr:colOff>
      <xdr:row>2</xdr:row>
      <xdr:rowOff>0</xdr:rowOff>
    </xdr:from>
    <xdr:ext cx="1456944" cy="660011"/>
    <xdr:pic>
      <xdr:nvPicPr>
        <xdr:cNvPr id="5" name="Imagen 4">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125" y="323850"/>
          <a:ext cx="1456944" cy="660011"/>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225</xdr:row>
      <xdr:rowOff>0</xdr:rowOff>
    </xdr:from>
    <xdr:to>
      <xdr:col>5</xdr:col>
      <xdr:colOff>9525</xdr:colOff>
      <xdr:row>241</xdr:row>
      <xdr:rowOff>47625</xdr:rowOff>
    </xdr:to>
    <xdr:graphicFrame macro="">
      <xdr:nvGraphicFramePr>
        <xdr:cNvPr id="4" name="Gráfico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id="{00000000-0008-0000-1F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238124</xdr:colOff>
      <xdr:row>226</xdr:row>
      <xdr:rowOff>0</xdr:rowOff>
    </xdr:from>
    <xdr:to>
      <xdr:col>5</xdr:col>
      <xdr:colOff>19049</xdr:colOff>
      <xdr:row>243</xdr:row>
      <xdr:rowOff>47625</xdr:rowOff>
    </xdr:to>
    <xdr:graphicFrame macro="">
      <xdr:nvGraphicFramePr>
        <xdr:cNvPr id="4" name="Gráfico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id="{00000000-0008-0000-2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238124</xdr:colOff>
      <xdr:row>227</xdr:row>
      <xdr:rowOff>0</xdr:rowOff>
    </xdr:from>
    <xdr:to>
      <xdr:col>9</xdr:col>
      <xdr:colOff>28574</xdr:colOff>
      <xdr:row>244</xdr:row>
      <xdr:rowOff>66675</xdr:rowOff>
    </xdr:to>
    <xdr:graphicFrame macro="">
      <xdr:nvGraphicFramePr>
        <xdr:cNvPr id="4" name="Gráfico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134493</xdr:rowOff>
    </xdr:to>
    <xdr:pic>
      <xdr:nvPicPr>
        <xdr:cNvPr id="5" name="Imagen 4">
          <a:extLst>
            <a:ext uri="{FF2B5EF4-FFF2-40B4-BE49-F238E27FC236}">
              <a16:creationId xmlns:a16="http://schemas.microsoft.com/office/drawing/2014/main" id="{00000000-0008-0000-2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10</xdr:row>
      <xdr:rowOff>85725</xdr:rowOff>
    </xdr:from>
    <xdr:to>
      <xdr:col>12</xdr:col>
      <xdr:colOff>47625</xdr:colOff>
      <xdr:row>41</xdr:row>
      <xdr:rowOff>66674</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447675" y="1752600"/>
          <a:ext cx="8629650" cy="5886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a:solidFill>
                <a:sysClr val="windowText" lastClr="000000"/>
              </a:solidFill>
              <a:effectLst/>
              <a:latin typeface="Arial" panose="020B0604020202020204" pitchFamily="34" charset="0"/>
              <a:ea typeface="+mn-ea"/>
              <a:cs typeface="Arial" panose="020B0604020202020204" pitchFamily="34" charset="0"/>
            </a:rPr>
            <a:t>Es una gran satisfacción para la Dirección General de Patrimonio Cultural y Oficina</a:t>
          </a:r>
          <a:r>
            <a:rPr lang="es-ES" sz="1200" baseline="0">
              <a:solidFill>
                <a:sysClr val="windowText" lastClr="000000"/>
              </a:solidFill>
              <a:effectLst/>
              <a:latin typeface="Arial" panose="020B0604020202020204" pitchFamily="34" charset="0"/>
              <a:ea typeface="+mn-ea"/>
              <a:cs typeface="Arial" panose="020B0604020202020204" pitchFamily="34" charset="0"/>
            </a:rPr>
            <a:t> del Español </a:t>
          </a:r>
          <a:r>
            <a:rPr lang="es-ES" sz="1200">
              <a:solidFill>
                <a:sysClr val="windowText" lastClr="000000"/>
              </a:solidFill>
              <a:effectLst/>
              <a:latin typeface="Arial" panose="020B0604020202020204" pitchFamily="34" charset="0"/>
              <a:ea typeface="+mn-ea"/>
              <a:cs typeface="Arial" panose="020B0604020202020204" pitchFamily="34" charset="0"/>
            </a:rPr>
            <a:t>presentar una nueva edición de la </a:t>
          </a:r>
          <a:r>
            <a:rPr lang="es-ES" sz="1200" b="1">
              <a:solidFill>
                <a:sysClr val="windowText" lastClr="000000"/>
              </a:solidFill>
              <a:effectLst/>
              <a:latin typeface="Arial" panose="020B0604020202020204" pitchFamily="34" charset="0"/>
              <a:ea typeface="+mn-ea"/>
              <a:cs typeface="Arial" panose="020B0604020202020204" pitchFamily="34" charset="0"/>
            </a:rPr>
            <a:t>Estadística de Archivos de la Comunidad de Madrid</a:t>
          </a:r>
          <a:r>
            <a:rPr lang="es-ES" sz="1200">
              <a:solidFill>
                <a:sysClr val="windowText" lastClr="000000"/>
              </a:solidFill>
              <a:effectLst/>
              <a:latin typeface="Arial" panose="020B0604020202020204" pitchFamily="34" charset="0"/>
              <a:ea typeface="+mn-ea"/>
              <a:cs typeface="Arial" panose="020B0604020202020204" pitchFamily="34" charset="0"/>
            </a:rPr>
            <a:t>. Esta serie de estadísticas comenzó en el año 2011 y con la presente alcanzamos ya su séptima publicación. No cabe duda de que uno de los valores de este tipo de estudios reside en su continuidad en el tiempo, lo que permite obtener una perspectiva adecuada para observar la evolución de los parámetros que se analizan. Creemos que, con esta nueva publicación, esa continuidad y esa perspectiva sobre los Archivos de la Comunidad de Madrid están aseguradas, y permitirán su uso, tanto como un instrumento esencial para la planificación de las políticas archivísticas a desarrollar en los próximos años en nuestra región, como para satisfacer las demandas de información sobre nuestros archivos en el contexto de la transparencia y del gobierno abierto.</a:t>
          </a:r>
        </a:p>
        <a:p>
          <a:endParaRPr lang="es-ES" sz="1200">
            <a:solidFill>
              <a:sysClr val="windowText" lastClr="000000"/>
            </a:solidFill>
            <a:effectLst/>
            <a:latin typeface="Arial" panose="020B0604020202020204" pitchFamily="34" charset="0"/>
            <a:ea typeface="+mn-ea"/>
            <a:cs typeface="Arial" panose="020B0604020202020204" pitchFamily="34" charset="0"/>
          </a:endParaRPr>
        </a:p>
        <a:p>
          <a:r>
            <a:rPr lang="es-ES" sz="1200">
              <a:solidFill>
                <a:sysClr val="windowText" lastClr="000000"/>
              </a:solidFill>
              <a:effectLst/>
              <a:latin typeface="Arial" panose="020B0604020202020204" pitchFamily="34" charset="0"/>
              <a:ea typeface="+mn-ea"/>
              <a:cs typeface="Arial" panose="020B0604020202020204" pitchFamily="34" charset="0"/>
            </a:rPr>
            <a:t>Tenemos algunos retos pendientes que esperamos poder ir solucionando paulatinamente: desde acrecentar el número de archivos sobre los que operar en estos trabajos hasta automatizar al máximo el proceso mediante la recogida de datos online. Tampoco quiero olvidar la importante y continúa labor de la Subdirección General de Archivos y Gestión Documental para lograr una mayor normalización en la confección de las estadísticas de archivos tanto a nivel nacional mediante la cooperación dentro de los grupos de trabajo existentes al efecto en el Consejo de Cooperación Archivística del Estado como a nivel internacional mediante la participación dentro del Comité de UNE CTN50.</a:t>
          </a:r>
        </a:p>
        <a:p>
          <a:endParaRPr lang="es-ES" sz="1200">
            <a:solidFill>
              <a:sysClr val="windowText" lastClr="000000"/>
            </a:solidFill>
            <a:effectLst/>
            <a:latin typeface="Arial" panose="020B0604020202020204" pitchFamily="34" charset="0"/>
            <a:ea typeface="+mn-ea"/>
            <a:cs typeface="Arial" panose="020B0604020202020204" pitchFamily="34" charset="0"/>
          </a:endParaRPr>
        </a:p>
        <a:p>
          <a:r>
            <a:rPr lang="es-ES" sz="1200">
              <a:solidFill>
                <a:sysClr val="windowText" lastClr="000000"/>
              </a:solidFill>
              <a:effectLst/>
              <a:latin typeface="Arial" panose="020B0604020202020204" pitchFamily="34" charset="0"/>
              <a:ea typeface="+mn-ea"/>
              <a:cs typeface="Arial" panose="020B0604020202020204" pitchFamily="34" charset="0"/>
            </a:rPr>
            <a:t>Otros cambios fundamentales que se han producido entre el período de toma de datos de esta Estadística y su publicación han sido: su inclusión como instrumento informativo clave en la nueva Ley 6/2023, de 30 de marzo, de Archivos y Documentos de la Comunidad de Madrid; y su incorporación al Plan de Estadística de la Comunidad de Madrid 2024 – 2027, aprobado por el Decreto 272/2023, de 27 de diciembre, del Consejo de Gobierno, como operación 4.7–165. Estos cambios afectarán, de forma muy positiva, a la toma de datos y publicación de la siguiente Estadística de Archivos correspondiente a 2024.</a:t>
          </a:r>
        </a:p>
        <a:p>
          <a:endParaRPr lang="es-ES" sz="1200">
            <a:solidFill>
              <a:sysClr val="windowText" lastClr="000000"/>
            </a:solidFill>
            <a:effectLst/>
            <a:latin typeface="Arial" panose="020B0604020202020204" pitchFamily="34" charset="0"/>
            <a:ea typeface="+mn-ea"/>
            <a:cs typeface="Arial" panose="020B0604020202020204" pitchFamily="34" charset="0"/>
          </a:endParaRPr>
        </a:p>
        <a:p>
          <a:r>
            <a:rPr lang="es-ES" sz="1200">
              <a:solidFill>
                <a:sysClr val="windowText" lastClr="000000"/>
              </a:solidFill>
              <a:effectLst/>
              <a:latin typeface="Arial" panose="020B0604020202020204" pitchFamily="34" charset="0"/>
              <a:ea typeface="+mn-ea"/>
              <a:cs typeface="Arial" panose="020B0604020202020204" pitchFamily="34" charset="0"/>
            </a:rPr>
            <a:t>Finalmente, no puedo dejar de agradecer la magnífica colaboración prestada por los archivos participantes y su personal a la hora de facilitar toda la información requerida para la elaboración de esta Estadística de Archivos.</a:t>
          </a:r>
        </a:p>
        <a:p>
          <a:r>
            <a:rPr lang="es-ES" sz="1200">
              <a:solidFill>
                <a:sysClr val="windowText" lastClr="000000"/>
              </a:solidFill>
              <a:effectLst/>
              <a:latin typeface="Arial" panose="020B0604020202020204" pitchFamily="34" charset="0"/>
              <a:ea typeface="+mn-ea"/>
              <a:cs typeface="Arial" panose="020B0604020202020204" pitchFamily="34" charset="0"/>
            </a:rPr>
            <a:t> </a:t>
          </a:r>
        </a:p>
        <a:p>
          <a:endParaRPr lang="es-ES" sz="1200">
            <a:solidFill>
              <a:sysClr val="windowText" lastClr="000000"/>
            </a:solidFill>
            <a:effectLst/>
            <a:latin typeface="Arial" panose="020B0604020202020204" pitchFamily="34" charset="0"/>
            <a:ea typeface="+mn-ea"/>
            <a:cs typeface="Arial" panose="020B0604020202020204" pitchFamily="34" charset="0"/>
          </a:endParaRPr>
        </a:p>
        <a:p>
          <a:pPr algn="ctr"/>
          <a:r>
            <a:rPr lang="es-ES" sz="1200" b="1">
              <a:solidFill>
                <a:sysClr val="windowText" lastClr="000000"/>
              </a:solidFill>
              <a:effectLst/>
              <a:latin typeface="Arial" panose="020B0604020202020204" pitchFamily="34" charset="0"/>
              <a:ea typeface="+mn-ea"/>
              <a:cs typeface="Arial" panose="020B0604020202020204" pitchFamily="34" charset="0"/>
            </a:rPr>
            <a:t>Bartolomé González</a:t>
          </a:r>
          <a:r>
            <a:rPr lang="es-ES" sz="1200" b="1" baseline="0">
              <a:solidFill>
                <a:sysClr val="windowText" lastClr="000000"/>
              </a:solidFill>
              <a:effectLst/>
              <a:latin typeface="Arial" panose="020B0604020202020204" pitchFamily="34" charset="0"/>
              <a:ea typeface="+mn-ea"/>
              <a:cs typeface="Arial" panose="020B0604020202020204" pitchFamily="34" charset="0"/>
            </a:rPr>
            <a:t> Jiménez</a:t>
          </a:r>
          <a:endParaRPr lang="es-ES" sz="1200">
            <a:solidFill>
              <a:sysClr val="windowText" lastClr="000000"/>
            </a:solidFill>
            <a:effectLst/>
            <a:latin typeface="Arial" panose="020B0604020202020204" pitchFamily="34" charset="0"/>
            <a:ea typeface="+mn-ea"/>
            <a:cs typeface="Arial" panose="020B0604020202020204" pitchFamily="34" charset="0"/>
          </a:endParaRPr>
        </a:p>
        <a:p>
          <a:pPr algn="ctr"/>
          <a:r>
            <a:rPr lang="es-ES" sz="1200" i="1">
              <a:solidFill>
                <a:sysClr val="windowText" lastClr="000000"/>
              </a:solidFill>
              <a:effectLst/>
              <a:latin typeface="Arial" panose="020B0604020202020204" pitchFamily="34" charset="0"/>
              <a:ea typeface="+mn-ea"/>
              <a:cs typeface="Arial" panose="020B0604020202020204" pitchFamily="34" charset="0"/>
            </a:rPr>
            <a:t>Director General de Patrimonio Cultural y Oficina del Español</a:t>
          </a:r>
        </a:p>
        <a:p>
          <a:pPr algn="ctr"/>
          <a:r>
            <a:rPr lang="es-ES" sz="1200">
              <a:solidFill>
                <a:sysClr val="windowText" lastClr="000000"/>
              </a:solidFill>
              <a:effectLst/>
              <a:latin typeface="Arial" panose="020B0604020202020204" pitchFamily="34" charset="0"/>
              <a:ea typeface="+mn-ea"/>
              <a:cs typeface="Arial" panose="020B0604020202020204" pitchFamily="34" charset="0"/>
            </a:rPr>
            <a:t>Consejería de Cultura</a:t>
          </a:r>
          <a:r>
            <a:rPr lang="es-ES" sz="1200" baseline="0">
              <a:solidFill>
                <a:sysClr val="windowText" lastClr="000000"/>
              </a:solidFill>
              <a:effectLst/>
              <a:latin typeface="Arial" panose="020B0604020202020204" pitchFamily="34" charset="0"/>
              <a:ea typeface="+mn-ea"/>
              <a:cs typeface="Arial" panose="020B0604020202020204" pitchFamily="34" charset="0"/>
            </a:rPr>
            <a:t>, </a:t>
          </a:r>
          <a:r>
            <a:rPr lang="es-ES" sz="1200">
              <a:solidFill>
                <a:sysClr val="windowText" lastClr="000000"/>
              </a:solidFill>
              <a:effectLst/>
              <a:latin typeface="Arial" panose="020B0604020202020204" pitchFamily="34" charset="0"/>
              <a:ea typeface="+mn-ea"/>
              <a:cs typeface="Arial" panose="020B0604020202020204" pitchFamily="34" charset="0"/>
            </a:rPr>
            <a:t>Turismo y Deporte</a:t>
          </a:r>
        </a:p>
      </xdr:txBody>
    </xdr:sp>
    <xdr:clientData/>
  </xdr:twoCellAnchor>
  <xdr:twoCellAnchor editAs="oneCell">
    <xdr:from>
      <xdr:col>0</xdr:col>
      <xdr:colOff>390525</xdr:colOff>
      <xdr:row>2</xdr:row>
      <xdr:rowOff>38100</xdr:rowOff>
    </xdr:from>
    <xdr:to>
      <xdr:col>2</xdr:col>
      <xdr:colOff>437769</xdr:colOff>
      <xdr:row>5</xdr:row>
      <xdr:rowOff>115443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134493</xdr:rowOff>
    </xdr:to>
    <xdr:pic>
      <xdr:nvPicPr>
        <xdr:cNvPr id="3" name="Imagen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3" name="Imagen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3" name="Imagen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5836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238124</xdr:colOff>
      <xdr:row>212</xdr:row>
      <xdr:rowOff>0</xdr:rowOff>
    </xdr:from>
    <xdr:to>
      <xdr:col>4</xdr:col>
      <xdr:colOff>1447799</xdr:colOff>
      <xdr:row>229</xdr:row>
      <xdr:rowOff>9525</xdr:rowOff>
    </xdr:to>
    <xdr:graphicFrame macro="">
      <xdr:nvGraphicFramePr>
        <xdr:cNvPr id="5" name="Gráfico 4">
          <a:extLst>
            <a:ext uri="{FF2B5EF4-FFF2-40B4-BE49-F238E27FC236}">
              <a16:creationId xmlns:a16="http://schemas.microsoft.com/office/drawing/2014/main"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2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238124</xdr:colOff>
      <xdr:row>224</xdr:row>
      <xdr:rowOff>0</xdr:rowOff>
    </xdr:from>
    <xdr:to>
      <xdr:col>11</xdr:col>
      <xdr:colOff>28574</xdr:colOff>
      <xdr:row>241</xdr:row>
      <xdr:rowOff>123825</xdr:rowOff>
    </xdr:to>
    <xdr:graphicFrame macro="">
      <xdr:nvGraphicFramePr>
        <xdr:cNvPr id="4" name="Gráfico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2A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238124</xdr:colOff>
      <xdr:row>223</xdr:row>
      <xdr:rowOff>161924</xdr:rowOff>
    </xdr:from>
    <xdr:to>
      <xdr:col>6</xdr:col>
      <xdr:colOff>19049</xdr:colOff>
      <xdr:row>241</xdr:row>
      <xdr:rowOff>38099</xdr:rowOff>
    </xdr:to>
    <xdr:graphicFrame macro="">
      <xdr:nvGraphicFramePr>
        <xdr:cNvPr id="4" name="Gráfico 3">
          <a:extLst>
            <a:ext uri="{FF2B5EF4-FFF2-40B4-BE49-F238E27FC236}">
              <a16:creationId xmlns:a16="http://schemas.microsoft.com/office/drawing/2014/main" id="{00000000-0008-0000-2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238124</xdr:colOff>
      <xdr:row>223</xdr:row>
      <xdr:rowOff>161924</xdr:rowOff>
    </xdr:from>
    <xdr:to>
      <xdr:col>5</xdr:col>
      <xdr:colOff>28574</xdr:colOff>
      <xdr:row>241</xdr:row>
      <xdr:rowOff>76199</xdr:rowOff>
    </xdr:to>
    <xdr:graphicFrame macro="">
      <xdr:nvGraphicFramePr>
        <xdr:cNvPr id="4" name="Gráfico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2C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0</xdr:colOff>
      <xdr:row>214</xdr:row>
      <xdr:rowOff>0</xdr:rowOff>
    </xdr:from>
    <xdr:to>
      <xdr:col>2</xdr:col>
      <xdr:colOff>1030029</xdr:colOff>
      <xdr:row>233</xdr:row>
      <xdr:rowOff>7557</xdr:rowOff>
    </xdr:to>
    <xdr:pic>
      <xdr:nvPicPr>
        <xdr:cNvPr id="8" name="Imagen 7"/>
        <xdr:cNvPicPr>
          <a:picLocks noChangeAspect="1"/>
        </xdr:cNvPicPr>
      </xdr:nvPicPr>
      <xdr:blipFill>
        <a:blip xmlns:r="http://schemas.openxmlformats.org/officeDocument/2006/relationships" r:embed="rId2"/>
        <a:stretch>
          <a:fillRect/>
        </a:stretch>
      </xdr:blipFill>
      <xdr:spPr>
        <a:xfrm>
          <a:off x="243663" y="35320029"/>
          <a:ext cx="6490290" cy="316409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0</xdr:colOff>
      <xdr:row>213</xdr:row>
      <xdr:rowOff>0</xdr:rowOff>
    </xdr:from>
    <xdr:to>
      <xdr:col>3</xdr:col>
      <xdr:colOff>10948</xdr:colOff>
      <xdr:row>232</xdr:row>
      <xdr:rowOff>43840</xdr:rowOff>
    </xdr:to>
    <xdr:pic>
      <xdr:nvPicPr>
        <xdr:cNvPr id="3" name="Imagen 2"/>
        <xdr:cNvPicPr>
          <a:picLocks noChangeAspect="1"/>
        </xdr:cNvPicPr>
      </xdr:nvPicPr>
      <xdr:blipFill>
        <a:blip xmlns:r="http://schemas.openxmlformats.org/officeDocument/2006/relationships" r:embed="rId2"/>
        <a:stretch>
          <a:fillRect/>
        </a:stretch>
      </xdr:blipFill>
      <xdr:spPr>
        <a:xfrm>
          <a:off x="240862" y="34793621"/>
          <a:ext cx="6514224" cy="3164098"/>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243416</xdr:colOff>
      <xdr:row>213</xdr:row>
      <xdr:rowOff>158749</xdr:rowOff>
    </xdr:from>
    <xdr:to>
      <xdr:col>12</xdr:col>
      <xdr:colOff>42332</xdr:colOff>
      <xdr:row>233</xdr:row>
      <xdr:rowOff>105832</xdr:rowOff>
    </xdr:to>
    <xdr:graphicFrame macro="">
      <xdr:nvGraphicFramePr>
        <xdr:cNvPr id="4" name="Gráfico 3">
          <a:extLst>
            <a:ext uri="{FF2B5EF4-FFF2-40B4-BE49-F238E27FC236}">
              <a16:creationId xmlns:a16="http://schemas.microsoft.com/office/drawing/2014/main" id="{00000000-0008-0000-2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2F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28574</xdr:colOff>
      <xdr:row>10</xdr:row>
      <xdr:rowOff>95250</xdr:rowOff>
    </xdr:from>
    <xdr:to>
      <xdr:col>12</xdr:col>
      <xdr:colOff>38099</xdr:colOff>
      <xdr:row>60</xdr:row>
      <xdr:rowOff>57150</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447674" y="1762125"/>
          <a:ext cx="8620125" cy="948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La </a:t>
          </a:r>
          <a:r>
            <a:rPr lang="es-ES" sz="1200" b="1">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Estadística de Archivos de la Comunidad de Madrid </a:t>
          </a: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se realiza sobre la base de un conjunto de archivos pertenecientes al Censo del Patrimonio Documental de la Comunidad de Madrid. Los archivos integrados en la Estadística son aquellos, presentes en dicho Censo, que custodian Patrimonio Documental Madrileño conforme a la clasificación que de éste se establece en los artículos 4 a 8 de</a:t>
          </a:r>
          <a:r>
            <a:rPr lang="es-ES" sz="1200" i="1">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 </a:t>
          </a: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la Ley 4/1993, de 21 de abril, de Archivos y Patrimonio Documental de la Comunidad de Madrid, y que responden a la definición que de centro de archivo se da en el artículo 2.2 de esta ley</a:t>
          </a:r>
          <a:r>
            <a:rPr lang="es-ES" sz="1200" b="1" baseline="300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1</a:t>
          </a: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a:t>
          </a:r>
          <a:endPar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a:t>
          </a:r>
          <a:r>
            <a:rPr lang="es-ES" sz="1200" i="1">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Centro de Archivo es el lugar donde se custodian, organizan y sirven los documentos de los diferentes fondos de archivo de una o diversas procedencias para los fines mencionados en el párrafo anterior (dar servicio a los ciudadanos por medio de la custodia e información de sus derechos e intereses, la buena gestión de las Instituciones y el fomento de la investigación que ayude al progreso y promueva la cultura) dotado de instalaciones adecuadas y personal suficiente para su atención. En los Centros de Archivo podrán ingresar, además de fondos de archivo, documentos, colecciones de documentos de archivo o colecciones de documentación de valor informativo que con el paso del tiempo hubiesen adquirido la condición de testimonio relevante</a:t>
          </a: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a:t>
          </a:r>
          <a:endPar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No obstante, se ha acotado el campo de análisis –en cuanto a los archivos de titularidad pública– a los archivos incluidos en los Subsistemas de Archivos de la Comunidad de Madrid definidos en el artículo 11.2 de la Ley 4/1993, de 21 de abril. Se incluyen, además, un conjunto de archivos de titularidad privada, que custodian Patrimonio Documental Madrileño, y que representan un muestreo suficientemente significativo de los archivos de la Región. </a:t>
          </a:r>
          <a:endPar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La metodología de recogida de datos consiste en la cumplimentación por parte de los archiveros o responsables técnicos de los centros de archivo requeridos de un formulario en soporte PDF que, tras su revisión y grabación en la base de datos del Censo de Archivos de la Comunidad de Madrid, permite la realización de las consultas estadísticas necesarias</a:t>
          </a:r>
          <a:r>
            <a:rPr lang="es-ES" sz="1200" b="1" baseline="300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2</a:t>
          </a: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a:t>
          </a:r>
          <a:endPar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Aunque en un primer momento la realización de la Estadística se programó anualmente, a partir del año 2012 ésta ha pasado a ser de periodicidad bienal. Anteriormente, se han realizado las Estadísticas de Archivos de la Comunidad de Madrid correspondientes a los años 2011, 2012, 2014, 2016, 2018 y 2020.</a:t>
          </a:r>
          <a:endPar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Todas ellas tienen la misma estructura, reflejada en un índice que presenta 49 tablas de resultados clasificadas en 14 categorías de datos de interés archivístico: Características generales; Edificios de archivos; Capacidad de almacenamiento; Accesibilidad; Servicios y equipamientos; Informatización; Sistemas de gestión de documentos; Usuarios; Actividades educativas y culturales; Personal; Presupuestos; Externalización de servicios; Carácter y volumen de los fondos; y Restauración.</a:t>
          </a:r>
          <a:endPar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La presentación de los datos de cada año clasifica los archivos incluidos por titularidad, ofreciéndose los datos globales totales, los datos globales de archivos públicos</a:t>
          </a:r>
          <a:r>
            <a:rPr lang="es-ES" sz="1200" b="1" i="0" baseline="30000">
              <a:solidFill>
                <a:sysClr val="windowText" lastClr="000000"/>
              </a:solidFill>
              <a:effectLst/>
              <a:latin typeface="Arial" panose="020B0604020202020204" pitchFamily="34" charset="0"/>
              <a:ea typeface="+mn-ea"/>
              <a:cs typeface="Arial" panose="020B0604020202020204" pitchFamily="34" charset="0"/>
            </a:rPr>
            <a:t>3</a:t>
          </a: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/privados, los datos totales de las diferentes clases de archivos de cada titularidad y los datos individuales de cada archivo. La publicación se completa con gráficos ilustrativos de los resultados obtenidos.</a:t>
          </a:r>
          <a:endPar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Las tablas de datos</a:t>
          </a:r>
          <a:r>
            <a:rPr lang="es-ES" sz="1200" baseline="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 </a:t>
          </a:r>
          <a:r>
            <a:rPr lang="es-E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se presentan en hojas de cálculo para facilitar su consulta y reutilización.</a:t>
          </a:r>
          <a:endPar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r>
            <a:rPr lang="es-ES" sz="1100">
              <a:solidFill>
                <a:sysClr val="windowText" lastClr="000000"/>
              </a:solidFill>
              <a:latin typeface="Arial" panose="020B0604020202020204" pitchFamily="34" charset="0"/>
              <a:cs typeface="Arial" panose="020B0604020202020204" pitchFamily="34" charset="0"/>
            </a:rPr>
            <a:t> </a:t>
          </a:r>
        </a:p>
        <a:p>
          <a:endParaRPr lang="es-ES" sz="1100">
            <a:solidFill>
              <a:sysClr val="windowText" lastClr="000000"/>
            </a:solidFill>
            <a:latin typeface="Arial" panose="020B0604020202020204" pitchFamily="34" charset="0"/>
            <a:cs typeface="Arial" panose="020B0604020202020204" pitchFamily="34" charset="0"/>
          </a:endParaRPr>
        </a:p>
        <a:p>
          <a:endParaRPr lang="es-ES" sz="1100">
            <a:solidFill>
              <a:sysClr val="windowText" lastClr="000000"/>
            </a:solidFill>
            <a:latin typeface="Arial" panose="020B0604020202020204" pitchFamily="34" charset="0"/>
            <a:cs typeface="Arial" panose="020B0604020202020204" pitchFamily="34" charset="0"/>
          </a:endParaRPr>
        </a:p>
        <a:p>
          <a:r>
            <a:rPr lang="es-ES" sz="1100">
              <a:solidFill>
                <a:sysClr val="windowText" lastClr="000000"/>
              </a:solidFill>
              <a:latin typeface="Arial" panose="020B0604020202020204" pitchFamily="34" charset="0"/>
              <a:cs typeface="Arial" panose="020B0604020202020204" pitchFamily="34" charset="0"/>
            </a:rPr>
            <a:t>_______________________________</a:t>
          </a:r>
        </a:p>
        <a:p>
          <a:endParaRPr lang="es-ES" sz="1100">
            <a:solidFill>
              <a:sysClr val="windowText" lastClr="0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s-ES" sz="1600" baseline="30000">
              <a:solidFill>
                <a:sysClr val="windowText" lastClr="000000"/>
              </a:solidFill>
              <a:latin typeface="Arial" panose="020B0604020202020204" pitchFamily="34" charset="0"/>
              <a:cs typeface="Arial" panose="020B0604020202020204" pitchFamily="34" charset="0"/>
            </a:rPr>
            <a:t>1</a:t>
          </a:r>
          <a:r>
            <a:rPr lang="es-ES" sz="1600" baseline="0">
              <a:solidFill>
                <a:sysClr val="windowText" lastClr="000000"/>
              </a:solidFill>
              <a:latin typeface="Arial" panose="020B0604020202020204" pitchFamily="34" charset="0"/>
              <a:cs typeface="Arial" panose="020B0604020202020204" pitchFamily="34" charset="0"/>
            </a:rPr>
            <a:t> </a:t>
          </a:r>
          <a:r>
            <a:rPr lang="es-ES" sz="1200">
              <a:solidFill>
                <a:sysClr val="windowText" lastClr="000000"/>
              </a:solidFill>
              <a:effectLst/>
              <a:latin typeface="Arial" panose="020B0604020202020204" pitchFamily="34" charset="0"/>
              <a:ea typeface="+mn-ea"/>
              <a:cs typeface="Arial" panose="020B0604020202020204" pitchFamily="34" charset="0"/>
            </a:rPr>
            <a:t>Dado que la toma de datos corresponde a 2022, no resulta aplicable la Ley 6/2023, de 30 de marzo, de Archivos y Documentos de la Comunidad de Madrid, sino la actualmente derogada</a:t>
          </a:r>
          <a:r>
            <a:rPr lang="es-ES" sz="1200" baseline="0">
              <a:solidFill>
                <a:sysClr val="windowText" lastClr="000000"/>
              </a:solidFill>
              <a:effectLst/>
              <a:latin typeface="Arial" panose="020B0604020202020204" pitchFamily="34" charset="0"/>
              <a:ea typeface="+mn-ea"/>
              <a:cs typeface="Arial" panose="020B0604020202020204" pitchFamily="34" charset="0"/>
            </a:rPr>
            <a:t> Ley 4/1993, de 21 de abril, de Archivos y Patrimonio Documental de la Comunidad de Madrid</a:t>
          </a:r>
          <a:r>
            <a:rPr lang="es-ES" sz="1200">
              <a:solidFill>
                <a:sysClr val="windowText" lastClr="000000"/>
              </a:solidFill>
              <a:effectLst/>
              <a:latin typeface="Arial" panose="020B0604020202020204" pitchFamily="34" charset="0"/>
              <a:ea typeface="+mn-ea"/>
              <a:cs typeface="Arial" panose="020B0604020202020204" pitchFamily="34" charset="0"/>
            </a:rPr>
            <a:t>.</a:t>
          </a:r>
          <a:endParaRPr lang="es-ES" sz="16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s-ES" sz="1600" baseline="30000">
              <a:solidFill>
                <a:sysClr val="windowText" lastClr="000000"/>
              </a:solidFill>
              <a:effectLst/>
              <a:latin typeface="Arial" panose="020B0604020202020204" pitchFamily="34" charset="0"/>
              <a:ea typeface="+mn-ea"/>
              <a:cs typeface="Arial" panose="020B0604020202020204" pitchFamily="34" charset="0"/>
            </a:rPr>
            <a:t>2 </a:t>
          </a:r>
          <a:r>
            <a:rPr lang="es-ES" sz="1200">
              <a:solidFill>
                <a:sysClr val="windowText" lastClr="000000"/>
              </a:solidFill>
              <a:effectLst/>
              <a:latin typeface="Arial" panose="020B0604020202020204" pitchFamily="34" charset="0"/>
              <a:ea typeface="+mn-ea"/>
              <a:cs typeface="Arial" panose="020B0604020202020204" pitchFamily="34" charset="0"/>
            </a:rPr>
            <a:t>La responsabilidad sobre la calidad de los datos que han servido de base para la elaboración de esta Estadística de Archivos corresponde en exclusiva a las personas físicas y jurídicas que los han proporcionado.</a:t>
          </a:r>
        </a:p>
        <a:p>
          <a:pPr marL="0" marR="0" lvl="0" indent="0" algn="l" defTabSz="914400" eaLnBrk="1" fontAlgn="auto" latinLnBrk="0" hangingPunct="1">
            <a:lnSpc>
              <a:spcPct val="100000"/>
            </a:lnSpc>
            <a:spcBef>
              <a:spcPts val="0"/>
            </a:spcBef>
            <a:spcAft>
              <a:spcPts val="0"/>
            </a:spcAft>
            <a:buClrTx/>
            <a:buSzTx/>
            <a:buFontTx/>
            <a:buNone/>
            <a:tabLst/>
            <a:defRPr/>
          </a:pPr>
          <a:r>
            <a:rPr lang="es-ES" sz="1600" baseline="30000">
              <a:solidFill>
                <a:sysClr val="windowText" lastClr="000000"/>
              </a:solidFill>
              <a:effectLst/>
              <a:latin typeface="Arial" panose="020B0604020202020204" pitchFamily="34" charset="0"/>
              <a:ea typeface="+mn-ea"/>
              <a:cs typeface="Arial" panose="020B0604020202020204" pitchFamily="34" charset="0"/>
            </a:rPr>
            <a:t>3</a:t>
          </a:r>
          <a:r>
            <a:rPr lang="es-ES" sz="1600">
              <a:solidFill>
                <a:sysClr val="windowText" lastClr="000000"/>
              </a:solidFill>
              <a:effectLst/>
              <a:latin typeface="Arial" panose="020B0604020202020204" pitchFamily="34" charset="0"/>
              <a:ea typeface="+mn-ea"/>
              <a:cs typeface="Arial" panose="020B0604020202020204" pitchFamily="34" charset="0"/>
            </a:rPr>
            <a:t> </a:t>
          </a:r>
          <a:r>
            <a:rPr lang="es-ES" sz="1200">
              <a:solidFill>
                <a:sysClr val="windowText" lastClr="000000"/>
              </a:solidFill>
              <a:effectLst/>
              <a:latin typeface="Arial" panose="020B0604020202020204" pitchFamily="34" charset="0"/>
              <a:ea typeface="+mn-ea"/>
              <a:cs typeface="Arial" panose="020B0604020202020204" pitchFamily="34" charset="0"/>
            </a:rPr>
            <a:t>En lo</a:t>
          </a:r>
          <a:r>
            <a:rPr lang="es-ES" sz="1200" baseline="0">
              <a:solidFill>
                <a:sysClr val="windowText" lastClr="000000"/>
              </a:solidFill>
              <a:effectLst/>
              <a:latin typeface="Arial" panose="020B0604020202020204" pitchFamily="34" charset="0"/>
              <a:ea typeface="+mn-ea"/>
              <a:cs typeface="Arial" panose="020B0604020202020204" pitchFamily="34" charset="0"/>
            </a:rPr>
            <a:t> que a los archivos de la Administración y Sector Público de la Comunidad de Madrid se refiere, se deberá tener en cuenta que l</a:t>
          </a:r>
          <a:r>
            <a:rPr lang="es-ES" sz="1200">
              <a:solidFill>
                <a:sysClr val="windowText" lastClr="000000"/>
              </a:solidFill>
              <a:effectLst/>
              <a:latin typeface="Arial" panose="020B0604020202020204" pitchFamily="34" charset="0"/>
              <a:ea typeface="+mn-ea"/>
              <a:cs typeface="Arial" panose="020B0604020202020204" pitchFamily="34" charset="0"/>
            </a:rPr>
            <a:t>a denominación de las Consejerías que figura en las tablas de esta Estadística de archivos corresponde a la existente en el año al que se refieren los datos.</a:t>
          </a:r>
        </a:p>
        <a:p>
          <a:pPr marL="0" marR="0" lvl="0" indent="0"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Arial" panose="020B0604020202020204" pitchFamily="34" charset="0"/>
            <a:ea typeface="+mn-ea"/>
            <a:cs typeface="Arial" panose="020B0604020202020204" pitchFamily="34" charset="0"/>
          </a:endParaRPr>
        </a:p>
        <a:p>
          <a:endParaRPr lang="es-ES"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390525</xdr:colOff>
      <xdr:row>2</xdr:row>
      <xdr:rowOff>38100</xdr:rowOff>
    </xdr:from>
    <xdr:to>
      <xdr:col>2</xdr:col>
      <xdr:colOff>437769</xdr:colOff>
      <xdr:row>5</xdr:row>
      <xdr:rowOff>115443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twoCellAnchor editAs="oneCell">
    <xdr:from>
      <xdr:col>0</xdr:col>
      <xdr:colOff>390525</xdr:colOff>
      <xdr:row>2</xdr:row>
      <xdr:rowOff>38100</xdr:rowOff>
    </xdr:from>
    <xdr:to>
      <xdr:col>2</xdr:col>
      <xdr:colOff>437769</xdr:colOff>
      <xdr:row>5</xdr:row>
      <xdr:rowOff>115443</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212</xdr:row>
      <xdr:rowOff>0</xdr:rowOff>
    </xdr:from>
    <xdr:to>
      <xdr:col>10</xdr:col>
      <xdr:colOff>19050</xdr:colOff>
      <xdr:row>228</xdr:row>
      <xdr:rowOff>152400</xdr:rowOff>
    </xdr:to>
    <xdr:graphicFrame macro="">
      <xdr:nvGraphicFramePr>
        <xdr:cNvPr id="5" name="Gráfico 4">
          <a:extLst>
            <a:ext uri="{FF2B5EF4-FFF2-40B4-BE49-F238E27FC236}">
              <a16:creationId xmlns:a16="http://schemas.microsoft.com/office/drawing/2014/main" id="{00000000-0008-0000-3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6" name="Imagen 5">
          <a:extLst>
            <a:ext uri="{FF2B5EF4-FFF2-40B4-BE49-F238E27FC236}">
              <a16:creationId xmlns:a16="http://schemas.microsoft.com/office/drawing/2014/main" id="{00000000-0008-0000-3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twoCellAnchor editAs="oneCell">
    <xdr:from>
      <xdr:col>1</xdr:col>
      <xdr:colOff>0</xdr:colOff>
      <xdr:row>230</xdr:row>
      <xdr:rowOff>166686</xdr:rowOff>
    </xdr:from>
    <xdr:to>
      <xdr:col>10</xdr:col>
      <xdr:colOff>76200</xdr:colOff>
      <xdr:row>278</xdr:row>
      <xdr:rowOff>0</xdr:rowOff>
    </xdr:to>
    <xdr:pic>
      <xdr:nvPicPr>
        <xdr:cNvPr id="3" name="Imagen 2"/>
        <xdr:cNvPicPr>
          <a:picLocks noChangeAspect="1"/>
        </xdr:cNvPicPr>
      </xdr:nvPicPr>
      <xdr:blipFill>
        <a:blip xmlns:r="http://schemas.openxmlformats.org/officeDocument/2006/relationships" r:embed="rId3"/>
        <a:stretch>
          <a:fillRect/>
        </a:stretch>
      </xdr:blipFill>
      <xdr:spPr>
        <a:xfrm>
          <a:off x="247650" y="39371586"/>
          <a:ext cx="11277600" cy="8062914"/>
        </a:xfrm>
        <a:prstGeom prst="rect">
          <a:avLst/>
        </a:prstGeom>
      </xdr:spPr>
    </xdr:pic>
    <xdr:clientData/>
  </xdr:twoCellAnchor>
  <xdr:twoCellAnchor editAs="oneCell">
    <xdr:from>
      <xdr:col>1</xdr:col>
      <xdr:colOff>0</xdr:colOff>
      <xdr:row>280</xdr:row>
      <xdr:rowOff>155862</xdr:rowOff>
    </xdr:from>
    <xdr:to>
      <xdr:col>10</xdr:col>
      <xdr:colOff>51954</xdr:colOff>
      <xdr:row>331</xdr:row>
      <xdr:rowOff>86591</xdr:rowOff>
    </xdr:to>
    <xdr:pic>
      <xdr:nvPicPr>
        <xdr:cNvPr id="8" name="Imagen 7"/>
        <xdr:cNvPicPr>
          <a:picLocks noChangeAspect="1"/>
        </xdr:cNvPicPr>
      </xdr:nvPicPr>
      <xdr:blipFill>
        <a:blip xmlns:r="http://schemas.openxmlformats.org/officeDocument/2006/relationships" r:embed="rId4"/>
        <a:stretch>
          <a:fillRect/>
        </a:stretch>
      </xdr:blipFill>
      <xdr:spPr>
        <a:xfrm>
          <a:off x="242455" y="43641817"/>
          <a:ext cx="11135590" cy="787977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238124</xdr:colOff>
      <xdr:row>223</xdr:row>
      <xdr:rowOff>161924</xdr:rowOff>
    </xdr:from>
    <xdr:to>
      <xdr:col>11</xdr:col>
      <xdr:colOff>714374</xdr:colOff>
      <xdr:row>248</xdr:row>
      <xdr:rowOff>76200</xdr:rowOff>
    </xdr:to>
    <xdr:graphicFrame macro="">
      <xdr:nvGraphicFramePr>
        <xdr:cNvPr id="4" name="Gráfico 3">
          <a:extLst>
            <a:ext uri="{FF2B5EF4-FFF2-40B4-BE49-F238E27FC236}">
              <a16:creationId xmlns:a16="http://schemas.microsoft.com/office/drawing/2014/main" id="{00000000-0008-0000-3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250</xdr:row>
      <xdr:rowOff>0</xdr:rowOff>
    </xdr:from>
    <xdr:to>
      <xdr:col>12</xdr:col>
      <xdr:colOff>9525</xdr:colOff>
      <xdr:row>275</xdr:row>
      <xdr:rowOff>66675</xdr:rowOff>
    </xdr:to>
    <xdr:graphicFrame macro="">
      <xdr:nvGraphicFramePr>
        <xdr:cNvPr id="6" name="Gráfico 5">
          <a:extLst>
            <a:ext uri="{FF2B5EF4-FFF2-40B4-BE49-F238E27FC236}">
              <a16:creationId xmlns:a16="http://schemas.microsoft.com/office/drawing/2014/main" id="{00000000-0008-0000-3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3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238124</xdr:colOff>
      <xdr:row>214</xdr:row>
      <xdr:rowOff>161924</xdr:rowOff>
    </xdr:from>
    <xdr:to>
      <xdr:col>5</xdr:col>
      <xdr:colOff>761999</xdr:colOff>
      <xdr:row>237</xdr:row>
      <xdr:rowOff>9525</xdr:rowOff>
    </xdr:to>
    <xdr:graphicFrame macro="">
      <xdr:nvGraphicFramePr>
        <xdr:cNvPr id="4" name="Gráfico 3">
          <a:extLst>
            <a:ext uri="{FF2B5EF4-FFF2-40B4-BE49-F238E27FC236}">
              <a16:creationId xmlns:a16="http://schemas.microsoft.com/office/drawing/2014/main" id="{00000000-0008-0000-3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3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xdr:from>
      <xdr:col>0</xdr:col>
      <xdr:colOff>238124</xdr:colOff>
      <xdr:row>213</xdr:row>
      <xdr:rowOff>161924</xdr:rowOff>
    </xdr:from>
    <xdr:to>
      <xdr:col>5</xdr:col>
      <xdr:colOff>19050</xdr:colOff>
      <xdr:row>234</xdr:row>
      <xdr:rowOff>114300</xdr:rowOff>
    </xdr:to>
    <xdr:graphicFrame macro="">
      <xdr:nvGraphicFramePr>
        <xdr:cNvPr id="5" name="Gráfico 4">
          <a:extLst>
            <a:ext uri="{FF2B5EF4-FFF2-40B4-BE49-F238E27FC236}">
              <a16:creationId xmlns:a16="http://schemas.microsoft.com/office/drawing/2014/main" id="{00000000-0008-0000-3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3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213</xdr:row>
      <xdr:rowOff>161924</xdr:rowOff>
    </xdr:from>
    <xdr:to>
      <xdr:col>4</xdr:col>
      <xdr:colOff>19050</xdr:colOff>
      <xdr:row>234</xdr:row>
      <xdr:rowOff>161924</xdr:rowOff>
    </xdr:to>
    <xdr:graphicFrame macro="">
      <xdr:nvGraphicFramePr>
        <xdr:cNvPr id="6" name="Gráfico 5">
          <a:extLst>
            <a:ext uri="{FF2B5EF4-FFF2-40B4-BE49-F238E27FC236}">
              <a16:creationId xmlns:a16="http://schemas.microsoft.com/office/drawing/2014/main" id="{00000000-0008-0000-3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3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xdr:from>
      <xdr:col>0</xdr:col>
      <xdr:colOff>238124</xdr:colOff>
      <xdr:row>213</xdr:row>
      <xdr:rowOff>0</xdr:rowOff>
    </xdr:from>
    <xdr:to>
      <xdr:col>7</xdr:col>
      <xdr:colOff>19049</xdr:colOff>
      <xdr:row>235</xdr:row>
      <xdr:rowOff>38100</xdr:rowOff>
    </xdr:to>
    <xdr:graphicFrame macro="">
      <xdr:nvGraphicFramePr>
        <xdr:cNvPr id="4" name="Gráfico 3">
          <a:extLst>
            <a:ext uri="{FF2B5EF4-FFF2-40B4-BE49-F238E27FC236}">
              <a16:creationId xmlns:a16="http://schemas.microsoft.com/office/drawing/2014/main" id="{00000000-0008-0000-3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3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1</xdr:col>
      <xdr:colOff>2674</xdr:colOff>
      <xdr:row>214</xdr:row>
      <xdr:rowOff>1390</xdr:rowOff>
    </xdr:from>
    <xdr:to>
      <xdr:col>7</xdr:col>
      <xdr:colOff>10701</xdr:colOff>
      <xdr:row>235</xdr:row>
      <xdr:rowOff>38099</xdr:rowOff>
    </xdr:to>
    <xdr:graphicFrame macro="">
      <xdr:nvGraphicFramePr>
        <xdr:cNvPr id="4" name="Gráfico 3">
          <a:extLst>
            <a:ext uri="{FF2B5EF4-FFF2-40B4-BE49-F238E27FC236}">
              <a16:creationId xmlns:a16="http://schemas.microsoft.com/office/drawing/2014/main" id="{00000000-0008-0000-3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3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xdr:from>
      <xdr:col>0</xdr:col>
      <xdr:colOff>238124</xdr:colOff>
      <xdr:row>212</xdr:row>
      <xdr:rowOff>161924</xdr:rowOff>
    </xdr:from>
    <xdr:to>
      <xdr:col>6</xdr:col>
      <xdr:colOff>1000124</xdr:colOff>
      <xdr:row>233</xdr:row>
      <xdr:rowOff>142874</xdr:rowOff>
    </xdr:to>
    <xdr:graphicFrame macro="">
      <xdr:nvGraphicFramePr>
        <xdr:cNvPr id="4" name="Gráfico 3">
          <a:extLst>
            <a:ext uri="{FF2B5EF4-FFF2-40B4-BE49-F238E27FC236}">
              <a16:creationId xmlns:a16="http://schemas.microsoft.com/office/drawing/2014/main" id="{00000000-0008-0000-3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5" name="Imagen 4">
          <a:extLst>
            <a:ext uri="{FF2B5EF4-FFF2-40B4-BE49-F238E27FC236}">
              <a16:creationId xmlns:a16="http://schemas.microsoft.com/office/drawing/2014/main" id="{00000000-0008-0000-3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xdr:from>
      <xdr:col>0</xdr:col>
      <xdr:colOff>238124</xdr:colOff>
      <xdr:row>225</xdr:row>
      <xdr:rowOff>161924</xdr:rowOff>
    </xdr:from>
    <xdr:to>
      <xdr:col>9</xdr:col>
      <xdr:colOff>9524</xdr:colOff>
      <xdr:row>247</xdr:row>
      <xdr:rowOff>152399</xdr:rowOff>
    </xdr:to>
    <xdr:graphicFrame macro="">
      <xdr:nvGraphicFramePr>
        <xdr:cNvPr id="5" name="Gráfico 4">
          <a:extLst>
            <a:ext uri="{FF2B5EF4-FFF2-40B4-BE49-F238E27FC236}">
              <a16:creationId xmlns:a16="http://schemas.microsoft.com/office/drawing/2014/main" id="{00000000-0008-0000-3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xdr:colOff>
      <xdr:row>2</xdr:row>
      <xdr:rowOff>0</xdr:rowOff>
    </xdr:from>
    <xdr:to>
      <xdr:col>1</xdr:col>
      <xdr:colOff>1437894</xdr:colOff>
      <xdr:row>5</xdr:row>
      <xdr:rowOff>144018</xdr:rowOff>
    </xdr:to>
    <xdr:pic>
      <xdr:nvPicPr>
        <xdr:cNvPr id="4" name="Imagen 3">
          <a:extLst>
            <a:ext uri="{FF2B5EF4-FFF2-40B4-BE49-F238E27FC236}">
              <a16:creationId xmlns:a16="http://schemas.microsoft.com/office/drawing/2014/main" id="{00000000-0008-0000-3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323850"/>
          <a:ext cx="1456944" cy="667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390525</xdr:colOff>
      <xdr:row>2</xdr:row>
      <xdr:rowOff>38100</xdr:rowOff>
    </xdr:from>
    <xdr:to>
      <xdr:col>2</xdr:col>
      <xdr:colOff>437769</xdr:colOff>
      <xdr:row>5</xdr:row>
      <xdr:rowOff>115443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twoCellAnchor editAs="oneCell">
    <xdr:from>
      <xdr:col>0</xdr:col>
      <xdr:colOff>390525</xdr:colOff>
      <xdr:row>2</xdr:row>
      <xdr:rowOff>38100</xdr:rowOff>
    </xdr:from>
    <xdr:to>
      <xdr:col>2</xdr:col>
      <xdr:colOff>437769</xdr:colOff>
      <xdr:row>5</xdr:row>
      <xdr:rowOff>115443</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419100"/>
          <a:ext cx="1456944" cy="658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238124</xdr:colOff>
      <xdr:row>19</xdr:row>
      <xdr:rowOff>0</xdr:rowOff>
    </xdr:from>
    <xdr:to>
      <xdr:col>5</xdr:col>
      <xdr:colOff>9524</xdr:colOff>
      <xdr:row>34</xdr:row>
      <xdr:rowOff>9525</xdr:rowOff>
    </xdr:to>
    <xdr:graphicFrame macro="">
      <xdr:nvGraphicFramePr>
        <xdr:cNvPr id="3" name="Gráfico 4">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37</xdr:row>
      <xdr:rowOff>152399</xdr:rowOff>
    </xdr:from>
    <xdr:to>
      <xdr:col>5</xdr:col>
      <xdr:colOff>28575</xdr:colOff>
      <xdr:row>53</xdr:row>
      <xdr:rowOff>133349</xdr:rowOff>
    </xdr:to>
    <xdr:graphicFrame macro="">
      <xdr:nvGraphicFramePr>
        <xdr:cNvPr id="7" name="Gráfico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46</xdr:row>
      <xdr:rowOff>9524</xdr:rowOff>
    </xdr:from>
    <xdr:to>
      <xdr:col>4</xdr:col>
      <xdr:colOff>38100</xdr:colOff>
      <xdr:row>69</xdr:row>
      <xdr:rowOff>142874</xdr:rowOff>
    </xdr:to>
    <xdr:graphicFrame macro="">
      <xdr:nvGraphicFramePr>
        <xdr:cNvPr id="3" name="Gráfico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xdr:row>
      <xdr:rowOff>0</xdr:rowOff>
    </xdr:from>
    <xdr:to>
      <xdr:col>1</xdr:col>
      <xdr:colOff>1456944</xdr:colOff>
      <xdr:row>5</xdr:row>
      <xdr:rowOff>134493</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1456944</xdr:colOff>
      <xdr:row>5</xdr:row>
      <xdr:rowOff>134493</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23850"/>
          <a:ext cx="1456944" cy="6583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files/CENSOARCHIVO/Desktop/TABLAS_EXCEL/0038_CONSULTA_PERSONAL_PRESUPUESTOS_EXTERNALIZA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files/CENSOARCHIVO/Desktop/TABLAS_EXCEL/0041_0042_0044_0045_0046_0047_0048_CONSULTA_DOCUMENTAC_FO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38_CONSULTA_PE"/>
      <sheetName val="Consejería de Cultura"/>
      <sheetName val="Otras consejerías"/>
      <sheetName val="Universidades públicas CM"/>
      <sheetName val="Asamblea de Madrid"/>
      <sheetName val="Cámara de Cuentas de Madrid"/>
      <sheetName val="Poder judicial"/>
      <sheetName val="Entidades locales"/>
      <sheetName val="Provincia eclesiástica"/>
      <sheetName val="Entidades privadas"/>
      <sheetName val="Persona o familia"/>
    </sheetNames>
    <sheetDataSet>
      <sheetData sheetId="0" refreshError="1"/>
      <sheetData sheetId="1">
        <row r="40">
          <cell r="AL40">
            <v>699197.67</v>
          </cell>
        </row>
        <row r="121">
          <cell r="AL121">
            <v>2473956.87</v>
          </cell>
        </row>
      </sheetData>
      <sheetData sheetId="2" refreshError="1"/>
      <sheetData sheetId="3" refreshError="1"/>
      <sheetData sheetId="4" refreshError="1"/>
      <sheetData sheetId="5" refreshError="1"/>
      <sheetData sheetId="6" refreshError="1"/>
      <sheetData sheetId="7">
        <row r="70">
          <cell r="AL70">
            <v>389226.9</v>
          </cell>
        </row>
        <row r="71">
          <cell r="AL71">
            <v>241885.62</v>
          </cell>
        </row>
        <row r="72">
          <cell r="AK72">
            <v>3260.94</v>
          </cell>
        </row>
        <row r="73">
          <cell r="AK73">
            <v>1032.68</v>
          </cell>
          <cell r="AL73">
            <v>2982.65</v>
          </cell>
        </row>
        <row r="74">
          <cell r="AL74">
            <v>337707.77</v>
          </cell>
        </row>
        <row r="75">
          <cell r="AL75">
            <v>65200</v>
          </cell>
        </row>
        <row r="77">
          <cell r="AL77">
            <v>39577.300000000003</v>
          </cell>
        </row>
        <row r="78">
          <cell r="AL78">
            <v>56928.25</v>
          </cell>
        </row>
        <row r="79">
          <cell r="AL79">
            <v>1000</v>
          </cell>
        </row>
        <row r="84">
          <cell r="AL84">
            <v>148208.48000000001</v>
          </cell>
        </row>
        <row r="85">
          <cell r="AL85">
            <v>32963</v>
          </cell>
        </row>
        <row r="86">
          <cell r="AL86">
            <v>178832.83</v>
          </cell>
        </row>
        <row r="92">
          <cell r="AL92">
            <v>200000</v>
          </cell>
        </row>
        <row r="93">
          <cell r="AL93">
            <v>965.58</v>
          </cell>
        </row>
        <row r="94">
          <cell r="AL94">
            <v>29819.98</v>
          </cell>
        </row>
        <row r="96">
          <cell r="AL96">
            <v>28329</v>
          </cell>
        </row>
        <row r="97">
          <cell r="AL97">
            <v>26941</v>
          </cell>
        </row>
        <row r="98">
          <cell r="AL98">
            <v>2050.9499999999998</v>
          </cell>
        </row>
        <row r="99">
          <cell r="AL99">
            <v>117936.13</v>
          </cell>
        </row>
        <row r="100">
          <cell r="AL100">
            <v>78386.990000000005</v>
          </cell>
        </row>
        <row r="109">
          <cell r="AL109">
            <v>32308.62</v>
          </cell>
        </row>
        <row r="110">
          <cell r="AL110">
            <v>178593.8</v>
          </cell>
        </row>
        <row r="111">
          <cell r="AK111">
            <v>613.4</v>
          </cell>
          <cell r="AL111">
            <v>17198.62</v>
          </cell>
        </row>
        <row r="112">
          <cell r="AK112">
            <v>1783.75</v>
          </cell>
          <cell r="AL112">
            <v>205548.76</v>
          </cell>
        </row>
        <row r="113">
          <cell r="AL113">
            <v>45000</v>
          </cell>
        </row>
      </sheetData>
      <sheetData sheetId="8" refreshError="1"/>
      <sheetData sheetId="9">
        <row r="6">
          <cell r="AL6">
            <v>155824.15</v>
          </cell>
        </row>
        <row r="7">
          <cell r="AL7">
            <v>0</v>
          </cell>
        </row>
        <row r="8">
          <cell r="AL8">
            <v>0</v>
          </cell>
        </row>
        <row r="9">
          <cell r="AL9">
            <v>395335.82</v>
          </cell>
        </row>
        <row r="10">
          <cell r="AL10">
            <v>19046.97</v>
          </cell>
        </row>
        <row r="11">
          <cell r="AL11">
            <v>0</v>
          </cell>
        </row>
        <row r="12">
          <cell r="AL12">
            <v>70184.89</v>
          </cell>
        </row>
        <row r="13">
          <cell r="AL13">
            <v>15628.5</v>
          </cell>
        </row>
        <row r="14">
          <cell r="AL14">
            <v>0</v>
          </cell>
        </row>
        <row r="15">
          <cell r="AL15">
            <v>193645.5</v>
          </cell>
        </row>
        <row r="16">
          <cell r="AL16">
            <v>0</v>
          </cell>
        </row>
        <row r="17">
          <cell r="AL17">
            <v>95600</v>
          </cell>
        </row>
        <row r="18">
          <cell r="AL18">
            <v>0</v>
          </cell>
        </row>
        <row r="19">
          <cell r="AL19">
            <v>1128.44</v>
          </cell>
        </row>
        <row r="20">
          <cell r="AL20">
            <v>0</v>
          </cell>
        </row>
        <row r="21">
          <cell r="AL21">
            <v>0</v>
          </cell>
        </row>
        <row r="22">
          <cell r="AL22">
            <v>29000</v>
          </cell>
        </row>
        <row r="23">
          <cell r="AL23">
            <v>126861.69</v>
          </cell>
        </row>
        <row r="24">
          <cell r="AL24">
            <v>0</v>
          </cell>
        </row>
        <row r="25">
          <cell r="AL25">
            <v>0</v>
          </cell>
        </row>
        <row r="26">
          <cell r="AL26">
            <v>67595.320000000007</v>
          </cell>
        </row>
        <row r="27">
          <cell r="AL27">
            <v>34569</v>
          </cell>
        </row>
        <row r="28">
          <cell r="AL28">
            <v>1134575</v>
          </cell>
        </row>
        <row r="29">
          <cell r="AL29">
            <v>0</v>
          </cell>
        </row>
        <row r="30">
          <cell r="AL30">
            <v>364205</v>
          </cell>
        </row>
        <row r="31">
          <cell r="AL31">
            <v>0</v>
          </cell>
        </row>
        <row r="33">
          <cell r="AL33">
            <v>0</v>
          </cell>
        </row>
        <row r="34">
          <cell r="AL34">
            <v>169318</v>
          </cell>
        </row>
        <row r="35">
          <cell r="AL35">
            <v>147625</v>
          </cell>
        </row>
        <row r="36">
          <cell r="AL36">
            <v>0</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41_0042_0044_0045_0046_0047_0"/>
      <sheetName val="Consejería de Cultura"/>
      <sheetName val="Otras consejerías"/>
      <sheetName val="Universidades públicas CM"/>
      <sheetName val="Asamblea de Madrid"/>
      <sheetName val="Cámara de Cuentas de Madrid"/>
      <sheetName val="Poder judicial"/>
      <sheetName val="Entidades locales"/>
      <sheetName val="Provincia eclesiástica"/>
      <sheetName val="Entidades privadas"/>
      <sheetName val="Persona o familia"/>
    </sheetNames>
    <sheetDataSet>
      <sheetData sheetId="0" refreshError="1"/>
      <sheetData sheetId="1" refreshError="1">
        <row r="2">
          <cell r="I2">
            <v>1324</v>
          </cell>
        </row>
        <row r="46">
          <cell r="I46">
            <v>2623.5</v>
          </cell>
        </row>
        <row r="65">
          <cell r="I65">
            <v>6269.07</v>
          </cell>
        </row>
        <row r="121">
          <cell r="I121">
            <v>58704</v>
          </cell>
        </row>
      </sheetData>
      <sheetData sheetId="2" refreshError="1">
        <row r="3">
          <cell r="I3">
            <v>12637.69</v>
          </cell>
        </row>
        <row r="4">
          <cell r="I4">
            <v>21589</v>
          </cell>
        </row>
        <row r="5">
          <cell r="I5">
            <v>7901</v>
          </cell>
        </row>
        <row r="6">
          <cell r="I6">
            <v>4020</v>
          </cell>
        </row>
        <row r="7">
          <cell r="I7">
            <v>3751.21</v>
          </cell>
        </row>
        <row r="9">
          <cell r="I9">
            <v>464.88</v>
          </cell>
        </row>
      </sheetData>
      <sheetData sheetId="3" refreshError="1"/>
      <sheetData sheetId="4" refreshError="1"/>
      <sheetData sheetId="5" refreshError="1"/>
      <sheetData sheetId="6" refreshError="1">
        <row r="19">
          <cell r="I19">
            <v>0</v>
          </cell>
        </row>
        <row r="49">
          <cell r="I49">
            <v>10045</v>
          </cell>
        </row>
        <row r="69">
          <cell r="I69">
            <v>18857</v>
          </cell>
        </row>
      </sheetData>
      <sheetData sheetId="7" refreshError="1">
        <row r="20">
          <cell r="Q20">
            <v>21460</v>
          </cell>
        </row>
        <row r="58">
          <cell r="Q58">
            <v>200849</v>
          </cell>
          <cell r="AJ58">
            <v>4</v>
          </cell>
        </row>
        <row r="70">
          <cell r="Q70">
            <v>13809</v>
          </cell>
          <cell r="AJ70">
            <v>0.4</v>
          </cell>
        </row>
        <row r="71">
          <cell r="Q71">
            <v>23147</v>
          </cell>
          <cell r="AJ71">
            <v>145.69999999999999</v>
          </cell>
        </row>
        <row r="72">
          <cell r="Q72">
            <v>31703</v>
          </cell>
          <cell r="AJ72">
            <v>88.4</v>
          </cell>
        </row>
        <row r="73">
          <cell r="Q73">
            <v>12800</v>
          </cell>
          <cell r="AJ73">
            <v>64.8</v>
          </cell>
        </row>
        <row r="74">
          <cell r="Q74">
            <v>9322</v>
          </cell>
        </row>
        <row r="75">
          <cell r="Q75">
            <v>16702</v>
          </cell>
        </row>
        <row r="76">
          <cell r="Q76">
            <v>2563</v>
          </cell>
        </row>
        <row r="77">
          <cell r="Q77">
            <v>2087</v>
          </cell>
        </row>
        <row r="78">
          <cell r="Q78">
            <v>6706</v>
          </cell>
        </row>
        <row r="79">
          <cell r="Q79">
            <v>0</v>
          </cell>
        </row>
        <row r="80">
          <cell r="Q80">
            <v>18916</v>
          </cell>
        </row>
        <row r="81">
          <cell r="Q81">
            <v>5540</v>
          </cell>
          <cell r="AJ81">
            <v>26.8</v>
          </cell>
        </row>
        <row r="82">
          <cell r="Q82">
            <v>5960</v>
          </cell>
          <cell r="AJ82">
            <v>169</v>
          </cell>
        </row>
        <row r="83">
          <cell r="Q83">
            <v>2700</v>
          </cell>
          <cell r="AJ83">
            <v>0</v>
          </cell>
        </row>
        <row r="84">
          <cell r="Q84">
            <v>0</v>
          </cell>
          <cell r="AJ84">
            <v>0</v>
          </cell>
        </row>
        <row r="85">
          <cell r="Q85">
            <v>7761</v>
          </cell>
          <cell r="AJ85">
            <v>0</v>
          </cell>
        </row>
        <row r="86">
          <cell r="Q86">
            <v>24108</v>
          </cell>
          <cell r="AJ86">
            <v>60</v>
          </cell>
        </row>
        <row r="87">
          <cell r="Q87">
            <v>6030</v>
          </cell>
          <cell r="AJ87">
            <v>23</v>
          </cell>
        </row>
        <row r="88">
          <cell r="Q88">
            <v>5572</v>
          </cell>
          <cell r="AJ88">
            <v>7.48</v>
          </cell>
        </row>
        <row r="89">
          <cell r="Q89">
            <v>6000</v>
          </cell>
          <cell r="AJ89">
            <v>14</v>
          </cell>
        </row>
        <row r="90">
          <cell r="Q90">
            <v>1944</v>
          </cell>
          <cell r="AJ90">
            <v>243</v>
          </cell>
        </row>
        <row r="91">
          <cell r="Q91">
            <v>0</v>
          </cell>
          <cell r="AJ91">
            <v>0</v>
          </cell>
        </row>
        <row r="92">
          <cell r="Q92">
            <v>36500</v>
          </cell>
          <cell r="AJ92">
            <v>100.5</v>
          </cell>
        </row>
        <row r="93">
          <cell r="Q93">
            <v>7222</v>
          </cell>
          <cell r="AJ93">
            <v>0</v>
          </cell>
        </row>
        <row r="94">
          <cell r="Q94">
            <v>5478</v>
          </cell>
          <cell r="AJ94">
            <v>0</v>
          </cell>
        </row>
        <row r="95">
          <cell r="Q95">
            <v>0</v>
          </cell>
          <cell r="AJ95">
            <v>0</v>
          </cell>
        </row>
        <row r="96">
          <cell r="Q96">
            <v>8000</v>
          </cell>
          <cell r="AJ96">
            <v>17</v>
          </cell>
        </row>
        <row r="97">
          <cell r="Q97">
            <v>3941</v>
          </cell>
          <cell r="AJ97">
            <v>21</v>
          </cell>
        </row>
        <row r="98">
          <cell r="Q98">
            <v>10333</v>
          </cell>
          <cell r="AJ98">
            <v>0</v>
          </cell>
        </row>
        <row r="99">
          <cell r="Q99">
            <v>21621</v>
          </cell>
          <cell r="AJ99">
            <v>0</v>
          </cell>
        </row>
        <row r="100">
          <cell r="Q100">
            <v>8671</v>
          </cell>
          <cell r="AJ100">
            <v>21.96</v>
          </cell>
        </row>
        <row r="101">
          <cell r="Q101">
            <v>8805</v>
          </cell>
        </row>
        <row r="102">
          <cell r="Q102">
            <v>21158</v>
          </cell>
        </row>
        <row r="103">
          <cell r="Q103">
            <v>14136</v>
          </cell>
        </row>
        <row r="104">
          <cell r="Q104">
            <v>26108</v>
          </cell>
          <cell r="AJ104">
            <v>46.75</v>
          </cell>
        </row>
        <row r="105">
          <cell r="Q105">
            <v>12853</v>
          </cell>
          <cell r="AJ105">
            <v>0</v>
          </cell>
        </row>
        <row r="106">
          <cell r="Q106">
            <v>4600</v>
          </cell>
          <cell r="AJ106">
            <v>10</v>
          </cell>
        </row>
        <row r="107">
          <cell r="Q107">
            <v>12243</v>
          </cell>
          <cell r="AJ107">
            <v>0</v>
          </cell>
        </row>
        <row r="108">
          <cell r="Q108">
            <v>7500</v>
          </cell>
          <cell r="AJ108">
            <v>0</v>
          </cell>
        </row>
        <row r="109">
          <cell r="Q109">
            <v>0</v>
          </cell>
          <cell r="AJ109">
            <v>1.22</v>
          </cell>
        </row>
        <row r="110">
          <cell r="Q110">
            <v>41391</v>
          </cell>
          <cell r="AJ110">
            <v>6</v>
          </cell>
        </row>
        <row r="111">
          <cell r="Q111">
            <v>2546</v>
          </cell>
          <cell r="AJ111">
            <v>18.04</v>
          </cell>
        </row>
        <row r="112">
          <cell r="Q112">
            <v>19182</v>
          </cell>
          <cell r="AJ112">
            <v>81</v>
          </cell>
        </row>
        <row r="113">
          <cell r="Q113">
            <v>9025</v>
          </cell>
          <cell r="AJ113">
            <v>31</v>
          </cell>
        </row>
        <row r="114">
          <cell r="Q114">
            <v>4000</v>
          </cell>
          <cell r="AJ114">
            <v>0</v>
          </cell>
        </row>
        <row r="115">
          <cell r="Q115">
            <v>5500</v>
          </cell>
          <cell r="AJ115">
            <v>50</v>
          </cell>
        </row>
        <row r="116">
          <cell r="Q116">
            <v>4000</v>
          </cell>
          <cell r="AJ116">
            <v>0</v>
          </cell>
        </row>
        <row r="117">
          <cell r="Q117">
            <v>4690</v>
          </cell>
          <cell r="AJ117">
            <v>0</v>
          </cell>
        </row>
        <row r="118">
          <cell r="Q118">
            <v>0</v>
          </cell>
          <cell r="AJ118">
            <v>14</v>
          </cell>
        </row>
        <row r="119">
          <cell r="Q119">
            <v>0</v>
          </cell>
          <cell r="AJ119">
            <v>0</v>
          </cell>
        </row>
        <row r="120">
          <cell r="Q120">
            <v>13652</v>
          </cell>
          <cell r="AJ120">
            <v>38</v>
          </cell>
        </row>
      </sheetData>
      <sheetData sheetId="8" refreshError="1"/>
      <sheetData sheetId="9" refreshError="1">
        <row r="16">
          <cell r="V16">
            <v>270</v>
          </cell>
        </row>
        <row r="18">
          <cell r="V18">
            <v>0</v>
          </cell>
        </row>
        <row r="22">
          <cell r="V22">
            <v>300</v>
          </cell>
        </row>
        <row r="23">
          <cell r="V23">
            <v>1009</v>
          </cell>
        </row>
        <row r="24">
          <cell r="V24">
            <v>20</v>
          </cell>
        </row>
        <row r="25">
          <cell r="V25">
            <v>35</v>
          </cell>
        </row>
        <row r="26">
          <cell r="V26">
            <v>195</v>
          </cell>
        </row>
        <row r="27">
          <cell r="V27">
            <v>0</v>
          </cell>
        </row>
        <row r="28">
          <cell r="V28">
            <v>0</v>
          </cell>
        </row>
        <row r="29">
          <cell r="V29">
            <v>208</v>
          </cell>
        </row>
        <row r="30">
          <cell r="V30">
            <v>0</v>
          </cell>
        </row>
        <row r="31">
          <cell r="V31">
            <v>3800</v>
          </cell>
        </row>
        <row r="32">
          <cell r="V32">
            <v>0</v>
          </cell>
        </row>
        <row r="33">
          <cell r="V33">
            <v>0</v>
          </cell>
        </row>
        <row r="34">
          <cell r="V34">
            <v>0</v>
          </cell>
        </row>
        <row r="35">
          <cell r="V35">
            <v>0</v>
          </cell>
        </row>
        <row r="36">
          <cell r="V36">
            <v>0</v>
          </cell>
        </row>
        <row r="38">
          <cell r="V38">
            <v>335</v>
          </cell>
        </row>
        <row r="39">
          <cell r="V39">
            <v>0</v>
          </cell>
        </row>
        <row r="40">
          <cell r="V40">
            <v>0</v>
          </cell>
        </row>
        <row r="41">
          <cell r="V41">
            <v>0</v>
          </cell>
        </row>
        <row r="42">
          <cell r="V42">
            <v>0</v>
          </cell>
        </row>
        <row r="43">
          <cell r="V43">
            <v>102</v>
          </cell>
        </row>
        <row r="44">
          <cell r="V44">
            <v>0</v>
          </cell>
        </row>
        <row r="47">
          <cell r="V47">
            <v>752</v>
          </cell>
        </row>
        <row r="56">
          <cell r="V56">
            <v>0</v>
          </cell>
        </row>
        <row r="61">
          <cell r="V61">
            <v>0</v>
          </cell>
        </row>
        <row r="63">
          <cell r="V63">
            <v>699</v>
          </cell>
        </row>
        <row r="64">
          <cell r="V64">
            <v>40</v>
          </cell>
        </row>
        <row r="66">
          <cell r="V66">
            <v>0</v>
          </cell>
        </row>
      </sheetData>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6"/>
  <sheetViews>
    <sheetView tabSelected="1" topLeftCell="A16" zoomScaleNormal="100" workbookViewId="0">
      <selection activeCell="N35" sqref="N35"/>
    </sheetView>
  </sheetViews>
  <sheetFormatPr baseColWidth="10" defaultColWidth="9.140625" defaultRowHeight="12.75" customHeight="1" x14ac:dyDescent="0.2"/>
  <cols>
    <col min="1" max="1" width="3" style="354" customWidth="1"/>
    <col min="2" max="4" width="2.140625" style="354" customWidth="1"/>
    <col min="5" max="12" width="7.42578125" style="354" customWidth="1"/>
    <col min="13" max="13" width="7.28515625" style="354" customWidth="1"/>
    <col min="14" max="17" width="7.42578125" style="354" customWidth="1"/>
    <col min="18" max="18" width="1.42578125" style="354" customWidth="1"/>
    <col min="19" max="23" width="4.7109375" style="354" customWidth="1"/>
    <col min="24" max="32" width="5.5703125" style="354" customWidth="1"/>
    <col min="33" max="33" width="3.28515625" style="354" customWidth="1"/>
    <col min="34" max="38" width="5.5703125" style="354" customWidth="1"/>
    <col min="39" max="39" width="1.5703125" style="354" customWidth="1"/>
    <col min="40" max="43" width="5.5703125" style="354" customWidth="1"/>
    <col min="44" max="44" width="5.7109375" style="354" customWidth="1"/>
    <col min="45" max="45" width="10.7109375" style="354" customWidth="1"/>
    <col min="46" max="46" width="2" style="354" customWidth="1"/>
    <col min="47" max="256" width="9.140625" style="354"/>
    <col min="257" max="257" width="3" style="354" customWidth="1"/>
    <col min="258" max="260" width="2.140625" style="354" customWidth="1"/>
    <col min="261" max="268" width="7.42578125" style="354" customWidth="1"/>
    <col min="269" max="269" width="7.28515625" style="354" customWidth="1"/>
    <col min="270" max="273" width="7.42578125" style="354" customWidth="1"/>
    <col min="274" max="274" width="1.42578125" style="354" customWidth="1"/>
    <col min="275" max="279" width="4.7109375" style="354" customWidth="1"/>
    <col min="280" max="288" width="5.5703125" style="354" customWidth="1"/>
    <col min="289" max="289" width="3.28515625" style="354" customWidth="1"/>
    <col min="290" max="294" width="5.5703125" style="354" customWidth="1"/>
    <col min="295" max="295" width="1.5703125" style="354" customWidth="1"/>
    <col min="296" max="299" width="5.5703125" style="354" customWidth="1"/>
    <col min="300" max="300" width="5.7109375" style="354" customWidth="1"/>
    <col min="301" max="301" width="10.7109375" style="354" customWidth="1"/>
    <col min="302" max="302" width="2" style="354" customWidth="1"/>
    <col min="303" max="512" width="9.140625" style="354"/>
    <col min="513" max="513" width="3" style="354" customWidth="1"/>
    <col min="514" max="516" width="2.140625" style="354" customWidth="1"/>
    <col min="517" max="524" width="7.42578125" style="354" customWidth="1"/>
    <col min="525" max="525" width="7.28515625" style="354" customWidth="1"/>
    <col min="526" max="529" width="7.42578125" style="354" customWidth="1"/>
    <col min="530" max="530" width="1.42578125" style="354" customWidth="1"/>
    <col min="531" max="535" width="4.7109375" style="354" customWidth="1"/>
    <col min="536" max="544" width="5.5703125" style="354" customWidth="1"/>
    <col min="545" max="545" width="3.28515625" style="354" customWidth="1"/>
    <col min="546" max="550" width="5.5703125" style="354" customWidth="1"/>
    <col min="551" max="551" width="1.5703125" style="354" customWidth="1"/>
    <col min="552" max="555" width="5.5703125" style="354" customWidth="1"/>
    <col min="556" max="556" width="5.7109375" style="354" customWidth="1"/>
    <col min="557" max="557" width="10.7109375" style="354" customWidth="1"/>
    <col min="558" max="558" width="2" style="354" customWidth="1"/>
    <col min="559" max="768" width="9.140625" style="354"/>
    <col min="769" max="769" width="3" style="354" customWidth="1"/>
    <col min="770" max="772" width="2.140625" style="354" customWidth="1"/>
    <col min="773" max="780" width="7.42578125" style="354" customWidth="1"/>
    <col min="781" max="781" width="7.28515625" style="354" customWidth="1"/>
    <col min="782" max="785" width="7.42578125" style="354" customWidth="1"/>
    <col min="786" max="786" width="1.42578125" style="354" customWidth="1"/>
    <col min="787" max="791" width="4.7109375" style="354" customWidth="1"/>
    <col min="792" max="800" width="5.5703125" style="354" customWidth="1"/>
    <col min="801" max="801" width="3.28515625" style="354" customWidth="1"/>
    <col min="802" max="806" width="5.5703125" style="354" customWidth="1"/>
    <col min="807" max="807" width="1.5703125" style="354" customWidth="1"/>
    <col min="808" max="811" width="5.5703125" style="354" customWidth="1"/>
    <col min="812" max="812" width="5.7109375" style="354" customWidth="1"/>
    <col min="813" max="813" width="10.7109375" style="354" customWidth="1"/>
    <col min="814" max="814" width="2" style="354" customWidth="1"/>
    <col min="815" max="1024" width="9.140625" style="354"/>
    <col min="1025" max="1025" width="3" style="354" customWidth="1"/>
    <col min="1026" max="1028" width="2.140625" style="354" customWidth="1"/>
    <col min="1029" max="1036" width="7.42578125" style="354" customWidth="1"/>
    <col min="1037" max="1037" width="7.28515625" style="354" customWidth="1"/>
    <col min="1038" max="1041" width="7.42578125" style="354" customWidth="1"/>
    <col min="1042" max="1042" width="1.42578125" style="354" customWidth="1"/>
    <col min="1043" max="1047" width="4.7109375" style="354" customWidth="1"/>
    <col min="1048" max="1056" width="5.5703125" style="354" customWidth="1"/>
    <col min="1057" max="1057" width="3.28515625" style="354" customWidth="1"/>
    <col min="1058" max="1062" width="5.5703125" style="354" customWidth="1"/>
    <col min="1063" max="1063" width="1.5703125" style="354" customWidth="1"/>
    <col min="1064" max="1067" width="5.5703125" style="354" customWidth="1"/>
    <col min="1068" max="1068" width="5.7109375" style="354" customWidth="1"/>
    <col min="1069" max="1069" width="10.7109375" style="354" customWidth="1"/>
    <col min="1070" max="1070" width="2" style="354" customWidth="1"/>
    <col min="1071" max="1280" width="9.140625" style="354"/>
    <col min="1281" max="1281" width="3" style="354" customWidth="1"/>
    <col min="1282" max="1284" width="2.140625" style="354" customWidth="1"/>
    <col min="1285" max="1292" width="7.42578125" style="354" customWidth="1"/>
    <col min="1293" max="1293" width="7.28515625" style="354" customWidth="1"/>
    <col min="1294" max="1297" width="7.42578125" style="354" customWidth="1"/>
    <col min="1298" max="1298" width="1.42578125" style="354" customWidth="1"/>
    <col min="1299" max="1303" width="4.7109375" style="354" customWidth="1"/>
    <col min="1304" max="1312" width="5.5703125" style="354" customWidth="1"/>
    <col min="1313" max="1313" width="3.28515625" style="354" customWidth="1"/>
    <col min="1314" max="1318" width="5.5703125" style="354" customWidth="1"/>
    <col min="1319" max="1319" width="1.5703125" style="354" customWidth="1"/>
    <col min="1320" max="1323" width="5.5703125" style="354" customWidth="1"/>
    <col min="1324" max="1324" width="5.7109375" style="354" customWidth="1"/>
    <col min="1325" max="1325" width="10.7109375" style="354" customWidth="1"/>
    <col min="1326" max="1326" width="2" style="354" customWidth="1"/>
    <col min="1327" max="1536" width="9.140625" style="354"/>
    <col min="1537" max="1537" width="3" style="354" customWidth="1"/>
    <col min="1538" max="1540" width="2.140625" style="354" customWidth="1"/>
    <col min="1541" max="1548" width="7.42578125" style="354" customWidth="1"/>
    <col min="1549" max="1549" width="7.28515625" style="354" customWidth="1"/>
    <col min="1550" max="1553" width="7.42578125" style="354" customWidth="1"/>
    <col min="1554" max="1554" width="1.42578125" style="354" customWidth="1"/>
    <col min="1555" max="1559" width="4.7109375" style="354" customWidth="1"/>
    <col min="1560" max="1568" width="5.5703125" style="354" customWidth="1"/>
    <col min="1569" max="1569" width="3.28515625" style="354" customWidth="1"/>
    <col min="1570" max="1574" width="5.5703125" style="354" customWidth="1"/>
    <col min="1575" max="1575" width="1.5703125" style="354" customWidth="1"/>
    <col min="1576" max="1579" width="5.5703125" style="354" customWidth="1"/>
    <col min="1580" max="1580" width="5.7109375" style="354" customWidth="1"/>
    <col min="1581" max="1581" width="10.7109375" style="354" customWidth="1"/>
    <col min="1582" max="1582" width="2" style="354" customWidth="1"/>
    <col min="1583" max="1792" width="9.140625" style="354"/>
    <col min="1793" max="1793" width="3" style="354" customWidth="1"/>
    <col min="1794" max="1796" width="2.140625" style="354" customWidth="1"/>
    <col min="1797" max="1804" width="7.42578125" style="354" customWidth="1"/>
    <col min="1805" max="1805" width="7.28515625" style="354" customWidth="1"/>
    <col min="1806" max="1809" width="7.42578125" style="354" customWidth="1"/>
    <col min="1810" max="1810" width="1.42578125" style="354" customWidth="1"/>
    <col min="1811" max="1815" width="4.7109375" style="354" customWidth="1"/>
    <col min="1816" max="1824" width="5.5703125" style="354" customWidth="1"/>
    <col min="1825" max="1825" width="3.28515625" style="354" customWidth="1"/>
    <col min="1826" max="1830" width="5.5703125" style="354" customWidth="1"/>
    <col min="1831" max="1831" width="1.5703125" style="354" customWidth="1"/>
    <col min="1832" max="1835" width="5.5703125" style="354" customWidth="1"/>
    <col min="1836" max="1836" width="5.7109375" style="354" customWidth="1"/>
    <col min="1837" max="1837" width="10.7109375" style="354" customWidth="1"/>
    <col min="1838" max="1838" width="2" style="354" customWidth="1"/>
    <col min="1839" max="2048" width="9.140625" style="354"/>
    <col min="2049" max="2049" width="3" style="354" customWidth="1"/>
    <col min="2050" max="2052" width="2.140625" style="354" customWidth="1"/>
    <col min="2053" max="2060" width="7.42578125" style="354" customWidth="1"/>
    <col min="2061" max="2061" width="7.28515625" style="354" customWidth="1"/>
    <col min="2062" max="2065" width="7.42578125" style="354" customWidth="1"/>
    <col min="2066" max="2066" width="1.42578125" style="354" customWidth="1"/>
    <col min="2067" max="2071" width="4.7109375" style="354" customWidth="1"/>
    <col min="2072" max="2080" width="5.5703125" style="354" customWidth="1"/>
    <col min="2081" max="2081" width="3.28515625" style="354" customWidth="1"/>
    <col min="2082" max="2086" width="5.5703125" style="354" customWidth="1"/>
    <col min="2087" max="2087" width="1.5703125" style="354" customWidth="1"/>
    <col min="2088" max="2091" width="5.5703125" style="354" customWidth="1"/>
    <col min="2092" max="2092" width="5.7109375" style="354" customWidth="1"/>
    <col min="2093" max="2093" width="10.7109375" style="354" customWidth="1"/>
    <col min="2094" max="2094" width="2" style="354" customWidth="1"/>
    <col min="2095" max="2304" width="9.140625" style="354"/>
    <col min="2305" max="2305" width="3" style="354" customWidth="1"/>
    <col min="2306" max="2308" width="2.140625" style="354" customWidth="1"/>
    <col min="2309" max="2316" width="7.42578125" style="354" customWidth="1"/>
    <col min="2317" max="2317" width="7.28515625" style="354" customWidth="1"/>
    <col min="2318" max="2321" width="7.42578125" style="354" customWidth="1"/>
    <col min="2322" max="2322" width="1.42578125" style="354" customWidth="1"/>
    <col min="2323" max="2327" width="4.7109375" style="354" customWidth="1"/>
    <col min="2328" max="2336" width="5.5703125" style="354" customWidth="1"/>
    <col min="2337" max="2337" width="3.28515625" style="354" customWidth="1"/>
    <col min="2338" max="2342" width="5.5703125" style="354" customWidth="1"/>
    <col min="2343" max="2343" width="1.5703125" style="354" customWidth="1"/>
    <col min="2344" max="2347" width="5.5703125" style="354" customWidth="1"/>
    <col min="2348" max="2348" width="5.7109375" style="354" customWidth="1"/>
    <col min="2349" max="2349" width="10.7109375" style="354" customWidth="1"/>
    <col min="2350" max="2350" width="2" style="354" customWidth="1"/>
    <col min="2351" max="2560" width="9.140625" style="354"/>
    <col min="2561" max="2561" width="3" style="354" customWidth="1"/>
    <col min="2562" max="2564" width="2.140625" style="354" customWidth="1"/>
    <col min="2565" max="2572" width="7.42578125" style="354" customWidth="1"/>
    <col min="2573" max="2573" width="7.28515625" style="354" customWidth="1"/>
    <col min="2574" max="2577" width="7.42578125" style="354" customWidth="1"/>
    <col min="2578" max="2578" width="1.42578125" style="354" customWidth="1"/>
    <col min="2579" max="2583" width="4.7109375" style="354" customWidth="1"/>
    <col min="2584" max="2592" width="5.5703125" style="354" customWidth="1"/>
    <col min="2593" max="2593" width="3.28515625" style="354" customWidth="1"/>
    <col min="2594" max="2598" width="5.5703125" style="354" customWidth="1"/>
    <col min="2599" max="2599" width="1.5703125" style="354" customWidth="1"/>
    <col min="2600" max="2603" width="5.5703125" style="354" customWidth="1"/>
    <col min="2604" max="2604" width="5.7109375" style="354" customWidth="1"/>
    <col min="2605" max="2605" width="10.7109375" style="354" customWidth="1"/>
    <col min="2606" max="2606" width="2" style="354" customWidth="1"/>
    <col min="2607" max="2816" width="9.140625" style="354"/>
    <col min="2817" max="2817" width="3" style="354" customWidth="1"/>
    <col min="2818" max="2820" width="2.140625" style="354" customWidth="1"/>
    <col min="2821" max="2828" width="7.42578125" style="354" customWidth="1"/>
    <col min="2829" max="2829" width="7.28515625" style="354" customWidth="1"/>
    <col min="2830" max="2833" width="7.42578125" style="354" customWidth="1"/>
    <col min="2834" max="2834" width="1.42578125" style="354" customWidth="1"/>
    <col min="2835" max="2839" width="4.7109375" style="354" customWidth="1"/>
    <col min="2840" max="2848" width="5.5703125" style="354" customWidth="1"/>
    <col min="2849" max="2849" width="3.28515625" style="354" customWidth="1"/>
    <col min="2850" max="2854" width="5.5703125" style="354" customWidth="1"/>
    <col min="2855" max="2855" width="1.5703125" style="354" customWidth="1"/>
    <col min="2856" max="2859" width="5.5703125" style="354" customWidth="1"/>
    <col min="2860" max="2860" width="5.7109375" style="354" customWidth="1"/>
    <col min="2861" max="2861" width="10.7109375" style="354" customWidth="1"/>
    <col min="2862" max="2862" width="2" style="354" customWidth="1"/>
    <col min="2863" max="3072" width="9.140625" style="354"/>
    <col min="3073" max="3073" width="3" style="354" customWidth="1"/>
    <col min="3074" max="3076" width="2.140625" style="354" customWidth="1"/>
    <col min="3077" max="3084" width="7.42578125" style="354" customWidth="1"/>
    <col min="3085" max="3085" width="7.28515625" style="354" customWidth="1"/>
    <col min="3086" max="3089" width="7.42578125" style="354" customWidth="1"/>
    <col min="3090" max="3090" width="1.42578125" style="354" customWidth="1"/>
    <col min="3091" max="3095" width="4.7109375" style="354" customWidth="1"/>
    <col min="3096" max="3104" width="5.5703125" style="354" customWidth="1"/>
    <col min="3105" max="3105" width="3.28515625" style="354" customWidth="1"/>
    <col min="3106" max="3110" width="5.5703125" style="354" customWidth="1"/>
    <col min="3111" max="3111" width="1.5703125" style="354" customWidth="1"/>
    <col min="3112" max="3115" width="5.5703125" style="354" customWidth="1"/>
    <col min="3116" max="3116" width="5.7109375" style="354" customWidth="1"/>
    <col min="3117" max="3117" width="10.7109375" style="354" customWidth="1"/>
    <col min="3118" max="3118" width="2" style="354" customWidth="1"/>
    <col min="3119" max="3328" width="9.140625" style="354"/>
    <col min="3329" max="3329" width="3" style="354" customWidth="1"/>
    <col min="3330" max="3332" width="2.140625" style="354" customWidth="1"/>
    <col min="3333" max="3340" width="7.42578125" style="354" customWidth="1"/>
    <col min="3341" max="3341" width="7.28515625" style="354" customWidth="1"/>
    <col min="3342" max="3345" width="7.42578125" style="354" customWidth="1"/>
    <col min="3346" max="3346" width="1.42578125" style="354" customWidth="1"/>
    <col min="3347" max="3351" width="4.7109375" style="354" customWidth="1"/>
    <col min="3352" max="3360" width="5.5703125" style="354" customWidth="1"/>
    <col min="3361" max="3361" width="3.28515625" style="354" customWidth="1"/>
    <col min="3362" max="3366" width="5.5703125" style="354" customWidth="1"/>
    <col min="3367" max="3367" width="1.5703125" style="354" customWidth="1"/>
    <col min="3368" max="3371" width="5.5703125" style="354" customWidth="1"/>
    <col min="3372" max="3372" width="5.7109375" style="354" customWidth="1"/>
    <col min="3373" max="3373" width="10.7109375" style="354" customWidth="1"/>
    <col min="3374" max="3374" width="2" style="354" customWidth="1"/>
    <col min="3375" max="3584" width="9.140625" style="354"/>
    <col min="3585" max="3585" width="3" style="354" customWidth="1"/>
    <col min="3586" max="3588" width="2.140625" style="354" customWidth="1"/>
    <col min="3589" max="3596" width="7.42578125" style="354" customWidth="1"/>
    <col min="3597" max="3597" width="7.28515625" style="354" customWidth="1"/>
    <col min="3598" max="3601" width="7.42578125" style="354" customWidth="1"/>
    <col min="3602" max="3602" width="1.42578125" style="354" customWidth="1"/>
    <col min="3603" max="3607" width="4.7109375" style="354" customWidth="1"/>
    <col min="3608" max="3616" width="5.5703125" style="354" customWidth="1"/>
    <col min="3617" max="3617" width="3.28515625" style="354" customWidth="1"/>
    <col min="3618" max="3622" width="5.5703125" style="354" customWidth="1"/>
    <col min="3623" max="3623" width="1.5703125" style="354" customWidth="1"/>
    <col min="3624" max="3627" width="5.5703125" style="354" customWidth="1"/>
    <col min="3628" max="3628" width="5.7109375" style="354" customWidth="1"/>
    <col min="3629" max="3629" width="10.7109375" style="354" customWidth="1"/>
    <col min="3630" max="3630" width="2" style="354" customWidth="1"/>
    <col min="3631" max="3840" width="9.140625" style="354"/>
    <col min="3841" max="3841" width="3" style="354" customWidth="1"/>
    <col min="3842" max="3844" width="2.140625" style="354" customWidth="1"/>
    <col min="3845" max="3852" width="7.42578125" style="354" customWidth="1"/>
    <col min="3853" max="3853" width="7.28515625" style="354" customWidth="1"/>
    <col min="3854" max="3857" width="7.42578125" style="354" customWidth="1"/>
    <col min="3858" max="3858" width="1.42578125" style="354" customWidth="1"/>
    <col min="3859" max="3863" width="4.7109375" style="354" customWidth="1"/>
    <col min="3864" max="3872" width="5.5703125" style="354" customWidth="1"/>
    <col min="3873" max="3873" width="3.28515625" style="354" customWidth="1"/>
    <col min="3874" max="3878" width="5.5703125" style="354" customWidth="1"/>
    <col min="3879" max="3879" width="1.5703125" style="354" customWidth="1"/>
    <col min="3880" max="3883" width="5.5703125" style="354" customWidth="1"/>
    <col min="3884" max="3884" width="5.7109375" style="354" customWidth="1"/>
    <col min="3885" max="3885" width="10.7109375" style="354" customWidth="1"/>
    <col min="3886" max="3886" width="2" style="354" customWidth="1"/>
    <col min="3887" max="4096" width="9.140625" style="354"/>
    <col min="4097" max="4097" width="3" style="354" customWidth="1"/>
    <col min="4098" max="4100" width="2.140625" style="354" customWidth="1"/>
    <col min="4101" max="4108" width="7.42578125" style="354" customWidth="1"/>
    <col min="4109" max="4109" width="7.28515625" style="354" customWidth="1"/>
    <col min="4110" max="4113" width="7.42578125" style="354" customWidth="1"/>
    <col min="4114" max="4114" width="1.42578125" style="354" customWidth="1"/>
    <col min="4115" max="4119" width="4.7109375" style="354" customWidth="1"/>
    <col min="4120" max="4128" width="5.5703125" style="354" customWidth="1"/>
    <col min="4129" max="4129" width="3.28515625" style="354" customWidth="1"/>
    <col min="4130" max="4134" width="5.5703125" style="354" customWidth="1"/>
    <col min="4135" max="4135" width="1.5703125" style="354" customWidth="1"/>
    <col min="4136" max="4139" width="5.5703125" style="354" customWidth="1"/>
    <col min="4140" max="4140" width="5.7109375" style="354" customWidth="1"/>
    <col min="4141" max="4141" width="10.7109375" style="354" customWidth="1"/>
    <col min="4142" max="4142" width="2" style="354" customWidth="1"/>
    <col min="4143" max="4352" width="9.140625" style="354"/>
    <col min="4353" max="4353" width="3" style="354" customWidth="1"/>
    <col min="4354" max="4356" width="2.140625" style="354" customWidth="1"/>
    <col min="4357" max="4364" width="7.42578125" style="354" customWidth="1"/>
    <col min="4365" max="4365" width="7.28515625" style="354" customWidth="1"/>
    <col min="4366" max="4369" width="7.42578125" style="354" customWidth="1"/>
    <col min="4370" max="4370" width="1.42578125" style="354" customWidth="1"/>
    <col min="4371" max="4375" width="4.7109375" style="354" customWidth="1"/>
    <col min="4376" max="4384" width="5.5703125" style="354" customWidth="1"/>
    <col min="4385" max="4385" width="3.28515625" style="354" customWidth="1"/>
    <col min="4386" max="4390" width="5.5703125" style="354" customWidth="1"/>
    <col min="4391" max="4391" width="1.5703125" style="354" customWidth="1"/>
    <col min="4392" max="4395" width="5.5703125" style="354" customWidth="1"/>
    <col min="4396" max="4396" width="5.7109375" style="354" customWidth="1"/>
    <col min="4397" max="4397" width="10.7109375" style="354" customWidth="1"/>
    <col min="4398" max="4398" width="2" style="354" customWidth="1"/>
    <col min="4399" max="4608" width="9.140625" style="354"/>
    <col min="4609" max="4609" width="3" style="354" customWidth="1"/>
    <col min="4610" max="4612" width="2.140625" style="354" customWidth="1"/>
    <col min="4613" max="4620" width="7.42578125" style="354" customWidth="1"/>
    <col min="4621" max="4621" width="7.28515625" style="354" customWidth="1"/>
    <col min="4622" max="4625" width="7.42578125" style="354" customWidth="1"/>
    <col min="4626" max="4626" width="1.42578125" style="354" customWidth="1"/>
    <col min="4627" max="4631" width="4.7109375" style="354" customWidth="1"/>
    <col min="4632" max="4640" width="5.5703125" style="354" customWidth="1"/>
    <col min="4641" max="4641" width="3.28515625" style="354" customWidth="1"/>
    <col min="4642" max="4646" width="5.5703125" style="354" customWidth="1"/>
    <col min="4647" max="4647" width="1.5703125" style="354" customWidth="1"/>
    <col min="4648" max="4651" width="5.5703125" style="354" customWidth="1"/>
    <col min="4652" max="4652" width="5.7109375" style="354" customWidth="1"/>
    <col min="4653" max="4653" width="10.7109375" style="354" customWidth="1"/>
    <col min="4654" max="4654" width="2" style="354" customWidth="1"/>
    <col min="4655" max="4864" width="9.140625" style="354"/>
    <col min="4865" max="4865" width="3" style="354" customWidth="1"/>
    <col min="4866" max="4868" width="2.140625" style="354" customWidth="1"/>
    <col min="4869" max="4876" width="7.42578125" style="354" customWidth="1"/>
    <col min="4877" max="4877" width="7.28515625" style="354" customWidth="1"/>
    <col min="4878" max="4881" width="7.42578125" style="354" customWidth="1"/>
    <col min="4882" max="4882" width="1.42578125" style="354" customWidth="1"/>
    <col min="4883" max="4887" width="4.7109375" style="354" customWidth="1"/>
    <col min="4888" max="4896" width="5.5703125" style="354" customWidth="1"/>
    <col min="4897" max="4897" width="3.28515625" style="354" customWidth="1"/>
    <col min="4898" max="4902" width="5.5703125" style="354" customWidth="1"/>
    <col min="4903" max="4903" width="1.5703125" style="354" customWidth="1"/>
    <col min="4904" max="4907" width="5.5703125" style="354" customWidth="1"/>
    <col min="4908" max="4908" width="5.7109375" style="354" customWidth="1"/>
    <col min="4909" max="4909" width="10.7109375" style="354" customWidth="1"/>
    <col min="4910" max="4910" width="2" style="354" customWidth="1"/>
    <col min="4911" max="5120" width="9.140625" style="354"/>
    <col min="5121" max="5121" width="3" style="354" customWidth="1"/>
    <col min="5122" max="5124" width="2.140625" style="354" customWidth="1"/>
    <col min="5125" max="5132" width="7.42578125" style="354" customWidth="1"/>
    <col min="5133" max="5133" width="7.28515625" style="354" customWidth="1"/>
    <col min="5134" max="5137" width="7.42578125" style="354" customWidth="1"/>
    <col min="5138" max="5138" width="1.42578125" style="354" customWidth="1"/>
    <col min="5139" max="5143" width="4.7109375" style="354" customWidth="1"/>
    <col min="5144" max="5152" width="5.5703125" style="354" customWidth="1"/>
    <col min="5153" max="5153" width="3.28515625" style="354" customWidth="1"/>
    <col min="5154" max="5158" width="5.5703125" style="354" customWidth="1"/>
    <col min="5159" max="5159" width="1.5703125" style="354" customWidth="1"/>
    <col min="5160" max="5163" width="5.5703125" style="354" customWidth="1"/>
    <col min="5164" max="5164" width="5.7109375" style="354" customWidth="1"/>
    <col min="5165" max="5165" width="10.7109375" style="354" customWidth="1"/>
    <col min="5166" max="5166" width="2" style="354" customWidth="1"/>
    <col min="5167" max="5376" width="9.140625" style="354"/>
    <col min="5377" max="5377" width="3" style="354" customWidth="1"/>
    <col min="5378" max="5380" width="2.140625" style="354" customWidth="1"/>
    <col min="5381" max="5388" width="7.42578125" style="354" customWidth="1"/>
    <col min="5389" max="5389" width="7.28515625" style="354" customWidth="1"/>
    <col min="5390" max="5393" width="7.42578125" style="354" customWidth="1"/>
    <col min="5394" max="5394" width="1.42578125" style="354" customWidth="1"/>
    <col min="5395" max="5399" width="4.7109375" style="354" customWidth="1"/>
    <col min="5400" max="5408" width="5.5703125" style="354" customWidth="1"/>
    <col min="5409" max="5409" width="3.28515625" style="354" customWidth="1"/>
    <col min="5410" max="5414" width="5.5703125" style="354" customWidth="1"/>
    <col min="5415" max="5415" width="1.5703125" style="354" customWidth="1"/>
    <col min="5416" max="5419" width="5.5703125" style="354" customWidth="1"/>
    <col min="5420" max="5420" width="5.7109375" style="354" customWidth="1"/>
    <col min="5421" max="5421" width="10.7109375" style="354" customWidth="1"/>
    <col min="5422" max="5422" width="2" style="354" customWidth="1"/>
    <col min="5423" max="5632" width="9.140625" style="354"/>
    <col min="5633" max="5633" width="3" style="354" customWidth="1"/>
    <col min="5634" max="5636" width="2.140625" style="354" customWidth="1"/>
    <col min="5637" max="5644" width="7.42578125" style="354" customWidth="1"/>
    <col min="5645" max="5645" width="7.28515625" style="354" customWidth="1"/>
    <col min="5646" max="5649" width="7.42578125" style="354" customWidth="1"/>
    <col min="5650" max="5650" width="1.42578125" style="354" customWidth="1"/>
    <col min="5651" max="5655" width="4.7109375" style="354" customWidth="1"/>
    <col min="5656" max="5664" width="5.5703125" style="354" customWidth="1"/>
    <col min="5665" max="5665" width="3.28515625" style="354" customWidth="1"/>
    <col min="5666" max="5670" width="5.5703125" style="354" customWidth="1"/>
    <col min="5671" max="5671" width="1.5703125" style="354" customWidth="1"/>
    <col min="5672" max="5675" width="5.5703125" style="354" customWidth="1"/>
    <col min="5676" max="5676" width="5.7109375" style="354" customWidth="1"/>
    <col min="5677" max="5677" width="10.7109375" style="354" customWidth="1"/>
    <col min="5678" max="5678" width="2" style="354" customWidth="1"/>
    <col min="5679" max="5888" width="9.140625" style="354"/>
    <col min="5889" max="5889" width="3" style="354" customWidth="1"/>
    <col min="5890" max="5892" width="2.140625" style="354" customWidth="1"/>
    <col min="5893" max="5900" width="7.42578125" style="354" customWidth="1"/>
    <col min="5901" max="5901" width="7.28515625" style="354" customWidth="1"/>
    <col min="5902" max="5905" width="7.42578125" style="354" customWidth="1"/>
    <col min="5906" max="5906" width="1.42578125" style="354" customWidth="1"/>
    <col min="5907" max="5911" width="4.7109375" style="354" customWidth="1"/>
    <col min="5912" max="5920" width="5.5703125" style="354" customWidth="1"/>
    <col min="5921" max="5921" width="3.28515625" style="354" customWidth="1"/>
    <col min="5922" max="5926" width="5.5703125" style="354" customWidth="1"/>
    <col min="5927" max="5927" width="1.5703125" style="354" customWidth="1"/>
    <col min="5928" max="5931" width="5.5703125" style="354" customWidth="1"/>
    <col min="5932" max="5932" width="5.7109375" style="354" customWidth="1"/>
    <col min="5933" max="5933" width="10.7109375" style="354" customWidth="1"/>
    <col min="5934" max="5934" width="2" style="354" customWidth="1"/>
    <col min="5935" max="6144" width="9.140625" style="354"/>
    <col min="6145" max="6145" width="3" style="354" customWidth="1"/>
    <col min="6146" max="6148" width="2.140625" style="354" customWidth="1"/>
    <col min="6149" max="6156" width="7.42578125" style="354" customWidth="1"/>
    <col min="6157" max="6157" width="7.28515625" style="354" customWidth="1"/>
    <col min="6158" max="6161" width="7.42578125" style="354" customWidth="1"/>
    <col min="6162" max="6162" width="1.42578125" style="354" customWidth="1"/>
    <col min="6163" max="6167" width="4.7109375" style="354" customWidth="1"/>
    <col min="6168" max="6176" width="5.5703125" style="354" customWidth="1"/>
    <col min="6177" max="6177" width="3.28515625" style="354" customWidth="1"/>
    <col min="6178" max="6182" width="5.5703125" style="354" customWidth="1"/>
    <col min="6183" max="6183" width="1.5703125" style="354" customWidth="1"/>
    <col min="6184" max="6187" width="5.5703125" style="354" customWidth="1"/>
    <col min="6188" max="6188" width="5.7109375" style="354" customWidth="1"/>
    <col min="6189" max="6189" width="10.7109375" style="354" customWidth="1"/>
    <col min="6190" max="6190" width="2" style="354" customWidth="1"/>
    <col min="6191" max="6400" width="9.140625" style="354"/>
    <col min="6401" max="6401" width="3" style="354" customWidth="1"/>
    <col min="6402" max="6404" width="2.140625" style="354" customWidth="1"/>
    <col min="6405" max="6412" width="7.42578125" style="354" customWidth="1"/>
    <col min="6413" max="6413" width="7.28515625" style="354" customWidth="1"/>
    <col min="6414" max="6417" width="7.42578125" style="354" customWidth="1"/>
    <col min="6418" max="6418" width="1.42578125" style="354" customWidth="1"/>
    <col min="6419" max="6423" width="4.7109375" style="354" customWidth="1"/>
    <col min="6424" max="6432" width="5.5703125" style="354" customWidth="1"/>
    <col min="6433" max="6433" width="3.28515625" style="354" customWidth="1"/>
    <col min="6434" max="6438" width="5.5703125" style="354" customWidth="1"/>
    <col min="6439" max="6439" width="1.5703125" style="354" customWidth="1"/>
    <col min="6440" max="6443" width="5.5703125" style="354" customWidth="1"/>
    <col min="6444" max="6444" width="5.7109375" style="354" customWidth="1"/>
    <col min="6445" max="6445" width="10.7109375" style="354" customWidth="1"/>
    <col min="6446" max="6446" width="2" style="354" customWidth="1"/>
    <col min="6447" max="6656" width="9.140625" style="354"/>
    <col min="6657" max="6657" width="3" style="354" customWidth="1"/>
    <col min="6658" max="6660" width="2.140625" style="354" customWidth="1"/>
    <col min="6661" max="6668" width="7.42578125" style="354" customWidth="1"/>
    <col min="6669" max="6669" width="7.28515625" style="354" customWidth="1"/>
    <col min="6670" max="6673" width="7.42578125" style="354" customWidth="1"/>
    <col min="6674" max="6674" width="1.42578125" style="354" customWidth="1"/>
    <col min="6675" max="6679" width="4.7109375" style="354" customWidth="1"/>
    <col min="6680" max="6688" width="5.5703125" style="354" customWidth="1"/>
    <col min="6689" max="6689" width="3.28515625" style="354" customWidth="1"/>
    <col min="6690" max="6694" width="5.5703125" style="354" customWidth="1"/>
    <col min="6695" max="6695" width="1.5703125" style="354" customWidth="1"/>
    <col min="6696" max="6699" width="5.5703125" style="354" customWidth="1"/>
    <col min="6700" max="6700" width="5.7109375" style="354" customWidth="1"/>
    <col min="6701" max="6701" width="10.7109375" style="354" customWidth="1"/>
    <col min="6702" max="6702" width="2" style="354" customWidth="1"/>
    <col min="6703" max="6912" width="9.140625" style="354"/>
    <col min="6913" max="6913" width="3" style="354" customWidth="1"/>
    <col min="6914" max="6916" width="2.140625" style="354" customWidth="1"/>
    <col min="6917" max="6924" width="7.42578125" style="354" customWidth="1"/>
    <col min="6925" max="6925" width="7.28515625" style="354" customWidth="1"/>
    <col min="6926" max="6929" width="7.42578125" style="354" customWidth="1"/>
    <col min="6930" max="6930" width="1.42578125" style="354" customWidth="1"/>
    <col min="6931" max="6935" width="4.7109375" style="354" customWidth="1"/>
    <col min="6936" max="6944" width="5.5703125" style="354" customWidth="1"/>
    <col min="6945" max="6945" width="3.28515625" style="354" customWidth="1"/>
    <col min="6946" max="6950" width="5.5703125" style="354" customWidth="1"/>
    <col min="6951" max="6951" width="1.5703125" style="354" customWidth="1"/>
    <col min="6952" max="6955" width="5.5703125" style="354" customWidth="1"/>
    <col min="6956" max="6956" width="5.7109375" style="354" customWidth="1"/>
    <col min="6957" max="6957" width="10.7109375" style="354" customWidth="1"/>
    <col min="6958" max="6958" width="2" style="354" customWidth="1"/>
    <col min="6959" max="7168" width="9.140625" style="354"/>
    <col min="7169" max="7169" width="3" style="354" customWidth="1"/>
    <col min="7170" max="7172" width="2.140625" style="354" customWidth="1"/>
    <col min="7173" max="7180" width="7.42578125" style="354" customWidth="1"/>
    <col min="7181" max="7181" width="7.28515625" style="354" customWidth="1"/>
    <col min="7182" max="7185" width="7.42578125" style="354" customWidth="1"/>
    <col min="7186" max="7186" width="1.42578125" style="354" customWidth="1"/>
    <col min="7187" max="7191" width="4.7109375" style="354" customWidth="1"/>
    <col min="7192" max="7200" width="5.5703125" style="354" customWidth="1"/>
    <col min="7201" max="7201" width="3.28515625" style="354" customWidth="1"/>
    <col min="7202" max="7206" width="5.5703125" style="354" customWidth="1"/>
    <col min="7207" max="7207" width="1.5703125" style="354" customWidth="1"/>
    <col min="7208" max="7211" width="5.5703125" style="354" customWidth="1"/>
    <col min="7212" max="7212" width="5.7109375" style="354" customWidth="1"/>
    <col min="7213" max="7213" width="10.7109375" style="354" customWidth="1"/>
    <col min="7214" max="7214" width="2" style="354" customWidth="1"/>
    <col min="7215" max="7424" width="9.140625" style="354"/>
    <col min="7425" max="7425" width="3" style="354" customWidth="1"/>
    <col min="7426" max="7428" width="2.140625" style="354" customWidth="1"/>
    <col min="7429" max="7436" width="7.42578125" style="354" customWidth="1"/>
    <col min="7437" max="7437" width="7.28515625" style="354" customWidth="1"/>
    <col min="7438" max="7441" width="7.42578125" style="354" customWidth="1"/>
    <col min="7442" max="7442" width="1.42578125" style="354" customWidth="1"/>
    <col min="7443" max="7447" width="4.7109375" style="354" customWidth="1"/>
    <col min="7448" max="7456" width="5.5703125" style="354" customWidth="1"/>
    <col min="7457" max="7457" width="3.28515625" style="354" customWidth="1"/>
    <col min="7458" max="7462" width="5.5703125" style="354" customWidth="1"/>
    <col min="7463" max="7463" width="1.5703125" style="354" customWidth="1"/>
    <col min="7464" max="7467" width="5.5703125" style="354" customWidth="1"/>
    <col min="7468" max="7468" width="5.7109375" style="354" customWidth="1"/>
    <col min="7469" max="7469" width="10.7109375" style="354" customWidth="1"/>
    <col min="7470" max="7470" width="2" style="354" customWidth="1"/>
    <col min="7471" max="7680" width="9.140625" style="354"/>
    <col min="7681" max="7681" width="3" style="354" customWidth="1"/>
    <col min="7682" max="7684" width="2.140625" style="354" customWidth="1"/>
    <col min="7685" max="7692" width="7.42578125" style="354" customWidth="1"/>
    <col min="7693" max="7693" width="7.28515625" style="354" customWidth="1"/>
    <col min="7694" max="7697" width="7.42578125" style="354" customWidth="1"/>
    <col min="7698" max="7698" width="1.42578125" style="354" customWidth="1"/>
    <col min="7699" max="7703" width="4.7109375" style="354" customWidth="1"/>
    <col min="7704" max="7712" width="5.5703125" style="354" customWidth="1"/>
    <col min="7713" max="7713" width="3.28515625" style="354" customWidth="1"/>
    <col min="7714" max="7718" width="5.5703125" style="354" customWidth="1"/>
    <col min="7719" max="7719" width="1.5703125" style="354" customWidth="1"/>
    <col min="7720" max="7723" width="5.5703125" style="354" customWidth="1"/>
    <col min="7724" max="7724" width="5.7109375" style="354" customWidth="1"/>
    <col min="7725" max="7725" width="10.7109375" style="354" customWidth="1"/>
    <col min="7726" max="7726" width="2" style="354" customWidth="1"/>
    <col min="7727" max="7936" width="9.140625" style="354"/>
    <col min="7937" max="7937" width="3" style="354" customWidth="1"/>
    <col min="7938" max="7940" width="2.140625" style="354" customWidth="1"/>
    <col min="7941" max="7948" width="7.42578125" style="354" customWidth="1"/>
    <col min="7949" max="7949" width="7.28515625" style="354" customWidth="1"/>
    <col min="7950" max="7953" width="7.42578125" style="354" customWidth="1"/>
    <col min="7954" max="7954" width="1.42578125" style="354" customWidth="1"/>
    <col min="7955" max="7959" width="4.7109375" style="354" customWidth="1"/>
    <col min="7960" max="7968" width="5.5703125" style="354" customWidth="1"/>
    <col min="7969" max="7969" width="3.28515625" style="354" customWidth="1"/>
    <col min="7970" max="7974" width="5.5703125" style="354" customWidth="1"/>
    <col min="7975" max="7975" width="1.5703125" style="354" customWidth="1"/>
    <col min="7976" max="7979" width="5.5703125" style="354" customWidth="1"/>
    <col min="7980" max="7980" width="5.7109375" style="354" customWidth="1"/>
    <col min="7981" max="7981" width="10.7109375" style="354" customWidth="1"/>
    <col min="7982" max="7982" width="2" style="354" customWidth="1"/>
    <col min="7983" max="8192" width="9.140625" style="354"/>
    <col min="8193" max="8193" width="3" style="354" customWidth="1"/>
    <col min="8194" max="8196" width="2.140625" style="354" customWidth="1"/>
    <col min="8197" max="8204" width="7.42578125" style="354" customWidth="1"/>
    <col min="8205" max="8205" width="7.28515625" style="354" customWidth="1"/>
    <col min="8206" max="8209" width="7.42578125" style="354" customWidth="1"/>
    <col min="8210" max="8210" width="1.42578125" style="354" customWidth="1"/>
    <col min="8211" max="8215" width="4.7109375" style="354" customWidth="1"/>
    <col min="8216" max="8224" width="5.5703125" style="354" customWidth="1"/>
    <col min="8225" max="8225" width="3.28515625" style="354" customWidth="1"/>
    <col min="8226" max="8230" width="5.5703125" style="354" customWidth="1"/>
    <col min="8231" max="8231" width="1.5703125" style="354" customWidth="1"/>
    <col min="8232" max="8235" width="5.5703125" style="354" customWidth="1"/>
    <col min="8236" max="8236" width="5.7109375" style="354" customWidth="1"/>
    <col min="8237" max="8237" width="10.7109375" style="354" customWidth="1"/>
    <col min="8238" max="8238" width="2" style="354" customWidth="1"/>
    <col min="8239" max="8448" width="9.140625" style="354"/>
    <col min="8449" max="8449" width="3" style="354" customWidth="1"/>
    <col min="8450" max="8452" width="2.140625" style="354" customWidth="1"/>
    <col min="8453" max="8460" width="7.42578125" style="354" customWidth="1"/>
    <col min="8461" max="8461" width="7.28515625" style="354" customWidth="1"/>
    <col min="8462" max="8465" width="7.42578125" style="354" customWidth="1"/>
    <col min="8466" max="8466" width="1.42578125" style="354" customWidth="1"/>
    <col min="8467" max="8471" width="4.7109375" style="354" customWidth="1"/>
    <col min="8472" max="8480" width="5.5703125" style="354" customWidth="1"/>
    <col min="8481" max="8481" width="3.28515625" style="354" customWidth="1"/>
    <col min="8482" max="8486" width="5.5703125" style="354" customWidth="1"/>
    <col min="8487" max="8487" width="1.5703125" style="354" customWidth="1"/>
    <col min="8488" max="8491" width="5.5703125" style="354" customWidth="1"/>
    <col min="8492" max="8492" width="5.7109375" style="354" customWidth="1"/>
    <col min="8493" max="8493" width="10.7109375" style="354" customWidth="1"/>
    <col min="8494" max="8494" width="2" style="354" customWidth="1"/>
    <col min="8495" max="8704" width="9.140625" style="354"/>
    <col min="8705" max="8705" width="3" style="354" customWidth="1"/>
    <col min="8706" max="8708" width="2.140625" style="354" customWidth="1"/>
    <col min="8709" max="8716" width="7.42578125" style="354" customWidth="1"/>
    <col min="8717" max="8717" width="7.28515625" style="354" customWidth="1"/>
    <col min="8718" max="8721" width="7.42578125" style="354" customWidth="1"/>
    <col min="8722" max="8722" width="1.42578125" style="354" customWidth="1"/>
    <col min="8723" max="8727" width="4.7109375" style="354" customWidth="1"/>
    <col min="8728" max="8736" width="5.5703125" style="354" customWidth="1"/>
    <col min="8737" max="8737" width="3.28515625" style="354" customWidth="1"/>
    <col min="8738" max="8742" width="5.5703125" style="354" customWidth="1"/>
    <col min="8743" max="8743" width="1.5703125" style="354" customWidth="1"/>
    <col min="8744" max="8747" width="5.5703125" style="354" customWidth="1"/>
    <col min="8748" max="8748" width="5.7109375" style="354" customWidth="1"/>
    <col min="8749" max="8749" width="10.7109375" style="354" customWidth="1"/>
    <col min="8750" max="8750" width="2" style="354" customWidth="1"/>
    <col min="8751" max="8960" width="9.140625" style="354"/>
    <col min="8961" max="8961" width="3" style="354" customWidth="1"/>
    <col min="8962" max="8964" width="2.140625" style="354" customWidth="1"/>
    <col min="8965" max="8972" width="7.42578125" style="354" customWidth="1"/>
    <col min="8973" max="8973" width="7.28515625" style="354" customWidth="1"/>
    <col min="8974" max="8977" width="7.42578125" style="354" customWidth="1"/>
    <col min="8978" max="8978" width="1.42578125" style="354" customWidth="1"/>
    <col min="8979" max="8983" width="4.7109375" style="354" customWidth="1"/>
    <col min="8984" max="8992" width="5.5703125" style="354" customWidth="1"/>
    <col min="8993" max="8993" width="3.28515625" style="354" customWidth="1"/>
    <col min="8994" max="8998" width="5.5703125" style="354" customWidth="1"/>
    <col min="8999" max="8999" width="1.5703125" style="354" customWidth="1"/>
    <col min="9000" max="9003" width="5.5703125" style="354" customWidth="1"/>
    <col min="9004" max="9004" width="5.7109375" style="354" customWidth="1"/>
    <col min="9005" max="9005" width="10.7109375" style="354" customWidth="1"/>
    <col min="9006" max="9006" width="2" style="354" customWidth="1"/>
    <col min="9007" max="9216" width="9.140625" style="354"/>
    <col min="9217" max="9217" width="3" style="354" customWidth="1"/>
    <col min="9218" max="9220" width="2.140625" style="354" customWidth="1"/>
    <col min="9221" max="9228" width="7.42578125" style="354" customWidth="1"/>
    <col min="9229" max="9229" width="7.28515625" style="354" customWidth="1"/>
    <col min="9230" max="9233" width="7.42578125" style="354" customWidth="1"/>
    <col min="9234" max="9234" width="1.42578125" style="354" customWidth="1"/>
    <col min="9235" max="9239" width="4.7109375" style="354" customWidth="1"/>
    <col min="9240" max="9248" width="5.5703125" style="354" customWidth="1"/>
    <col min="9249" max="9249" width="3.28515625" style="354" customWidth="1"/>
    <col min="9250" max="9254" width="5.5703125" style="354" customWidth="1"/>
    <col min="9255" max="9255" width="1.5703125" style="354" customWidth="1"/>
    <col min="9256" max="9259" width="5.5703125" style="354" customWidth="1"/>
    <col min="9260" max="9260" width="5.7109375" style="354" customWidth="1"/>
    <col min="9261" max="9261" width="10.7109375" style="354" customWidth="1"/>
    <col min="9262" max="9262" width="2" style="354" customWidth="1"/>
    <col min="9263" max="9472" width="9.140625" style="354"/>
    <col min="9473" max="9473" width="3" style="354" customWidth="1"/>
    <col min="9474" max="9476" width="2.140625" style="354" customWidth="1"/>
    <col min="9477" max="9484" width="7.42578125" style="354" customWidth="1"/>
    <col min="9485" max="9485" width="7.28515625" style="354" customWidth="1"/>
    <col min="9486" max="9489" width="7.42578125" style="354" customWidth="1"/>
    <col min="9490" max="9490" width="1.42578125" style="354" customWidth="1"/>
    <col min="9491" max="9495" width="4.7109375" style="354" customWidth="1"/>
    <col min="9496" max="9504" width="5.5703125" style="354" customWidth="1"/>
    <col min="9505" max="9505" width="3.28515625" style="354" customWidth="1"/>
    <col min="9506" max="9510" width="5.5703125" style="354" customWidth="1"/>
    <col min="9511" max="9511" width="1.5703125" style="354" customWidth="1"/>
    <col min="9512" max="9515" width="5.5703125" style="354" customWidth="1"/>
    <col min="9516" max="9516" width="5.7109375" style="354" customWidth="1"/>
    <col min="9517" max="9517" width="10.7109375" style="354" customWidth="1"/>
    <col min="9518" max="9518" width="2" style="354" customWidth="1"/>
    <col min="9519" max="9728" width="9.140625" style="354"/>
    <col min="9729" max="9729" width="3" style="354" customWidth="1"/>
    <col min="9730" max="9732" width="2.140625" style="354" customWidth="1"/>
    <col min="9733" max="9740" width="7.42578125" style="354" customWidth="1"/>
    <col min="9741" max="9741" width="7.28515625" style="354" customWidth="1"/>
    <col min="9742" max="9745" width="7.42578125" style="354" customWidth="1"/>
    <col min="9746" max="9746" width="1.42578125" style="354" customWidth="1"/>
    <col min="9747" max="9751" width="4.7109375" style="354" customWidth="1"/>
    <col min="9752" max="9760" width="5.5703125" style="354" customWidth="1"/>
    <col min="9761" max="9761" width="3.28515625" style="354" customWidth="1"/>
    <col min="9762" max="9766" width="5.5703125" style="354" customWidth="1"/>
    <col min="9767" max="9767" width="1.5703125" style="354" customWidth="1"/>
    <col min="9768" max="9771" width="5.5703125" style="354" customWidth="1"/>
    <col min="9772" max="9772" width="5.7109375" style="354" customWidth="1"/>
    <col min="9773" max="9773" width="10.7109375" style="354" customWidth="1"/>
    <col min="9774" max="9774" width="2" style="354" customWidth="1"/>
    <col min="9775" max="9984" width="9.140625" style="354"/>
    <col min="9985" max="9985" width="3" style="354" customWidth="1"/>
    <col min="9986" max="9988" width="2.140625" style="354" customWidth="1"/>
    <col min="9989" max="9996" width="7.42578125" style="354" customWidth="1"/>
    <col min="9997" max="9997" width="7.28515625" style="354" customWidth="1"/>
    <col min="9998" max="10001" width="7.42578125" style="354" customWidth="1"/>
    <col min="10002" max="10002" width="1.42578125" style="354" customWidth="1"/>
    <col min="10003" max="10007" width="4.7109375" style="354" customWidth="1"/>
    <col min="10008" max="10016" width="5.5703125" style="354" customWidth="1"/>
    <col min="10017" max="10017" width="3.28515625" style="354" customWidth="1"/>
    <col min="10018" max="10022" width="5.5703125" style="354" customWidth="1"/>
    <col min="10023" max="10023" width="1.5703125" style="354" customWidth="1"/>
    <col min="10024" max="10027" width="5.5703125" style="354" customWidth="1"/>
    <col min="10028" max="10028" width="5.7109375" style="354" customWidth="1"/>
    <col min="10029" max="10029" width="10.7109375" style="354" customWidth="1"/>
    <col min="10030" max="10030" width="2" style="354" customWidth="1"/>
    <col min="10031" max="10240" width="9.140625" style="354"/>
    <col min="10241" max="10241" width="3" style="354" customWidth="1"/>
    <col min="10242" max="10244" width="2.140625" style="354" customWidth="1"/>
    <col min="10245" max="10252" width="7.42578125" style="354" customWidth="1"/>
    <col min="10253" max="10253" width="7.28515625" style="354" customWidth="1"/>
    <col min="10254" max="10257" width="7.42578125" style="354" customWidth="1"/>
    <col min="10258" max="10258" width="1.42578125" style="354" customWidth="1"/>
    <col min="10259" max="10263" width="4.7109375" style="354" customWidth="1"/>
    <col min="10264" max="10272" width="5.5703125" style="354" customWidth="1"/>
    <col min="10273" max="10273" width="3.28515625" style="354" customWidth="1"/>
    <col min="10274" max="10278" width="5.5703125" style="354" customWidth="1"/>
    <col min="10279" max="10279" width="1.5703125" style="354" customWidth="1"/>
    <col min="10280" max="10283" width="5.5703125" style="354" customWidth="1"/>
    <col min="10284" max="10284" width="5.7109375" style="354" customWidth="1"/>
    <col min="10285" max="10285" width="10.7109375" style="354" customWidth="1"/>
    <col min="10286" max="10286" width="2" style="354" customWidth="1"/>
    <col min="10287" max="10496" width="9.140625" style="354"/>
    <col min="10497" max="10497" width="3" style="354" customWidth="1"/>
    <col min="10498" max="10500" width="2.140625" style="354" customWidth="1"/>
    <col min="10501" max="10508" width="7.42578125" style="354" customWidth="1"/>
    <col min="10509" max="10509" width="7.28515625" style="354" customWidth="1"/>
    <col min="10510" max="10513" width="7.42578125" style="354" customWidth="1"/>
    <col min="10514" max="10514" width="1.42578125" style="354" customWidth="1"/>
    <col min="10515" max="10519" width="4.7109375" style="354" customWidth="1"/>
    <col min="10520" max="10528" width="5.5703125" style="354" customWidth="1"/>
    <col min="10529" max="10529" width="3.28515625" style="354" customWidth="1"/>
    <col min="10530" max="10534" width="5.5703125" style="354" customWidth="1"/>
    <col min="10535" max="10535" width="1.5703125" style="354" customWidth="1"/>
    <col min="10536" max="10539" width="5.5703125" style="354" customWidth="1"/>
    <col min="10540" max="10540" width="5.7109375" style="354" customWidth="1"/>
    <col min="10541" max="10541" width="10.7109375" style="354" customWidth="1"/>
    <col min="10542" max="10542" width="2" style="354" customWidth="1"/>
    <col min="10543" max="10752" width="9.140625" style="354"/>
    <col min="10753" max="10753" width="3" style="354" customWidth="1"/>
    <col min="10754" max="10756" width="2.140625" style="354" customWidth="1"/>
    <col min="10757" max="10764" width="7.42578125" style="354" customWidth="1"/>
    <col min="10765" max="10765" width="7.28515625" style="354" customWidth="1"/>
    <col min="10766" max="10769" width="7.42578125" style="354" customWidth="1"/>
    <col min="10770" max="10770" width="1.42578125" style="354" customWidth="1"/>
    <col min="10771" max="10775" width="4.7109375" style="354" customWidth="1"/>
    <col min="10776" max="10784" width="5.5703125" style="354" customWidth="1"/>
    <col min="10785" max="10785" width="3.28515625" style="354" customWidth="1"/>
    <col min="10786" max="10790" width="5.5703125" style="354" customWidth="1"/>
    <col min="10791" max="10791" width="1.5703125" style="354" customWidth="1"/>
    <col min="10792" max="10795" width="5.5703125" style="354" customWidth="1"/>
    <col min="10796" max="10796" width="5.7109375" style="354" customWidth="1"/>
    <col min="10797" max="10797" width="10.7109375" style="354" customWidth="1"/>
    <col min="10798" max="10798" width="2" style="354" customWidth="1"/>
    <col min="10799" max="11008" width="9.140625" style="354"/>
    <col min="11009" max="11009" width="3" style="354" customWidth="1"/>
    <col min="11010" max="11012" width="2.140625" style="354" customWidth="1"/>
    <col min="11013" max="11020" width="7.42578125" style="354" customWidth="1"/>
    <col min="11021" max="11021" width="7.28515625" style="354" customWidth="1"/>
    <col min="11022" max="11025" width="7.42578125" style="354" customWidth="1"/>
    <col min="11026" max="11026" width="1.42578125" style="354" customWidth="1"/>
    <col min="11027" max="11031" width="4.7109375" style="354" customWidth="1"/>
    <col min="11032" max="11040" width="5.5703125" style="354" customWidth="1"/>
    <col min="11041" max="11041" width="3.28515625" style="354" customWidth="1"/>
    <col min="11042" max="11046" width="5.5703125" style="354" customWidth="1"/>
    <col min="11047" max="11047" width="1.5703125" style="354" customWidth="1"/>
    <col min="11048" max="11051" width="5.5703125" style="354" customWidth="1"/>
    <col min="11052" max="11052" width="5.7109375" style="354" customWidth="1"/>
    <col min="11053" max="11053" width="10.7109375" style="354" customWidth="1"/>
    <col min="11054" max="11054" width="2" style="354" customWidth="1"/>
    <col min="11055" max="11264" width="9.140625" style="354"/>
    <col min="11265" max="11265" width="3" style="354" customWidth="1"/>
    <col min="11266" max="11268" width="2.140625" style="354" customWidth="1"/>
    <col min="11269" max="11276" width="7.42578125" style="354" customWidth="1"/>
    <col min="11277" max="11277" width="7.28515625" style="354" customWidth="1"/>
    <col min="11278" max="11281" width="7.42578125" style="354" customWidth="1"/>
    <col min="11282" max="11282" width="1.42578125" style="354" customWidth="1"/>
    <col min="11283" max="11287" width="4.7109375" style="354" customWidth="1"/>
    <col min="11288" max="11296" width="5.5703125" style="354" customWidth="1"/>
    <col min="11297" max="11297" width="3.28515625" style="354" customWidth="1"/>
    <col min="11298" max="11302" width="5.5703125" style="354" customWidth="1"/>
    <col min="11303" max="11303" width="1.5703125" style="354" customWidth="1"/>
    <col min="11304" max="11307" width="5.5703125" style="354" customWidth="1"/>
    <col min="11308" max="11308" width="5.7109375" style="354" customWidth="1"/>
    <col min="11309" max="11309" width="10.7109375" style="354" customWidth="1"/>
    <col min="11310" max="11310" width="2" style="354" customWidth="1"/>
    <col min="11311" max="11520" width="9.140625" style="354"/>
    <col min="11521" max="11521" width="3" style="354" customWidth="1"/>
    <col min="11522" max="11524" width="2.140625" style="354" customWidth="1"/>
    <col min="11525" max="11532" width="7.42578125" style="354" customWidth="1"/>
    <col min="11533" max="11533" width="7.28515625" style="354" customWidth="1"/>
    <col min="11534" max="11537" width="7.42578125" style="354" customWidth="1"/>
    <col min="11538" max="11538" width="1.42578125" style="354" customWidth="1"/>
    <col min="11539" max="11543" width="4.7109375" style="354" customWidth="1"/>
    <col min="11544" max="11552" width="5.5703125" style="354" customWidth="1"/>
    <col min="11553" max="11553" width="3.28515625" style="354" customWidth="1"/>
    <col min="11554" max="11558" width="5.5703125" style="354" customWidth="1"/>
    <col min="11559" max="11559" width="1.5703125" style="354" customWidth="1"/>
    <col min="11560" max="11563" width="5.5703125" style="354" customWidth="1"/>
    <col min="11564" max="11564" width="5.7109375" style="354" customWidth="1"/>
    <col min="11565" max="11565" width="10.7109375" style="354" customWidth="1"/>
    <col min="11566" max="11566" width="2" style="354" customWidth="1"/>
    <col min="11567" max="11776" width="9.140625" style="354"/>
    <col min="11777" max="11777" width="3" style="354" customWidth="1"/>
    <col min="11778" max="11780" width="2.140625" style="354" customWidth="1"/>
    <col min="11781" max="11788" width="7.42578125" style="354" customWidth="1"/>
    <col min="11789" max="11789" width="7.28515625" style="354" customWidth="1"/>
    <col min="11790" max="11793" width="7.42578125" style="354" customWidth="1"/>
    <col min="11794" max="11794" width="1.42578125" style="354" customWidth="1"/>
    <col min="11795" max="11799" width="4.7109375" style="354" customWidth="1"/>
    <col min="11800" max="11808" width="5.5703125" style="354" customWidth="1"/>
    <col min="11809" max="11809" width="3.28515625" style="354" customWidth="1"/>
    <col min="11810" max="11814" width="5.5703125" style="354" customWidth="1"/>
    <col min="11815" max="11815" width="1.5703125" style="354" customWidth="1"/>
    <col min="11816" max="11819" width="5.5703125" style="354" customWidth="1"/>
    <col min="11820" max="11820" width="5.7109375" style="354" customWidth="1"/>
    <col min="11821" max="11821" width="10.7109375" style="354" customWidth="1"/>
    <col min="11822" max="11822" width="2" style="354" customWidth="1"/>
    <col min="11823" max="12032" width="9.140625" style="354"/>
    <col min="12033" max="12033" width="3" style="354" customWidth="1"/>
    <col min="12034" max="12036" width="2.140625" style="354" customWidth="1"/>
    <col min="12037" max="12044" width="7.42578125" style="354" customWidth="1"/>
    <col min="12045" max="12045" width="7.28515625" style="354" customWidth="1"/>
    <col min="12046" max="12049" width="7.42578125" style="354" customWidth="1"/>
    <col min="12050" max="12050" width="1.42578125" style="354" customWidth="1"/>
    <col min="12051" max="12055" width="4.7109375" style="354" customWidth="1"/>
    <col min="12056" max="12064" width="5.5703125" style="354" customWidth="1"/>
    <col min="12065" max="12065" width="3.28515625" style="354" customWidth="1"/>
    <col min="12066" max="12070" width="5.5703125" style="354" customWidth="1"/>
    <col min="12071" max="12071" width="1.5703125" style="354" customWidth="1"/>
    <col min="12072" max="12075" width="5.5703125" style="354" customWidth="1"/>
    <col min="12076" max="12076" width="5.7109375" style="354" customWidth="1"/>
    <col min="12077" max="12077" width="10.7109375" style="354" customWidth="1"/>
    <col min="12078" max="12078" width="2" style="354" customWidth="1"/>
    <col min="12079" max="12288" width="9.140625" style="354"/>
    <col min="12289" max="12289" width="3" style="354" customWidth="1"/>
    <col min="12290" max="12292" width="2.140625" style="354" customWidth="1"/>
    <col min="12293" max="12300" width="7.42578125" style="354" customWidth="1"/>
    <col min="12301" max="12301" width="7.28515625" style="354" customWidth="1"/>
    <col min="12302" max="12305" width="7.42578125" style="354" customWidth="1"/>
    <col min="12306" max="12306" width="1.42578125" style="354" customWidth="1"/>
    <col min="12307" max="12311" width="4.7109375" style="354" customWidth="1"/>
    <col min="12312" max="12320" width="5.5703125" style="354" customWidth="1"/>
    <col min="12321" max="12321" width="3.28515625" style="354" customWidth="1"/>
    <col min="12322" max="12326" width="5.5703125" style="354" customWidth="1"/>
    <col min="12327" max="12327" width="1.5703125" style="354" customWidth="1"/>
    <col min="12328" max="12331" width="5.5703125" style="354" customWidth="1"/>
    <col min="12332" max="12332" width="5.7109375" style="354" customWidth="1"/>
    <col min="12333" max="12333" width="10.7109375" style="354" customWidth="1"/>
    <col min="12334" max="12334" width="2" style="354" customWidth="1"/>
    <col min="12335" max="12544" width="9.140625" style="354"/>
    <col min="12545" max="12545" width="3" style="354" customWidth="1"/>
    <col min="12546" max="12548" width="2.140625" style="354" customWidth="1"/>
    <col min="12549" max="12556" width="7.42578125" style="354" customWidth="1"/>
    <col min="12557" max="12557" width="7.28515625" style="354" customWidth="1"/>
    <col min="12558" max="12561" width="7.42578125" style="354" customWidth="1"/>
    <col min="12562" max="12562" width="1.42578125" style="354" customWidth="1"/>
    <col min="12563" max="12567" width="4.7109375" style="354" customWidth="1"/>
    <col min="12568" max="12576" width="5.5703125" style="354" customWidth="1"/>
    <col min="12577" max="12577" width="3.28515625" style="354" customWidth="1"/>
    <col min="12578" max="12582" width="5.5703125" style="354" customWidth="1"/>
    <col min="12583" max="12583" width="1.5703125" style="354" customWidth="1"/>
    <col min="12584" max="12587" width="5.5703125" style="354" customWidth="1"/>
    <col min="12588" max="12588" width="5.7109375" style="354" customWidth="1"/>
    <col min="12589" max="12589" width="10.7109375" style="354" customWidth="1"/>
    <col min="12590" max="12590" width="2" style="354" customWidth="1"/>
    <col min="12591" max="12800" width="9.140625" style="354"/>
    <col min="12801" max="12801" width="3" style="354" customWidth="1"/>
    <col min="12802" max="12804" width="2.140625" style="354" customWidth="1"/>
    <col min="12805" max="12812" width="7.42578125" style="354" customWidth="1"/>
    <col min="12813" max="12813" width="7.28515625" style="354" customWidth="1"/>
    <col min="12814" max="12817" width="7.42578125" style="354" customWidth="1"/>
    <col min="12818" max="12818" width="1.42578125" style="354" customWidth="1"/>
    <col min="12819" max="12823" width="4.7109375" style="354" customWidth="1"/>
    <col min="12824" max="12832" width="5.5703125" style="354" customWidth="1"/>
    <col min="12833" max="12833" width="3.28515625" style="354" customWidth="1"/>
    <col min="12834" max="12838" width="5.5703125" style="354" customWidth="1"/>
    <col min="12839" max="12839" width="1.5703125" style="354" customWidth="1"/>
    <col min="12840" max="12843" width="5.5703125" style="354" customWidth="1"/>
    <col min="12844" max="12844" width="5.7109375" style="354" customWidth="1"/>
    <col min="12845" max="12845" width="10.7109375" style="354" customWidth="1"/>
    <col min="12846" max="12846" width="2" style="354" customWidth="1"/>
    <col min="12847" max="13056" width="9.140625" style="354"/>
    <col min="13057" max="13057" width="3" style="354" customWidth="1"/>
    <col min="13058" max="13060" width="2.140625" style="354" customWidth="1"/>
    <col min="13061" max="13068" width="7.42578125" style="354" customWidth="1"/>
    <col min="13069" max="13069" width="7.28515625" style="354" customWidth="1"/>
    <col min="13070" max="13073" width="7.42578125" style="354" customWidth="1"/>
    <col min="13074" max="13074" width="1.42578125" style="354" customWidth="1"/>
    <col min="13075" max="13079" width="4.7109375" style="354" customWidth="1"/>
    <col min="13080" max="13088" width="5.5703125" style="354" customWidth="1"/>
    <col min="13089" max="13089" width="3.28515625" style="354" customWidth="1"/>
    <col min="13090" max="13094" width="5.5703125" style="354" customWidth="1"/>
    <col min="13095" max="13095" width="1.5703125" style="354" customWidth="1"/>
    <col min="13096" max="13099" width="5.5703125" style="354" customWidth="1"/>
    <col min="13100" max="13100" width="5.7109375" style="354" customWidth="1"/>
    <col min="13101" max="13101" width="10.7109375" style="354" customWidth="1"/>
    <col min="13102" max="13102" width="2" style="354" customWidth="1"/>
    <col min="13103" max="13312" width="9.140625" style="354"/>
    <col min="13313" max="13313" width="3" style="354" customWidth="1"/>
    <col min="13314" max="13316" width="2.140625" style="354" customWidth="1"/>
    <col min="13317" max="13324" width="7.42578125" style="354" customWidth="1"/>
    <col min="13325" max="13325" width="7.28515625" style="354" customWidth="1"/>
    <col min="13326" max="13329" width="7.42578125" style="354" customWidth="1"/>
    <col min="13330" max="13330" width="1.42578125" style="354" customWidth="1"/>
    <col min="13331" max="13335" width="4.7109375" style="354" customWidth="1"/>
    <col min="13336" max="13344" width="5.5703125" style="354" customWidth="1"/>
    <col min="13345" max="13345" width="3.28515625" style="354" customWidth="1"/>
    <col min="13346" max="13350" width="5.5703125" style="354" customWidth="1"/>
    <col min="13351" max="13351" width="1.5703125" style="354" customWidth="1"/>
    <col min="13352" max="13355" width="5.5703125" style="354" customWidth="1"/>
    <col min="13356" max="13356" width="5.7109375" style="354" customWidth="1"/>
    <col min="13357" max="13357" width="10.7109375" style="354" customWidth="1"/>
    <col min="13358" max="13358" width="2" style="354" customWidth="1"/>
    <col min="13359" max="13568" width="9.140625" style="354"/>
    <col min="13569" max="13569" width="3" style="354" customWidth="1"/>
    <col min="13570" max="13572" width="2.140625" style="354" customWidth="1"/>
    <col min="13573" max="13580" width="7.42578125" style="354" customWidth="1"/>
    <col min="13581" max="13581" width="7.28515625" style="354" customWidth="1"/>
    <col min="13582" max="13585" width="7.42578125" style="354" customWidth="1"/>
    <col min="13586" max="13586" width="1.42578125" style="354" customWidth="1"/>
    <col min="13587" max="13591" width="4.7109375" style="354" customWidth="1"/>
    <col min="13592" max="13600" width="5.5703125" style="354" customWidth="1"/>
    <col min="13601" max="13601" width="3.28515625" style="354" customWidth="1"/>
    <col min="13602" max="13606" width="5.5703125" style="354" customWidth="1"/>
    <col min="13607" max="13607" width="1.5703125" style="354" customWidth="1"/>
    <col min="13608" max="13611" width="5.5703125" style="354" customWidth="1"/>
    <col min="13612" max="13612" width="5.7109375" style="354" customWidth="1"/>
    <col min="13613" max="13613" width="10.7109375" style="354" customWidth="1"/>
    <col min="13614" max="13614" width="2" style="354" customWidth="1"/>
    <col min="13615" max="13824" width="9.140625" style="354"/>
    <col min="13825" max="13825" width="3" style="354" customWidth="1"/>
    <col min="13826" max="13828" width="2.140625" style="354" customWidth="1"/>
    <col min="13829" max="13836" width="7.42578125" style="354" customWidth="1"/>
    <col min="13837" max="13837" width="7.28515625" style="354" customWidth="1"/>
    <col min="13838" max="13841" width="7.42578125" style="354" customWidth="1"/>
    <col min="13842" max="13842" width="1.42578125" style="354" customWidth="1"/>
    <col min="13843" max="13847" width="4.7109375" style="354" customWidth="1"/>
    <col min="13848" max="13856" width="5.5703125" style="354" customWidth="1"/>
    <col min="13857" max="13857" width="3.28515625" style="354" customWidth="1"/>
    <col min="13858" max="13862" width="5.5703125" style="354" customWidth="1"/>
    <col min="13863" max="13863" width="1.5703125" style="354" customWidth="1"/>
    <col min="13864" max="13867" width="5.5703125" style="354" customWidth="1"/>
    <col min="13868" max="13868" width="5.7109375" style="354" customWidth="1"/>
    <col min="13869" max="13869" width="10.7109375" style="354" customWidth="1"/>
    <col min="13870" max="13870" width="2" style="354" customWidth="1"/>
    <col min="13871" max="14080" width="9.140625" style="354"/>
    <col min="14081" max="14081" width="3" style="354" customWidth="1"/>
    <col min="14082" max="14084" width="2.140625" style="354" customWidth="1"/>
    <col min="14085" max="14092" width="7.42578125" style="354" customWidth="1"/>
    <col min="14093" max="14093" width="7.28515625" style="354" customWidth="1"/>
    <col min="14094" max="14097" width="7.42578125" style="354" customWidth="1"/>
    <col min="14098" max="14098" width="1.42578125" style="354" customWidth="1"/>
    <col min="14099" max="14103" width="4.7109375" style="354" customWidth="1"/>
    <col min="14104" max="14112" width="5.5703125" style="354" customWidth="1"/>
    <col min="14113" max="14113" width="3.28515625" style="354" customWidth="1"/>
    <col min="14114" max="14118" width="5.5703125" style="354" customWidth="1"/>
    <col min="14119" max="14119" width="1.5703125" style="354" customWidth="1"/>
    <col min="14120" max="14123" width="5.5703125" style="354" customWidth="1"/>
    <col min="14124" max="14124" width="5.7109375" style="354" customWidth="1"/>
    <col min="14125" max="14125" width="10.7109375" style="354" customWidth="1"/>
    <col min="14126" max="14126" width="2" style="354" customWidth="1"/>
    <col min="14127" max="14336" width="9.140625" style="354"/>
    <col min="14337" max="14337" width="3" style="354" customWidth="1"/>
    <col min="14338" max="14340" width="2.140625" style="354" customWidth="1"/>
    <col min="14341" max="14348" width="7.42578125" style="354" customWidth="1"/>
    <col min="14349" max="14349" width="7.28515625" style="354" customWidth="1"/>
    <col min="14350" max="14353" width="7.42578125" style="354" customWidth="1"/>
    <col min="14354" max="14354" width="1.42578125" style="354" customWidth="1"/>
    <col min="14355" max="14359" width="4.7109375" style="354" customWidth="1"/>
    <col min="14360" max="14368" width="5.5703125" style="354" customWidth="1"/>
    <col min="14369" max="14369" width="3.28515625" style="354" customWidth="1"/>
    <col min="14370" max="14374" width="5.5703125" style="354" customWidth="1"/>
    <col min="14375" max="14375" width="1.5703125" style="354" customWidth="1"/>
    <col min="14376" max="14379" width="5.5703125" style="354" customWidth="1"/>
    <col min="14380" max="14380" width="5.7109375" style="354" customWidth="1"/>
    <col min="14381" max="14381" width="10.7109375" style="354" customWidth="1"/>
    <col min="14382" max="14382" width="2" style="354" customWidth="1"/>
    <col min="14383" max="14592" width="9.140625" style="354"/>
    <col min="14593" max="14593" width="3" style="354" customWidth="1"/>
    <col min="14594" max="14596" width="2.140625" style="354" customWidth="1"/>
    <col min="14597" max="14604" width="7.42578125" style="354" customWidth="1"/>
    <col min="14605" max="14605" width="7.28515625" style="354" customWidth="1"/>
    <col min="14606" max="14609" width="7.42578125" style="354" customWidth="1"/>
    <col min="14610" max="14610" width="1.42578125" style="354" customWidth="1"/>
    <col min="14611" max="14615" width="4.7109375" style="354" customWidth="1"/>
    <col min="14616" max="14624" width="5.5703125" style="354" customWidth="1"/>
    <col min="14625" max="14625" width="3.28515625" style="354" customWidth="1"/>
    <col min="14626" max="14630" width="5.5703125" style="354" customWidth="1"/>
    <col min="14631" max="14631" width="1.5703125" style="354" customWidth="1"/>
    <col min="14632" max="14635" width="5.5703125" style="354" customWidth="1"/>
    <col min="14636" max="14636" width="5.7109375" style="354" customWidth="1"/>
    <col min="14637" max="14637" width="10.7109375" style="354" customWidth="1"/>
    <col min="14638" max="14638" width="2" style="354" customWidth="1"/>
    <col min="14639" max="14848" width="9.140625" style="354"/>
    <col min="14849" max="14849" width="3" style="354" customWidth="1"/>
    <col min="14850" max="14852" width="2.140625" style="354" customWidth="1"/>
    <col min="14853" max="14860" width="7.42578125" style="354" customWidth="1"/>
    <col min="14861" max="14861" width="7.28515625" style="354" customWidth="1"/>
    <col min="14862" max="14865" width="7.42578125" style="354" customWidth="1"/>
    <col min="14866" max="14866" width="1.42578125" style="354" customWidth="1"/>
    <col min="14867" max="14871" width="4.7109375" style="354" customWidth="1"/>
    <col min="14872" max="14880" width="5.5703125" style="354" customWidth="1"/>
    <col min="14881" max="14881" width="3.28515625" style="354" customWidth="1"/>
    <col min="14882" max="14886" width="5.5703125" style="354" customWidth="1"/>
    <col min="14887" max="14887" width="1.5703125" style="354" customWidth="1"/>
    <col min="14888" max="14891" width="5.5703125" style="354" customWidth="1"/>
    <col min="14892" max="14892" width="5.7109375" style="354" customWidth="1"/>
    <col min="14893" max="14893" width="10.7109375" style="354" customWidth="1"/>
    <col min="14894" max="14894" width="2" style="354" customWidth="1"/>
    <col min="14895" max="15104" width="9.140625" style="354"/>
    <col min="15105" max="15105" width="3" style="354" customWidth="1"/>
    <col min="15106" max="15108" width="2.140625" style="354" customWidth="1"/>
    <col min="15109" max="15116" width="7.42578125" style="354" customWidth="1"/>
    <col min="15117" max="15117" width="7.28515625" style="354" customWidth="1"/>
    <col min="15118" max="15121" width="7.42578125" style="354" customWidth="1"/>
    <col min="15122" max="15122" width="1.42578125" style="354" customWidth="1"/>
    <col min="15123" max="15127" width="4.7109375" style="354" customWidth="1"/>
    <col min="15128" max="15136" width="5.5703125" style="354" customWidth="1"/>
    <col min="15137" max="15137" width="3.28515625" style="354" customWidth="1"/>
    <col min="15138" max="15142" width="5.5703125" style="354" customWidth="1"/>
    <col min="15143" max="15143" width="1.5703125" style="354" customWidth="1"/>
    <col min="15144" max="15147" width="5.5703125" style="354" customWidth="1"/>
    <col min="15148" max="15148" width="5.7109375" style="354" customWidth="1"/>
    <col min="15149" max="15149" width="10.7109375" style="354" customWidth="1"/>
    <col min="15150" max="15150" width="2" style="354" customWidth="1"/>
    <col min="15151" max="15360" width="9.140625" style="354"/>
    <col min="15361" max="15361" width="3" style="354" customWidth="1"/>
    <col min="15362" max="15364" width="2.140625" style="354" customWidth="1"/>
    <col min="15365" max="15372" width="7.42578125" style="354" customWidth="1"/>
    <col min="15373" max="15373" width="7.28515625" style="354" customWidth="1"/>
    <col min="15374" max="15377" width="7.42578125" style="354" customWidth="1"/>
    <col min="15378" max="15378" width="1.42578125" style="354" customWidth="1"/>
    <col min="15379" max="15383" width="4.7109375" style="354" customWidth="1"/>
    <col min="15384" max="15392" width="5.5703125" style="354" customWidth="1"/>
    <col min="15393" max="15393" width="3.28515625" style="354" customWidth="1"/>
    <col min="15394" max="15398" width="5.5703125" style="354" customWidth="1"/>
    <col min="15399" max="15399" width="1.5703125" style="354" customWidth="1"/>
    <col min="15400" max="15403" width="5.5703125" style="354" customWidth="1"/>
    <col min="15404" max="15404" width="5.7109375" style="354" customWidth="1"/>
    <col min="15405" max="15405" width="10.7109375" style="354" customWidth="1"/>
    <col min="15406" max="15406" width="2" style="354" customWidth="1"/>
    <col min="15407" max="15616" width="9.140625" style="354"/>
    <col min="15617" max="15617" width="3" style="354" customWidth="1"/>
    <col min="15618" max="15620" width="2.140625" style="354" customWidth="1"/>
    <col min="15621" max="15628" width="7.42578125" style="354" customWidth="1"/>
    <col min="15629" max="15629" width="7.28515625" style="354" customWidth="1"/>
    <col min="15630" max="15633" width="7.42578125" style="354" customWidth="1"/>
    <col min="15634" max="15634" width="1.42578125" style="354" customWidth="1"/>
    <col min="15635" max="15639" width="4.7109375" style="354" customWidth="1"/>
    <col min="15640" max="15648" width="5.5703125" style="354" customWidth="1"/>
    <col min="15649" max="15649" width="3.28515625" style="354" customWidth="1"/>
    <col min="15650" max="15654" width="5.5703125" style="354" customWidth="1"/>
    <col min="15655" max="15655" width="1.5703125" style="354" customWidth="1"/>
    <col min="15656" max="15659" width="5.5703125" style="354" customWidth="1"/>
    <col min="15660" max="15660" width="5.7109375" style="354" customWidth="1"/>
    <col min="15661" max="15661" width="10.7109375" style="354" customWidth="1"/>
    <col min="15662" max="15662" width="2" style="354" customWidth="1"/>
    <col min="15663" max="15872" width="9.140625" style="354"/>
    <col min="15873" max="15873" width="3" style="354" customWidth="1"/>
    <col min="15874" max="15876" width="2.140625" style="354" customWidth="1"/>
    <col min="15877" max="15884" width="7.42578125" style="354" customWidth="1"/>
    <col min="15885" max="15885" width="7.28515625" style="354" customWidth="1"/>
    <col min="15886" max="15889" width="7.42578125" style="354" customWidth="1"/>
    <col min="15890" max="15890" width="1.42578125" style="354" customWidth="1"/>
    <col min="15891" max="15895" width="4.7109375" style="354" customWidth="1"/>
    <col min="15896" max="15904" width="5.5703125" style="354" customWidth="1"/>
    <col min="15905" max="15905" width="3.28515625" style="354" customWidth="1"/>
    <col min="15906" max="15910" width="5.5703125" style="354" customWidth="1"/>
    <col min="15911" max="15911" width="1.5703125" style="354" customWidth="1"/>
    <col min="15912" max="15915" width="5.5703125" style="354" customWidth="1"/>
    <col min="15916" max="15916" width="5.7109375" style="354" customWidth="1"/>
    <col min="15917" max="15917" width="10.7109375" style="354" customWidth="1"/>
    <col min="15918" max="15918" width="2" style="354" customWidth="1"/>
    <col min="15919" max="16128" width="9.140625" style="354"/>
    <col min="16129" max="16129" width="3" style="354" customWidth="1"/>
    <col min="16130" max="16132" width="2.140625" style="354" customWidth="1"/>
    <col min="16133" max="16140" width="7.42578125" style="354" customWidth="1"/>
    <col min="16141" max="16141" width="7.28515625" style="354" customWidth="1"/>
    <col min="16142" max="16145" width="7.42578125" style="354" customWidth="1"/>
    <col min="16146" max="16146" width="1.42578125" style="354" customWidth="1"/>
    <col min="16147" max="16151" width="4.7109375" style="354" customWidth="1"/>
    <col min="16152" max="16160" width="5.5703125" style="354" customWidth="1"/>
    <col min="16161" max="16161" width="3.28515625" style="354" customWidth="1"/>
    <col min="16162" max="16166" width="5.5703125" style="354" customWidth="1"/>
    <col min="16167" max="16167" width="1.5703125" style="354" customWidth="1"/>
    <col min="16168" max="16171" width="5.5703125" style="354" customWidth="1"/>
    <col min="16172" max="16172" width="5.7109375" style="354" customWidth="1"/>
    <col min="16173" max="16173" width="10.7109375" style="354" customWidth="1"/>
    <col min="16174" max="16174" width="2" style="354" customWidth="1"/>
    <col min="16175" max="16384" width="9.140625" style="354"/>
  </cols>
  <sheetData>
    <row r="1" spans="1:48" ht="12.75" customHeight="1" x14ac:dyDescent="0.2">
      <c r="A1" s="353"/>
      <c r="B1" s="353"/>
      <c r="C1" s="353"/>
      <c r="D1" s="353"/>
      <c r="E1" s="353"/>
      <c r="F1" s="353"/>
      <c r="G1" s="353"/>
      <c r="H1" s="353"/>
      <c r="I1" s="353"/>
      <c r="J1" s="353"/>
      <c r="K1" s="353"/>
      <c r="L1" s="353"/>
      <c r="M1" s="353"/>
      <c r="N1" s="353"/>
      <c r="O1" s="353"/>
      <c r="P1" s="353"/>
      <c r="Q1" s="353"/>
      <c r="R1" s="353"/>
    </row>
    <row r="2" spans="1:48" ht="15.75" customHeight="1" x14ac:dyDescent="0.25">
      <c r="A2" s="353"/>
      <c r="B2" s="353"/>
      <c r="C2" s="353"/>
      <c r="D2" s="353"/>
      <c r="E2" s="353"/>
      <c r="F2" s="353"/>
      <c r="G2" s="353"/>
      <c r="H2" s="353"/>
      <c r="I2" s="353"/>
      <c r="J2" s="353"/>
      <c r="K2" s="353"/>
      <c r="L2" s="353"/>
      <c r="M2" s="353"/>
      <c r="N2" s="353"/>
      <c r="O2" s="353"/>
      <c r="P2" s="353"/>
      <c r="Q2" s="353"/>
      <c r="R2" s="353"/>
      <c r="AB2" s="355"/>
    </row>
    <row r="3" spans="1:48" ht="21.75" customHeight="1" x14ac:dyDescent="0.25">
      <c r="A3" s="353"/>
      <c r="B3" s="353"/>
      <c r="C3" s="353"/>
      <c r="D3" s="353"/>
      <c r="E3" s="353"/>
      <c r="F3" s="353"/>
      <c r="G3" s="353"/>
      <c r="H3" s="353"/>
      <c r="I3" s="353"/>
      <c r="J3" s="353"/>
      <c r="K3" s="353"/>
      <c r="L3" s="353"/>
      <c r="M3" s="353"/>
      <c r="N3" s="353"/>
      <c r="O3" s="353"/>
      <c r="P3" s="353"/>
      <c r="Q3" s="353"/>
      <c r="R3" s="353"/>
      <c r="AV3" s="355"/>
    </row>
    <row r="4" spans="1:48" ht="15.75" customHeight="1" x14ac:dyDescent="0.2">
      <c r="A4" s="353"/>
      <c r="B4" s="353"/>
      <c r="C4" s="353"/>
      <c r="D4" s="353"/>
      <c r="E4" s="353"/>
      <c r="F4" s="353"/>
      <c r="G4" s="353"/>
      <c r="H4" s="353"/>
      <c r="I4" s="353"/>
      <c r="J4" s="353"/>
      <c r="K4" s="353"/>
      <c r="L4" s="353"/>
      <c r="M4" s="353"/>
      <c r="N4" s="353"/>
      <c r="O4" s="353"/>
      <c r="P4" s="353"/>
      <c r="Q4" s="353"/>
      <c r="R4" s="353"/>
    </row>
    <row r="5" spans="1:48" ht="15.75" customHeight="1" x14ac:dyDescent="0.2">
      <c r="A5" s="353"/>
      <c r="B5" s="353"/>
      <c r="C5" s="353"/>
      <c r="D5" s="353"/>
      <c r="E5" s="353"/>
      <c r="F5" s="353"/>
      <c r="G5" s="353"/>
      <c r="H5" s="353"/>
      <c r="I5" s="353"/>
      <c r="J5" s="353"/>
      <c r="K5" s="353"/>
      <c r="L5" s="353"/>
      <c r="M5" s="353"/>
      <c r="N5" s="353"/>
      <c r="O5" s="353"/>
      <c r="P5" s="353"/>
      <c r="Q5" s="353"/>
      <c r="R5" s="353"/>
    </row>
    <row r="6" spans="1:48" ht="15.75" customHeight="1" x14ac:dyDescent="0.25">
      <c r="A6" s="353"/>
      <c r="B6" s="353"/>
      <c r="C6" s="353"/>
      <c r="D6" s="353"/>
      <c r="E6" s="356"/>
      <c r="F6" s="356"/>
      <c r="G6" s="356"/>
      <c r="H6" s="356"/>
      <c r="I6" s="356"/>
      <c r="J6" s="356"/>
      <c r="K6" s="356"/>
      <c r="L6" s="353"/>
      <c r="M6" s="353"/>
      <c r="N6" s="353"/>
      <c r="O6" s="353"/>
      <c r="P6" s="353"/>
      <c r="Q6" s="353"/>
      <c r="R6" s="353"/>
    </row>
    <row r="7" spans="1:48" ht="15.75" customHeight="1" x14ac:dyDescent="0.2">
      <c r="A7" s="353"/>
      <c r="B7" s="353"/>
      <c r="C7" s="353"/>
      <c r="D7" s="353"/>
      <c r="E7" s="357"/>
      <c r="F7" s="357"/>
      <c r="G7" s="357"/>
      <c r="H7" s="357"/>
      <c r="I7" s="357"/>
      <c r="J7" s="357"/>
      <c r="K7" s="357"/>
      <c r="L7" s="353"/>
      <c r="M7" s="353"/>
      <c r="N7" s="353"/>
      <c r="O7" s="353"/>
      <c r="P7" s="353"/>
      <c r="Q7" s="353"/>
      <c r="R7" s="353"/>
    </row>
    <row r="8" spans="1:48" ht="15.75" customHeight="1" x14ac:dyDescent="0.2">
      <c r="A8" s="353"/>
      <c r="B8" s="353"/>
      <c r="C8" s="353"/>
      <c r="D8" s="353"/>
      <c r="E8" s="357"/>
      <c r="F8" s="357"/>
      <c r="G8" s="357"/>
      <c r="H8" s="357"/>
      <c r="I8" s="357"/>
      <c r="J8" s="357"/>
      <c r="K8" s="357"/>
      <c r="L8" s="353"/>
      <c r="M8" s="353"/>
      <c r="N8" s="353"/>
      <c r="O8" s="353"/>
      <c r="P8" s="353"/>
      <c r="Q8" s="353"/>
      <c r="R8" s="353"/>
    </row>
    <row r="9" spans="1:48" ht="15.75" customHeight="1" x14ac:dyDescent="0.2">
      <c r="A9" s="353"/>
      <c r="B9" s="353"/>
      <c r="C9" s="353"/>
      <c r="D9" s="353"/>
      <c r="E9" s="357"/>
      <c r="F9" s="357"/>
      <c r="G9" s="357"/>
      <c r="H9" s="357"/>
      <c r="I9" s="357"/>
      <c r="J9" s="357"/>
      <c r="K9" s="357"/>
      <c r="L9" s="353"/>
      <c r="M9" s="353"/>
      <c r="N9" s="353"/>
      <c r="O9" s="353"/>
      <c r="P9" s="353"/>
      <c r="Q9" s="353"/>
      <c r="R9" s="353"/>
    </row>
    <row r="10" spans="1:48" ht="15.75" customHeight="1" x14ac:dyDescent="0.2">
      <c r="A10" s="353"/>
      <c r="B10" s="353"/>
      <c r="C10" s="353"/>
      <c r="D10" s="353"/>
      <c r="E10" s="357"/>
      <c r="F10" s="357"/>
      <c r="G10" s="357"/>
      <c r="H10" s="357"/>
      <c r="I10" s="357"/>
      <c r="J10" s="357"/>
      <c r="K10" s="357"/>
      <c r="L10" s="353"/>
      <c r="M10" s="353"/>
      <c r="N10" s="353"/>
      <c r="O10" s="353"/>
      <c r="P10" s="353"/>
      <c r="Q10" s="353"/>
      <c r="R10" s="353"/>
    </row>
    <row r="11" spans="1:48" ht="15.75" customHeight="1" x14ac:dyDescent="0.2">
      <c r="A11" s="353"/>
      <c r="B11" s="353"/>
      <c r="C11" s="353"/>
      <c r="D11" s="353"/>
      <c r="E11" s="357"/>
      <c r="F11" s="357"/>
      <c r="G11" s="357"/>
      <c r="H11" s="357"/>
      <c r="I11" s="357"/>
      <c r="J11" s="357"/>
      <c r="K11" s="357"/>
      <c r="L11" s="353"/>
      <c r="M11" s="353"/>
      <c r="N11" s="353"/>
      <c r="O11" s="353"/>
      <c r="P11" s="353"/>
      <c r="Q11" s="353"/>
      <c r="R11" s="353"/>
    </row>
    <row r="12" spans="1:48" ht="15.75" customHeight="1" x14ac:dyDescent="0.2">
      <c r="A12" s="353"/>
      <c r="B12" s="353"/>
      <c r="C12" s="353"/>
      <c r="D12" s="353"/>
      <c r="E12" s="357"/>
      <c r="F12" s="357"/>
      <c r="G12" s="357"/>
      <c r="H12" s="357"/>
      <c r="I12" s="357"/>
      <c r="J12" s="357"/>
      <c r="K12" s="357"/>
      <c r="L12" s="353"/>
      <c r="M12" s="353"/>
      <c r="N12" s="353"/>
      <c r="O12" s="353"/>
      <c r="P12" s="353"/>
      <c r="Q12" s="353"/>
      <c r="R12" s="353"/>
    </row>
    <row r="13" spans="1:48" ht="15.75" customHeight="1" x14ac:dyDescent="0.2">
      <c r="A13" s="353"/>
      <c r="B13" s="353"/>
      <c r="C13" s="353"/>
      <c r="D13" s="353"/>
      <c r="E13" s="357"/>
      <c r="F13" s="357"/>
      <c r="G13" s="357"/>
      <c r="H13" s="357"/>
      <c r="I13" s="357"/>
      <c r="J13" s="357"/>
      <c r="K13" s="357"/>
      <c r="L13" s="353"/>
      <c r="M13" s="353"/>
      <c r="N13" s="353"/>
      <c r="O13" s="353"/>
      <c r="P13" s="353"/>
      <c r="Q13" s="353"/>
      <c r="R13" s="353"/>
    </row>
    <row r="14" spans="1:48" ht="15.75" customHeight="1" x14ac:dyDescent="0.2">
      <c r="A14" s="353"/>
      <c r="B14" s="353"/>
      <c r="C14" s="353"/>
      <c r="D14" s="353"/>
      <c r="E14" s="357"/>
      <c r="F14" s="357"/>
      <c r="G14" s="357"/>
      <c r="H14" s="357"/>
      <c r="I14" s="357"/>
      <c r="J14" s="357"/>
      <c r="K14" s="357"/>
      <c r="L14" s="353"/>
      <c r="M14" s="353"/>
      <c r="N14" s="353"/>
      <c r="O14" s="353"/>
      <c r="P14" s="353"/>
      <c r="Q14" s="353"/>
      <c r="R14" s="353"/>
    </row>
    <row r="15" spans="1:48" ht="15.75" customHeight="1" x14ac:dyDescent="0.2">
      <c r="A15" s="353"/>
      <c r="B15" s="353"/>
      <c r="C15" s="353"/>
      <c r="D15" s="353"/>
      <c r="E15" s="357"/>
      <c r="F15" s="357"/>
      <c r="G15" s="357"/>
      <c r="H15" s="357"/>
      <c r="I15" s="357"/>
      <c r="J15" s="357"/>
      <c r="K15" s="357"/>
      <c r="L15" s="353"/>
      <c r="M15" s="353"/>
      <c r="N15" s="353"/>
      <c r="O15" s="353"/>
      <c r="P15" s="353"/>
      <c r="Q15" s="353"/>
      <c r="R15" s="353"/>
    </row>
    <row r="16" spans="1:48" ht="15.75" customHeight="1" x14ac:dyDescent="0.2">
      <c r="A16" s="353"/>
      <c r="B16" s="353"/>
      <c r="C16" s="353"/>
      <c r="D16" s="353"/>
      <c r="E16" s="357"/>
      <c r="F16" s="357"/>
      <c r="G16" s="357"/>
      <c r="H16" s="357"/>
      <c r="I16" s="357"/>
      <c r="J16" s="357"/>
      <c r="K16" s="357"/>
      <c r="L16" s="353"/>
      <c r="M16" s="353"/>
      <c r="N16" s="353"/>
      <c r="O16" s="353"/>
      <c r="P16" s="353"/>
      <c r="Q16" s="353"/>
      <c r="R16" s="353"/>
    </row>
    <row r="17" spans="1:18" ht="15.75" customHeight="1" x14ac:dyDescent="0.2">
      <c r="A17" s="353"/>
      <c r="B17" s="353"/>
      <c r="C17" s="353"/>
      <c r="D17" s="353"/>
      <c r="E17" s="357"/>
      <c r="F17" s="357"/>
      <c r="G17" s="357"/>
      <c r="H17" s="357"/>
      <c r="I17" s="357"/>
      <c r="J17" s="357"/>
      <c r="K17" s="357"/>
      <c r="L17" s="353"/>
      <c r="M17" s="353"/>
      <c r="N17" s="353"/>
      <c r="O17" s="353"/>
      <c r="P17" s="353"/>
      <c r="Q17" s="353"/>
      <c r="R17" s="353"/>
    </row>
    <row r="18" spans="1:18" ht="15.75" customHeight="1" x14ac:dyDescent="0.2">
      <c r="A18" s="353"/>
      <c r="B18" s="353"/>
      <c r="C18" s="353"/>
      <c r="D18" s="353"/>
      <c r="E18" s="357"/>
      <c r="F18" s="357"/>
      <c r="G18" s="357"/>
      <c r="H18" s="357"/>
      <c r="I18" s="357"/>
      <c r="J18" s="357"/>
      <c r="K18" s="357"/>
      <c r="L18" s="353"/>
      <c r="M18" s="353"/>
      <c r="N18" s="353"/>
      <c r="O18" s="353"/>
      <c r="P18" s="353"/>
      <c r="Q18" s="353"/>
      <c r="R18" s="353"/>
    </row>
    <row r="19" spans="1:18" ht="15.75" customHeight="1" x14ac:dyDescent="0.2">
      <c r="A19" s="353"/>
      <c r="B19" s="353"/>
      <c r="C19" s="353"/>
      <c r="D19" s="353"/>
      <c r="E19" s="357"/>
      <c r="F19" s="357"/>
      <c r="G19" s="357"/>
      <c r="H19" s="357"/>
      <c r="I19" s="357"/>
      <c r="J19" s="357"/>
      <c r="K19" s="357"/>
      <c r="L19" s="353"/>
      <c r="M19" s="353"/>
      <c r="N19" s="353"/>
      <c r="O19" s="353"/>
      <c r="P19" s="353"/>
      <c r="Q19" s="353"/>
      <c r="R19" s="353"/>
    </row>
    <row r="20" spans="1:18" ht="15.75" customHeight="1" x14ac:dyDescent="0.2">
      <c r="A20" s="353"/>
      <c r="B20" s="353"/>
      <c r="C20" s="353"/>
      <c r="D20" s="353"/>
      <c r="E20" s="357"/>
      <c r="F20" s="357"/>
      <c r="G20" s="357"/>
      <c r="H20" s="357"/>
      <c r="I20" s="357"/>
      <c r="J20" s="357"/>
      <c r="K20" s="357"/>
      <c r="L20" s="353"/>
      <c r="M20" s="353"/>
      <c r="N20" s="353"/>
      <c r="O20" s="353"/>
      <c r="P20" s="353"/>
      <c r="Q20" s="353"/>
      <c r="R20" s="353"/>
    </row>
    <row r="21" spans="1:18" ht="15.75" customHeight="1" x14ac:dyDescent="0.2">
      <c r="A21" s="353"/>
      <c r="B21" s="353"/>
      <c r="C21" s="353"/>
      <c r="D21" s="353"/>
      <c r="E21" s="357"/>
      <c r="F21" s="357"/>
      <c r="G21" s="357"/>
      <c r="H21" s="357"/>
      <c r="I21" s="357"/>
      <c r="J21" s="357"/>
      <c r="K21" s="357"/>
      <c r="L21" s="353"/>
      <c r="M21" s="353"/>
      <c r="N21" s="353"/>
      <c r="O21" s="353"/>
      <c r="P21" s="353"/>
      <c r="Q21" s="353"/>
      <c r="R21" s="353"/>
    </row>
    <row r="22" spans="1:18" ht="15.75" customHeight="1" x14ac:dyDescent="0.2">
      <c r="A22" s="353"/>
      <c r="B22" s="353"/>
      <c r="C22" s="353"/>
      <c r="D22" s="353"/>
      <c r="E22" s="357"/>
      <c r="F22" s="357"/>
      <c r="G22" s="357"/>
      <c r="H22" s="357"/>
      <c r="I22" s="357"/>
      <c r="J22" s="357"/>
      <c r="K22" s="357"/>
      <c r="L22" s="353"/>
      <c r="M22" s="353"/>
      <c r="N22" s="353"/>
      <c r="O22" s="353"/>
      <c r="P22" s="353"/>
      <c r="Q22" s="353"/>
      <c r="R22" s="353"/>
    </row>
    <row r="23" spans="1:18" ht="15.75" customHeight="1" x14ac:dyDescent="0.2">
      <c r="A23" s="353"/>
      <c r="B23" s="353"/>
      <c r="C23" s="353"/>
      <c r="D23" s="353"/>
      <c r="E23" s="357"/>
      <c r="F23" s="357"/>
      <c r="G23" s="357"/>
      <c r="H23" s="357"/>
      <c r="I23" s="357"/>
      <c r="J23" s="357"/>
      <c r="K23" s="357"/>
      <c r="L23" s="353"/>
      <c r="M23" s="353"/>
      <c r="N23" s="353"/>
      <c r="O23" s="353"/>
      <c r="P23" s="353"/>
      <c r="Q23" s="353"/>
      <c r="R23" s="353"/>
    </row>
    <row r="24" spans="1:18" ht="15.75" customHeight="1" x14ac:dyDescent="0.2">
      <c r="A24" s="353"/>
      <c r="B24" s="353"/>
      <c r="C24" s="353"/>
      <c r="D24" s="353"/>
      <c r="E24" s="357"/>
      <c r="F24" s="357"/>
      <c r="G24" s="357"/>
      <c r="H24" s="357"/>
      <c r="I24" s="357"/>
      <c r="J24" s="357"/>
      <c r="K24" s="357"/>
      <c r="L24" s="353"/>
      <c r="M24" s="353"/>
      <c r="N24" s="353"/>
      <c r="O24" s="353"/>
      <c r="P24" s="353"/>
      <c r="Q24" s="353"/>
      <c r="R24" s="353"/>
    </row>
    <row r="25" spans="1:18" ht="15.75" customHeight="1" x14ac:dyDescent="0.2">
      <c r="A25" s="353"/>
      <c r="B25" s="353"/>
      <c r="C25" s="353"/>
      <c r="D25" s="353"/>
      <c r="E25" s="357"/>
      <c r="F25" s="357"/>
      <c r="G25" s="357"/>
      <c r="H25" s="357"/>
      <c r="I25" s="357"/>
      <c r="J25" s="357"/>
      <c r="K25" s="357"/>
      <c r="L25" s="353"/>
      <c r="M25" s="353"/>
      <c r="N25" s="353"/>
      <c r="O25" s="353"/>
      <c r="P25" s="353"/>
      <c r="Q25" s="353"/>
      <c r="R25" s="353"/>
    </row>
    <row r="26" spans="1:18" ht="15.75" customHeight="1" x14ac:dyDescent="0.2">
      <c r="A26" s="353"/>
      <c r="B26" s="353"/>
      <c r="C26" s="353"/>
      <c r="D26" s="353"/>
      <c r="E26" s="357"/>
      <c r="F26" s="357"/>
      <c r="G26" s="357"/>
      <c r="H26" s="357"/>
      <c r="I26" s="357"/>
      <c r="J26" s="357"/>
      <c r="K26" s="357"/>
      <c r="L26" s="353"/>
      <c r="M26" s="353"/>
      <c r="N26" s="353"/>
      <c r="O26" s="353"/>
      <c r="P26" s="353"/>
      <c r="Q26" s="353"/>
      <c r="R26" s="353"/>
    </row>
    <row r="27" spans="1:18" ht="15.75" customHeight="1" x14ac:dyDescent="0.2">
      <c r="A27" s="353"/>
      <c r="B27" s="353"/>
      <c r="C27" s="353"/>
      <c r="D27" s="353"/>
      <c r="E27" s="357"/>
      <c r="F27" s="357"/>
      <c r="G27" s="357"/>
      <c r="H27" s="357"/>
      <c r="I27" s="357"/>
      <c r="J27" s="357"/>
      <c r="K27" s="357"/>
      <c r="L27" s="353"/>
      <c r="M27" s="353"/>
      <c r="N27" s="353"/>
      <c r="O27" s="353"/>
      <c r="P27" s="353"/>
      <c r="Q27" s="353"/>
      <c r="R27" s="353"/>
    </row>
    <row r="28" spans="1:18" ht="15.75" customHeight="1" x14ac:dyDescent="0.2">
      <c r="A28" s="353"/>
      <c r="B28" s="353"/>
      <c r="C28" s="353"/>
      <c r="D28" s="353"/>
      <c r="E28" s="357"/>
      <c r="F28" s="357"/>
      <c r="G28" s="357"/>
      <c r="H28" s="357"/>
      <c r="I28" s="357"/>
      <c r="J28" s="357"/>
      <c r="K28" s="357"/>
      <c r="L28" s="353"/>
      <c r="M28" s="353"/>
      <c r="N28" s="353"/>
      <c r="O28" s="353"/>
      <c r="P28" s="353"/>
      <c r="Q28" s="353"/>
      <c r="R28" s="353"/>
    </row>
    <row r="29" spans="1:18" ht="15.75" customHeight="1" x14ac:dyDescent="0.2">
      <c r="A29" s="353"/>
      <c r="B29" s="353"/>
      <c r="C29" s="353"/>
      <c r="D29" s="353"/>
      <c r="E29" s="357"/>
      <c r="F29" s="357"/>
      <c r="G29" s="357"/>
      <c r="H29" s="357"/>
      <c r="I29" s="357"/>
      <c r="J29" s="357"/>
      <c r="K29" s="357"/>
      <c r="L29" s="353"/>
      <c r="M29" s="353"/>
      <c r="N29" s="353"/>
      <c r="O29" s="353"/>
      <c r="P29" s="353"/>
      <c r="Q29" s="353"/>
      <c r="R29" s="353"/>
    </row>
    <row r="30" spans="1:18" ht="15.75" customHeight="1" x14ac:dyDescent="0.2">
      <c r="A30" s="353"/>
      <c r="B30" s="353"/>
      <c r="C30" s="353"/>
      <c r="D30" s="353"/>
      <c r="E30" s="357"/>
      <c r="F30" s="357"/>
      <c r="G30" s="357"/>
      <c r="H30" s="357"/>
      <c r="I30" s="357"/>
      <c r="J30" s="357"/>
      <c r="K30" s="357"/>
      <c r="L30" s="353"/>
      <c r="M30" s="353"/>
      <c r="N30" s="353"/>
      <c r="O30" s="353"/>
      <c r="P30" s="353"/>
      <c r="Q30" s="353"/>
      <c r="R30" s="353"/>
    </row>
    <row r="31" spans="1:18" ht="15.75" customHeight="1" x14ac:dyDescent="0.2">
      <c r="A31" s="353"/>
      <c r="B31" s="353"/>
      <c r="C31" s="353"/>
      <c r="D31" s="353"/>
      <c r="E31" s="357"/>
      <c r="F31" s="357"/>
      <c r="G31" s="357"/>
      <c r="H31" s="357"/>
      <c r="I31" s="357"/>
      <c r="J31" s="357"/>
      <c r="K31" s="357"/>
      <c r="L31" s="353"/>
      <c r="M31" s="353"/>
      <c r="N31" s="353"/>
      <c r="O31" s="353"/>
      <c r="P31" s="353"/>
      <c r="Q31" s="353"/>
      <c r="R31" s="353"/>
    </row>
    <row r="32" spans="1:18" ht="15.75" customHeight="1" x14ac:dyDescent="0.2">
      <c r="A32" s="353"/>
      <c r="B32" s="353"/>
      <c r="C32" s="353"/>
      <c r="D32" s="353"/>
      <c r="E32" s="357"/>
      <c r="F32" s="357"/>
      <c r="G32" s="357"/>
      <c r="H32" s="357"/>
      <c r="I32" s="357"/>
      <c r="J32" s="357"/>
      <c r="K32" s="357"/>
      <c r="L32" s="353"/>
      <c r="M32" s="353"/>
      <c r="N32" s="353"/>
      <c r="O32" s="353"/>
      <c r="P32" s="353"/>
      <c r="Q32" s="353"/>
      <c r="R32" s="353"/>
    </row>
    <row r="33" spans="1:38" ht="15.75" customHeight="1" x14ac:dyDescent="0.2">
      <c r="A33" s="353"/>
      <c r="B33" s="353"/>
      <c r="C33" s="353"/>
      <c r="D33" s="353"/>
      <c r="E33" s="357"/>
      <c r="F33" s="357"/>
      <c r="G33" s="357"/>
      <c r="H33" s="357"/>
      <c r="I33" s="357"/>
      <c r="J33" s="357"/>
      <c r="K33" s="357"/>
      <c r="L33" s="353"/>
      <c r="M33" s="353"/>
      <c r="N33" s="353"/>
      <c r="O33" s="353"/>
      <c r="P33" s="353"/>
      <c r="Q33" s="353"/>
      <c r="R33" s="353"/>
    </row>
    <row r="34" spans="1:38" ht="15.75" customHeight="1" x14ac:dyDescent="0.2">
      <c r="A34" s="353"/>
      <c r="B34" s="353"/>
      <c r="C34" s="353"/>
      <c r="D34" s="353"/>
      <c r="E34" s="357"/>
      <c r="F34" s="357"/>
      <c r="G34" s="357"/>
      <c r="H34" s="357"/>
      <c r="I34" s="357"/>
      <c r="J34" s="357"/>
      <c r="K34" s="357"/>
      <c r="L34" s="353"/>
      <c r="M34" s="353"/>
      <c r="N34" s="353"/>
      <c r="O34" s="353"/>
      <c r="P34" s="353"/>
      <c r="Q34" s="353"/>
      <c r="R34" s="353"/>
    </row>
    <row r="35" spans="1:38" ht="15.75" customHeight="1" x14ac:dyDescent="0.2">
      <c r="A35" s="353"/>
      <c r="B35" s="353"/>
      <c r="C35" s="353"/>
      <c r="D35" s="353"/>
      <c r="E35" s="357"/>
      <c r="F35" s="357"/>
      <c r="G35" s="357"/>
      <c r="H35" s="357"/>
      <c r="I35" s="357"/>
      <c r="J35" s="357"/>
      <c r="K35" s="357"/>
      <c r="L35" s="353"/>
      <c r="M35" s="353"/>
      <c r="N35" s="353"/>
      <c r="O35" s="353"/>
      <c r="P35" s="353"/>
      <c r="Q35" s="353"/>
      <c r="R35" s="353"/>
    </row>
    <row r="36" spans="1:38" ht="15.75" customHeight="1" x14ac:dyDescent="0.2">
      <c r="A36" s="353"/>
      <c r="B36" s="353"/>
      <c r="C36" s="353"/>
      <c r="D36" s="353"/>
      <c r="E36" s="357"/>
      <c r="F36" s="357"/>
      <c r="G36" s="357"/>
      <c r="H36" s="357"/>
      <c r="I36" s="357"/>
      <c r="J36" s="357"/>
      <c r="K36" s="357"/>
      <c r="L36" s="353"/>
      <c r="M36" s="353"/>
      <c r="N36" s="353"/>
      <c r="O36" s="353"/>
      <c r="P36" s="353"/>
      <c r="Q36" s="353"/>
      <c r="R36" s="353"/>
    </row>
    <row r="37" spans="1:38" ht="15.75" customHeight="1" x14ac:dyDescent="0.2">
      <c r="A37" s="353"/>
      <c r="B37" s="353"/>
      <c r="C37" s="353"/>
      <c r="D37" s="353"/>
      <c r="E37" s="357"/>
      <c r="F37" s="357"/>
      <c r="G37" s="357"/>
      <c r="H37" s="357"/>
      <c r="I37" s="357"/>
      <c r="J37" s="357"/>
      <c r="K37" s="357"/>
      <c r="L37" s="353"/>
      <c r="M37" s="353"/>
      <c r="N37" s="353"/>
      <c r="O37" s="353"/>
      <c r="P37" s="353"/>
      <c r="Q37" s="353"/>
      <c r="R37" s="353"/>
    </row>
    <row r="38" spans="1:38" ht="15.75" customHeight="1" x14ac:dyDescent="0.2">
      <c r="A38" s="353"/>
      <c r="B38" s="353"/>
      <c r="C38" s="353"/>
      <c r="D38" s="353"/>
      <c r="E38" s="357"/>
      <c r="F38" s="357"/>
      <c r="G38" s="357"/>
      <c r="H38" s="357"/>
      <c r="I38" s="357"/>
      <c r="J38" s="357"/>
      <c r="K38" s="357"/>
      <c r="L38" s="353"/>
      <c r="M38" s="353"/>
      <c r="N38" s="353"/>
      <c r="O38" s="353"/>
      <c r="P38" s="353"/>
      <c r="Q38" s="353"/>
      <c r="R38" s="353"/>
    </row>
    <row r="39" spans="1:38" ht="14.25" customHeight="1" x14ac:dyDescent="0.2">
      <c r="A39" s="353"/>
      <c r="B39" s="353"/>
      <c r="C39" s="353"/>
      <c r="D39" s="353"/>
      <c r="E39" s="357"/>
      <c r="F39" s="357"/>
      <c r="G39" s="357"/>
      <c r="H39" s="357"/>
      <c r="I39" s="357"/>
      <c r="J39" s="357"/>
      <c r="K39" s="357"/>
      <c r="L39" s="353"/>
      <c r="M39" s="353"/>
      <c r="N39" s="353"/>
      <c r="O39" s="353"/>
      <c r="P39" s="353"/>
      <c r="Q39" s="353"/>
      <c r="R39" s="353"/>
    </row>
    <row r="40" spans="1:38" ht="20.25" customHeight="1" x14ac:dyDescent="0.2">
      <c r="A40" s="353"/>
      <c r="B40" s="353"/>
      <c r="C40" s="353"/>
      <c r="D40" s="353"/>
      <c r="E40" s="357"/>
      <c r="F40" s="357"/>
      <c r="G40" s="357"/>
      <c r="H40" s="357"/>
      <c r="I40" s="357"/>
      <c r="J40" s="357"/>
      <c r="K40" s="357"/>
      <c r="L40" s="353"/>
      <c r="M40" s="353"/>
      <c r="N40" s="353"/>
      <c r="O40" s="353"/>
      <c r="P40" s="353"/>
      <c r="Q40" s="353"/>
      <c r="R40" s="353"/>
    </row>
    <row r="41" spans="1:38" ht="15.75" customHeight="1" x14ac:dyDescent="0.2">
      <c r="A41" s="353"/>
      <c r="B41" s="353"/>
      <c r="C41" s="353"/>
      <c r="D41" s="353"/>
      <c r="E41" s="357"/>
      <c r="F41" s="353"/>
      <c r="G41" s="353"/>
      <c r="H41" s="353"/>
      <c r="I41" s="353"/>
      <c r="J41" s="353"/>
      <c r="K41" s="353"/>
      <c r="L41" s="353"/>
      <c r="M41" s="353"/>
      <c r="N41" s="353"/>
      <c r="O41" s="353"/>
      <c r="P41" s="353"/>
      <c r="Q41" s="353"/>
      <c r="R41" s="353"/>
    </row>
    <row r="42" spans="1:38" ht="12.75" customHeight="1" x14ac:dyDescent="0.2">
      <c r="A42" s="353"/>
      <c r="B42" s="353"/>
      <c r="C42" s="353"/>
      <c r="D42" s="353"/>
      <c r="E42" s="357"/>
      <c r="F42" s="353"/>
      <c r="G42" s="353"/>
      <c r="H42" s="353"/>
      <c r="I42" s="353"/>
      <c r="J42" s="353"/>
      <c r="K42" s="353"/>
      <c r="L42" s="353"/>
      <c r="M42" s="353"/>
      <c r="N42" s="358"/>
      <c r="O42" s="353"/>
      <c r="P42" s="353"/>
      <c r="Q42" s="353"/>
      <c r="R42" s="353"/>
    </row>
    <row r="43" spans="1:38" ht="12.75" customHeight="1" x14ac:dyDescent="0.2">
      <c r="A43" s="353"/>
      <c r="B43" s="353"/>
      <c r="C43" s="353"/>
      <c r="D43" s="353"/>
      <c r="E43" s="357"/>
      <c r="F43" s="353"/>
      <c r="G43" s="353"/>
      <c r="H43" s="353"/>
      <c r="I43" s="353"/>
      <c r="J43" s="353"/>
      <c r="K43" s="353"/>
      <c r="L43" s="353"/>
      <c r="M43" s="353"/>
      <c r="N43" s="359"/>
      <c r="O43" s="353"/>
      <c r="P43" s="353"/>
      <c r="Q43" s="353"/>
      <c r="R43" s="353"/>
    </row>
    <row r="44" spans="1:38" ht="12.75" customHeight="1" x14ac:dyDescent="0.2">
      <c r="A44" s="353"/>
      <c r="B44" s="353"/>
      <c r="C44" s="353"/>
      <c r="D44" s="353"/>
      <c r="E44" s="357"/>
      <c r="F44" s="357"/>
      <c r="G44" s="353"/>
      <c r="H44" s="353"/>
      <c r="I44" s="353"/>
      <c r="J44" s="353"/>
      <c r="K44" s="353"/>
      <c r="L44" s="353"/>
      <c r="M44" s="353"/>
      <c r="N44" s="353"/>
      <c r="O44" s="353"/>
      <c r="P44" s="353"/>
      <c r="Q44" s="353"/>
      <c r="R44" s="353"/>
    </row>
    <row r="45" spans="1:38" ht="12.75" customHeight="1" x14ac:dyDescent="0.2">
      <c r="A45" s="353"/>
      <c r="B45" s="353"/>
      <c r="C45" s="353"/>
      <c r="D45" s="353"/>
      <c r="E45" s="353"/>
      <c r="F45" s="353"/>
      <c r="G45" s="353"/>
      <c r="H45" s="353"/>
      <c r="I45" s="353"/>
      <c r="J45" s="353"/>
      <c r="K45" s="353"/>
      <c r="L45" s="353"/>
      <c r="M45" s="353"/>
      <c r="N45" s="353"/>
      <c r="O45" s="353"/>
      <c r="P45" s="353"/>
      <c r="Q45" s="353"/>
      <c r="R45" s="353"/>
    </row>
    <row r="46" spans="1:38" ht="12.75" customHeight="1" x14ac:dyDescent="0.2">
      <c r="A46" s="353"/>
      <c r="B46" s="353"/>
      <c r="C46" s="353"/>
      <c r="D46" s="353"/>
      <c r="E46" s="353"/>
      <c r="F46" s="353"/>
      <c r="G46" s="353"/>
      <c r="H46" s="353"/>
      <c r="I46" s="353"/>
      <c r="J46" s="353"/>
      <c r="K46" s="353"/>
      <c r="L46" s="353"/>
      <c r="M46" s="353"/>
      <c r="N46" s="353"/>
      <c r="O46" s="353"/>
      <c r="P46" s="353"/>
      <c r="Q46" s="353"/>
      <c r="R46" s="353"/>
    </row>
    <row r="47" spans="1:38" ht="12.75" customHeight="1" x14ac:dyDescent="0.2">
      <c r="A47" s="353"/>
      <c r="B47" s="353"/>
      <c r="C47" s="353"/>
      <c r="D47" s="353"/>
      <c r="E47" s="353"/>
      <c r="F47" s="353"/>
      <c r="G47" s="353"/>
      <c r="H47" s="353"/>
      <c r="I47" s="353"/>
      <c r="J47" s="353"/>
      <c r="K47" s="353"/>
      <c r="L47" s="353"/>
      <c r="M47" s="353"/>
      <c r="N47" s="353"/>
      <c r="O47" s="353"/>
      <c r="P47" s="353"/>
      <c r="Q47" s="353"/>
      <c r="R47" s="353"/>
      <c r="S47" s="360"/>
      <c r="T47" s="360"/>
      <c r="U47" s="360"/>
      <c r="V47" s="360"/>
      <c r="W47" s="360"/>
      <c r="X47" s="360"/>
      <c r="Y47" s="360"/>
      <c r="Z47" s="360"/>
      <c r="AA47" s="360"/>
      <c r="AB47" s="360"/>
      <c r="AC47" s="360"/>
      <c r="AD47" s="360"/>
      <c r="AE47" s="360"/>
      <c r="AF47" s="360"/>
      <c r="AG47" s="360"/>
      <c r="AH47" s="360"/>
      <c r="AI47" s="360"/>
    </row>
    <row r="48" spans="1:38" ht="12.75" customHeight="1" x14ac:dyDescent="0.2">
      <c r="A48" s="353"/>
      <c r="B48" s="353"/>
      <c r="C48" s="353"/>
      <c r="D48" s="353"/>
      <c r="E48" s="353"/>
      <c r="F48" s="353"/>
      <c r="G48" s="353"/>
      <c r="H48" s="353"/>
      <c r="I48" s="353"/>
      <c r="J48" s="353"/>
      <c r="K48" s="353"/>
      <c r="L48" s="353"/>
      <c r="M48" s="353"/>
      <c r="N48" s="353"/>
      <c r="O48" s="353"/>
      <c r="P48" s="353"/>
      <c r="Q48" s="353"/>
      <c r="R48" s="353"/>
      <c r="V48" s="360"/>
      <c r="W48" s="360"/>
      <c r="X48" s="360"/>
      <c r="Y48" s="360"/>
      <c r="Z48" s="360"/>
      <c r="AA48" s="360"/>
      <c r="AB48" s="360"/>
      <c r="AC48" s="360"/>
      <c r="AD48" s="360"/>
      <c r="AE48" s="360"/>
      <c r="AF48" s="360"/>
      <c r="AG48" s="360"/>
      <c r="AH48" s="360"/>
      <c r="AI48" s="360"/>
      <c r="AJ48" s="360"/>
      <c r="AK48" s="360"/>
      <c r="AL48" s="360"/>
    </row>
    <row r="49" spans="1:38" ht="12.75" customHeight="1" x14ac:dyDescent="0.2">
      <c r="A49" s="353"/>
      <c r="B49" s="353"/>
      <c r="C49" s="353"/>
      <c r="D49" s="353"/>
      <c r="E49" s="353"/>
      <c r="F49" s="353"/>
      <c r="G49" s="353"/>
      <c r="H49" s="353"/>
      <c r="I49" s="353"/>
      <c r="J49" s="353"/>
      <c r="K49" s="353"/>
      <c r="L49" s="353"/>
      <c r="M49" s="353"/>
      <c r="N49" s="353"/>
      <c r="O49" s="353"/>
      <c r="P49" s="353"/>
      <c r="Q49" s="353"/>
      <c r="R49" s="353"/>
      <c r="V49" s="360"/>
      <c r="W49" s="360"/>
      <c r="X49" s="360"/>
      <c r="Y49" s="360"/>
      <c r="Z49" s="360"/>
      <c r="AA49" s="360"/>
      <c r="AB49" s="360"/>
      <c r="AC49" s="360"/>
      <c r="AD49" s="360"/>
      <c r="AE49" s="360"/>
      <c r="AF49" s="360"/>
      <c r="AG49" s="360"/>
      <c r="AH49" s="360"/>
      <c r="AI49" s="360"/>
      <c r="AJ49" s="360"/>
      <c r="AK49" s="360"/>
      <c r="AL49" s="360"/>
    </row>
    <row r="50" spans="1:38" ht="12.75" customHeight="1" x14ac:dyDescent="0.2">
      <c r="A50" s="353"/>
      <c r="B50" s="353"/>
      <c r="C50" s="353"/>
      <c r="D50" s="353"/>
      <c r="E50" s="353"/>
      <c r="F50" s="353"/>
      <c r="G50" s="353"/>
      <c r="H50" s="353"/>
      <c r="I50" s="353"/>
      <c r="J50" s="353"/>
      <c r="K50" s="353"/>
      <c r="L50" s="353"/>
      <c r="M50" s="353"/>
      <c r="N50" s="353"/>
      <c r="O50" s="353"/>
      <c r="P50" s="353"/>
      <c r="Q50" s="353"/>
      <c r="R50" s="353"/>
      <c r="V50" s="360"/>
      <c r="W50" s="360"/>
      <c r="X50" s="360"/>
      <c r="Y50" s="360"/>
      <c r="Z50" s="360"/>
      <c r="AA50" s="360"/>
      <c r="AB50" s="360"/>
      <c r="AC50" s="360"/>
      <c r="AD50" s="360"/>
      <c r="AE50" s="360"/>
      <c r="AF50" s="360"/>
      <c r="AG50" s="360"/>
      <c r="AH50" s="360"/>
      <c r="AI50" s="360"/>
      <c r="AJ50" s="360"/>
      <c r="AK50" s="360"/>
      <c r="AL50" s="360"/>
    </row>
    <row r="51" spans="1:38" ht="12.75" customHeight="1" x14ac:dyDescent="0.2">
      <c r="A51" s="353"/>
      <c r="B51" s="353"/>
      <c r="C51" s="353"/>
      <c r="D51" s="353"/>
      <c r="E51" s="353"/>
      <c r="F51" s="353"/>
      <c r="G51" s="353"/>
      <c r="H51" s="353"/>
      <c r="I51" s="353"/>
      <c r="J51" s="353"/>
      <c r="K51" s="353"/>
      <c r="L51" s="353"/>
      <c r="M51" s="353"/>
      <c r="N51" s="353"/>
      <c r="O51" s="353"/>
      <c r="P51" s="353"/>
      <c r="Q51" s="353"/>
      <c r="R51" s="353"/>
      <c r="V51" s="360"/>
      <c r="W51" s="360"/>
      <c r="X51" s="360"/>
      <c r="Y51" s="360"/>
      <c r="Z51" s="360"/>
      <c r="AA51" s="360"/>
      <c r="AB51" s="360"/>
      <c r="AC51" s="360"/>
      <c r="AD51" s="360"/>
      <c r="AE51" s="360"/>
      <c r="AF51" s="360"/>
      <c r="AG51" s="360"/>
      <c r="AH51" s="360"/>
      <c r="AI51" s="360"/>
      <c r="AJ51" s="360"/>
      <c r="AK51" s="360"/>
      <c r="AL51" s="360"/>
    </row>
    <row r="52" spans="1:38" ht="12.75" customHeight="1" x14ac:dyDescent="0.2">
      <c r="A52" s="353"/>
      <c r="B52" s="353"/>
      <c r="C52" s="353"/>
      <c r="D52" s="353"/>
      <c r="E52" s="353"/>
      <c r="F52" s="353"/>
      <c r="G52" s="353"/>
      <c r="H52" s="353"/>
      <c r="I52" s="353"/>
      <c r="J52" s="353"/>
      <c r="K52" s="353"/>
      <c r="L52" s="353"/>
      <c r="M52" s="353"/>
      <c r="N52" s="353"/>
      <c r="O52" s="353"/>
      <c r="P52" s="353"/>
      <c r="Q52" s="353"/>
      <c r="R52" s="353"/>
      <c r="V52" s="360"/>
      <c r="W52" s="360"/>
      <c r="X52" s="360"/>
      <c r="Y52" s="360"/>
      <c r="Z52" s="360"/>
      <c r="AA52" s="360"/>
      <c r="AB52" s="360"/>
      <c r="AC52" s="360"/>
      <c r="AD52" s="360"/>
      <c r="AE52" s="360"/>
      <c r="AF52" s="360"/>
      <c r="AG52" s="360"/>
      <c r="AH52" s="360"/>
      <c r="AI52" s="360"/>
      <c r="AJ52" s="360"/>
      <c r="AK52" s="360"/>
      <c r="AL52" s="360"/>
    </row>
    <row r="53" spans="1:38" ht="12.75" customHeight="1" x14ac:dyDescent="0.2">
      <c r="A53" s="353"/>
      <c r="B53" s="353"/>
      <c r="C53" s="353"/>
      <c r="D53" s="353"/>
      <c r="E53" s="353"/>
      <c r="F53" s="353"/>
      <c r="G53" s="353"/>
      <c r="H53" s="353"/>
      <c r="I53" s="353"/>
      <c r="J53" s="353"/>
      <c r="K53" s="353"/>
      <c r="L53" s="353"/>
      <c r="M53" s="353"/>
      <c r="N53" s="353"/>
      <c r="O53" s="353"/>
      <c r="P53" s="353"/>
      <c r="Q53" s="353"/>
      <c r="R53" s="353"/>
      <c r="V53" s="360"/>
      <c r="W53" s="360"/>
      <c r="X53" s="360"/>
      <c r="Y53" s="360"/>
      <c r="Z53" s="360"/>
      <c r="AA53" s="360"/>
      <c r="AB53" s="360"/>
      <c r="AC53" s="360"/>
      <c r="AD53" s="360"/>
      <c r="AE53" s="360"/>
      <c r="AF53" s="360"/>
      <c r="AG53" s="360"/>
      <c r="AH53" s="360"/>
      <c r="AI53" s="360"/>
      <c r="AJ53" s="360"/>
      <c r="AK53" s="360"/>
      <c r="AL53" s="360"/>
    </row>
    <row r="54" spans="1:38" ht="12.75" customHeight="1" x14ac:dyDescent="0.2">
      <c r="A54" s="353"/>
      <c r="B54" s="353"/>
      <c r="C54" s="353"/>
      <c r="D54" s="353"/>
      <c r="E54" s="353"/>
      <c r="F54" s="353"/>
      <c r="G54" s="353"/>
      <c r="H54" s="353"/>
      <c r="I54" s="353"/>
      <c r="J54" s="353"/>
      <c r="K54" s="353"/>
      <c r="L54" s="353"/>
      <c r="M54" s="353"/>
      <c r="N54" s="353"/>
      <c r="O54" s="353"/>
      <c r="P54" s="353"/>
      <c r="Q54" s="353"/>
      <c r="R54" s="353"/>
      <c r="V54" s="360"/>
      <c r="W54" s="360"/>
      <c r="X54" s="360"/>
      <c r="Y54" s="360"/>
      <c r="Z54" s="360"/>
      <c r="AA54" s="360"/>
      <c r="AB54" s="360"/>
      <c r="AC54" s="360"/>
      <c r="AD54" s="360"/>
      <c r="AE54" s="360"/>
      <c r="AF54" s="360"/>
      <c r="AG54" s="360"/>
      <c r="AH54" s="360"/>
      <c r="AI54" s="360"/>
      <c r="AJ54" s="360"/>
      <c r="AK54" s="360"/>
      <c r="AL54" s="360"/>
    </row>
    <row r="55" spans="1:38" ht="12.75" customHeight="1" x14ac:dyDescent="0.2">
      <c r="A55" s="353"/>
      <c r="B55" s="353"/>
      <c r="C55" s="353"/>
      <c r="D55" s="353"/>
      <c r="E55" s="353"/>
      <c r="F55" s="353"/>
      <c r="G55" s="353"/>
      <c r="H55" s="353"/>
      <c r="I55" s="353"/>
      <c r="J55" s="353"/>
      <c r="K55" s="353"/>
      <c r="L55" s="353"/>
      <c r="M55" s="353"/>
      <c r="N55" s="353"/>
      <c r="O55" s="353"/>
      <c r="P55" s="353"/>
      <c r="Q55" s="353"/>
      <c r="R55" s="353"/>
      <c r="V55" s="360"/>
      <c r="W55" s="360"/>
      <c r="X55" s="360"/>
      <c r="Y55" s="360"/>
      <c r="Z55" s="360"/>
      <c r="AA55" s="360"/>
      <c r="AB55" s="360"/>
      <c r="AC55" s="360"/>
      <c r="AD55" s="360"/>
      <c r="AE55" s="360"/>
      <c r="AF55" s="360"/>
      <c r="AG55" s="360"/>
      <c r="AH55" s="360"/>
      <c r="AI55" s="360"/>
      <c r="AJ55" s="360"/>
      <c r="AK55" s="360"/>
      <c r="AL55" s="360"/>
    </row>
    <row r="56" spans="1:38" ht="12.75" customHeight="1" x14ac:dyDescent="0.2">
      <c r="A56" s="353"/>
      <c r="B56" s="353"/>
      <c r="C56" s="353"/>
      <c r="D56" s="353"/>
      <c r="E56" s="353"/>
      <c r="F56" s="353"/>
      <c r="G56" s="353"/>
      <c r="H56" s="353"/>
      <c r="I56" s="353"/>
      <c r="J56" s="353"/>
      <c r="K56" s="353"/>
      <c r="L56" s="353"/>
      <c r="M56" s="353"/>
      <c r="N56" s="353"/>
      <c r="O56" s="353"/>
      <c r="P56" s="353"/>
      <c r="Q56" s="353"/>
      <c r="R56" s="353"/>
      <c r="V56" s="360"/>
      <c r="W56" s="360"/>
      <c r="X56" s="360"/>
      <c r="Y56" s="360"/>
      <c r="Z56" s="360"/>
      <c r="AA56" s="360"/>
      <c r="AB56" s="360"/>
      <c r="AC56" s="360"/>
      <c r="AD56" s="360"/>
      <c r="AE56" s="360"/>
      <c r="AF56" s="360"/>
      <c r="AG56" s="360"/>
      <c r="AH56" s="360"/>
      <c r="AI56" s="360"/>
      <c r="AJ56" s="360"/>
      <c r="AK56" s="360"/>
      <c r="AL56" s="360"/>
    </row>
    <row r="57" spans="1:38" ht="18.75" customHeight="1" x14ac:dyDescent="0.2">
      <c r="A57" s="353"/>
      <c r="B57" s="353"/>
      <c r="C57" s="353"/>
      <c r="D57" s="353"/>
      <c r="E57" s="353"/>
      <c r="F57" s="353"/>
      <c r="G57" s="353"/>
      <c r="H57" s="353"/>
      <c r="I57" s="353"/>
      <c r="J57" s="353"/>
      <c r="K57" s="353"/>
      <c r="L57" s="353"/>
      <c r="M57" s="353"/>
      <c r="N57" s="353"/>
      <c r="O57" s="353"/>
      <c r="P57" s="353"/>
      <c r="Q57" s="353"/>
      <c r="R57" s="353"/>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74"/>
  <sheetViews>
    <sheetView showGridLines="0" topLeftCell="A178" zoomScaleNormal="100" workbookViewId="0">
      <selection activeCell="B170" sqref="B170"/>
    </sheetView>
  </sheetViews>
  <sheetFormatPr baseColWidth="10" defaultRowHeight="12.75" x14ac:dyDescent="0.2"/>
  <cols>
    <col min="1" max="1" width="3.5703125" style="2" customWidth="1"/>
    <col min="2" max="2" width="75.28515625" style="3" customWidth="1"/>
    <col min="3" max="3" width="20" style="2" customWidth="1"/>
    <col min="4" max="254" width="11.42578125" style="2"/>
    <col min="255" max="255" width="16" style="2" customWidth="1"/>
    <col min="256" max="256" width="72" style="2" customWidth="1"/>
    <col min="257" max="257" width="20" style="2" customWidth="1"/>
    <col min="258" max="510" width="11.42578125" style="2"/>
    <col min="511" max="511" width="16" style="2" customWidth="1"/>
    <col min="512" max="512" width="72" style="2" customWidth="1"/>
    <col min="513" max="513" width="20" style="2" customWidth="1"/>
    <col min="514" max="766" width="11.42578125" style="2"/>
    <col min="767" max="767" width="16" style="2" customWidth="1"/>
    <col min="768" max="768" width="72" style="2" customWidth="1"/>
    <col min="769" max="769" width="20" style="2" customWidth="1"/>
    <col min="770" max="1022" width="11.42578125" style="2"/>
    <col min="1023" max="1023" width="16" style="2" customWidth="1"/>
    <col min="1024" max="1024" width="72" style="2" customWidth="1"/>
    <col min="1025" max="1025" width="20" style="2" customWidth="1"/>
    <col min="1026" max="1278" width="11.42578125" style="2"/>
    <col min="1279" max="1279" width="16" style="2" customWidth="1"/>
    <col min="1280" max="1280" width="72" style="2" customWidth="1"/>
    <col min="1281" max="1281" width="20" style="2" customWidth="1"/>
    <col min="1282" max="1534" width="11.42578125" style="2"/>
    <col min="1535" max="1535" width="16" style="2" customWidth="1"/>
    <col min="1536" max="1536" width="72" style="2" customWidth="1"/>
    <col min="1537" max="1537" width="20" style="2" customWidth="1"/>
    <col min="1538" max="1790" width="11.42578125" style="2"/>
    <col min="1791" max="1791" width="16" style="2" customWidth="1"/>
    <col min="1792" max="1792" width="72" style="2" customWidth="1"/>
    <col min="1793" max="1793" width="20" style="2" customWidth="1"/>
    <col min="1794" max="2046" width="11.42578125" style="2"/>
    <col min="2047" max="2047" width="16" style="2" customWidth="1"/>
    <col min="2048" max="2048" width="72" style="2" customWidth="1"/>
    <col min="2049" max="2049" width="20" style="2" customWidth="1"/>
    <col min="2050" max="2302" width="11.42578125" style="2"/>
    <col min="2303" max="2303" width="16" style="2" customWidth="1"/>
    <col min="2304" max="2304" width="72" style="2" customWidth="1"/>
    <col min="2305" max="2305" width="20" style="2" customWidth="1"/>
    <col min="2306" max="2558" width="11.42578125" style="2"/>
    <col min="2559" max="2559" width="16" style="2" customWidth="1"/>
    <col min="2560" max="2560" width="72" style="2" customWidth="1"/>
    <col min="2561" max="2561" width="20" style="2" customWidth="1"/>
    <col min="2562" max="2814" width="11.42578125" style="2"/>
    <col min="2815" max="2815" width="16" style="2" customWidth="1"/>
    <col min="2816" max="2816" width="72" style="2" customWidth="1"/>
    <col min="2817" max="2817" width="20" style="2" customWidth="1"/>
    <col min="2818" max="3070" width="11.42578125" style="2"/>
    <col min="3071" max="3071" width="16" style="2" customWidth="1"/>
    <col min="3072" max="3072" width="72" style="2" customWidth="1"/>
    <col min="3073" max="3073" width="20" style="2" customWidth="1"/>
    <col min="3074" max="3326" width="11.42578125" style="2"/>
    <col min="3327" max="3327" width="16" style="2" customWidth="1"/>
    <col min="3328" max="3328" width="72" style="2" customWidth="1"/>
    <col min="3329" max="3329" width="20" style="2" customWidth="1"/>
    <col min="3330" max="3582" width="11.42578125" style="2"/>
    <col min="3583" max="3583" width="16" style="2" customWidth="1"/>
    <col min="3584" max="3584" width="72" style="2" customWidth="1"/>
    <col min="3585" max="3585" width="20" style="2" customWidth="1"/>
    <col min="3586" max="3838" width="11.42578125" style="2"/>
    <col min="3839" max="3839" width="16" style="2" customWidth="1"/>
    <col min="3840" max="3840" width="72" style="2" customWidth="1"/>
    <col min="3841" max="3841" width="20" style="2" customWidth="1"/>
    <col min="3842" max="4094" width="11.42578125" style="2"/>
    <col min="4095" max="4095" width="16" style="2" customWidth="1"/>
    <col min="4096" max="4096" width="72" style="2" customWidth="1"/>
    <col min="4097" max="4097" width="20" style="2" customWidth="1"/>
    <col min="4098" max="4350" width="11.42578125" style="2"/>
    <col min="4351" max="4351" width="16" style="2" customWidth="1"/>
    <col min="4352" max="4352" width="72" style="2" customWidth="1"/>
    <col min="4353" max="4353" width="20" style="2" customWidth="1"/>
    <col min="4354" max="4606" width="11.42578125" style="2"/>
    <col min="4607" max="4607" width="16" style="2" customWidth="1"/>
    <col min="4608" max="4608" width="72" style="2" customWidth="1"/>
    <col min="4609" max="4609" width="20" style="2" customWidth="1"/>
    <col min="4610" max="4862" width="11.42578125" style="2"/>
    <col min="4863" max="4863" width="16" style="2" customWidth="1"/>
    <col min="4864" max="4864" width="72" style="2" customWidth="1"/>
    <col min="4865" max="4865" width="20" style="2" customWidth="1"/>
    <col min="4866" max="5118" width="11.42578125" style="2"/>
    <col min="5119" max="5119" width="16" style="2" customWidth="1"/>
    <col min="5120" max="5120" width="72" style="2" customWidth="1"/>
    <col min="5121" max="5121" width="20" style="2" customWidth="1"/>
    <col min="5122" max="5374" width="11.42578125" style="2"/>
    <col min="5375" max="5375" width="16" style="2" customWidth="1"/>
    <col min="5376" max="5376" width="72" style="2" customWidth="1"/>
    <col min="5377" max="5377" width="20" style="2" customWidth="1"/>
    <col min="5378" max="5630" width="11.42578125" style="2"/>
    <col min="5631" max="5631" width="16" style="2" customWidth="1"/>
    <col min="5632" max="5632" width="72" style="2" customWidth="1"/>
    <col min="5633" max="5633" width="20" style="2" customWidth="1"/>
    <col min="5634" max="5886" width="11.42578125" style="2"/>
    <col min="5887" max="5887" width="16" style="2" customWidth="1"/>
    <col min="5888" max="5888" width="72" style="2" customWidth="1"/>
    <col min="5889" max="5889" width="20" style="2" customWidth="1"/>
    <col min="5890" max="6142" width="11.42578125" style="2"/>
    <col min="6143" max="6143" width="16" style="2" customWidth="1"/>
    <col min="6144" max="6144" width="72" style="2" customWidth="1"/>
    <col min="6145" max="6145" width="20" style="2" customWidth="1"/>
    <col min="6146" max="6398" width="11.42578125" style="2"/>
    <col min="6399" max="6399" width="16" style="2" customWidth="1"/>
    <col min="6400" max="6400" width="72" style="2" customWidth="1"/>
    <col min="6401" max="6401" width="20" style="2" customWidth="1"/>
    <col min="6402" max="6654" width="11.42578125" style="2"/>
    <col min="6655" max="6655" width="16" style="2" customWidth="1"/>
    <col min="6656" max="6656" width="72" style="2" customWidth="1"/>
    <col min="6657" max="6657" width="20" style="2" customWidth="1"/>
    <col min="6658" max="6910" width="11.42578125" style="2"/>
    <col min="6911" max="6911" width="16" style="2" customWidth="1"/>
    <col min="6912" max="6912" width="72" style="2" customWidth="1"/>
    <col min="6913" max="6913" width="20" style="2" customWidth="1"/>
    <col min="6914" max="7166" width="11.42578125" style="2"/>
    <col min="7167" max="7167" width="16" style="2" customWidth="1"/>
    <col min="7168" max="7168" width="72" style="2" customWidth="1"/>
    <col min="7169" max="7169" width="20" style="2" customWidth="1"/>
    <col min="7170" max="7422" width="11.42578125" style="2"/>
    <col min="7423" max="7423" width="16" style="2" customWidth="1"/>
    <col min="7424" max="7424" width="72" style="2" customWidth="1"/>
    <col min="7425" max="7425" width="20" style="2" customWidth="1"/>
    <col min="7426" max="7678" width="11.42578125" style="2"/>
    <col min="7679" max="7679" width="16" style="2" customWidth="1"/>
    <col min="7680" max="7680" width="72" style="2" customWidth="1"/>
    <col min="7681" max="7681" width="20" style="2" customWidth="1"/>
    <col min="7682" max="7934" width="11.42578125" style="2"/>
    <col min="7935" max="7935" width="16" style="2" customWidth="1"/>
    <col min="7936" max="7936" width="72" style="2" customWidth="1"/>
    <col min="7937" max="7937" width="20" style="2" customWidth="1"/>
    <col min="7938" max="8190" width="11.42578125" style="2"/>
    <col min="8191" max="8191" width="16" style="2" customWidth="1"/>
    <col min="8192" max="8192" width="72" style="2" customWidth="1"/>
    <col min="8193" max="8193" width="20" style="2" customWidth="1"/>
    <col min="8194" max="8446" width="11.42578125" style="2"/>
    <col min="8447" max="8447" width="16" style="2" customWidth="1"/>
    <col min="8448" max="8448" width="72" style="2" customWidth="1"/>
    <col min="8449" max="8449" width="20" style="2" customWidth="1"/>
    <col min="8450" max="8702" width="11.42578125" style="2"/>
    <col min="8703" max="8703" width="16" style="2" customWidth="1"/>
    <col min="8704" max="8704" width="72" style="2" customWidth="1"/>
    <col min="8705" max="8705" width="20" style="2" customWidth="1"/>
    <col min="8706" max="8958" width="11.42578125" style="2"/>
    <col min="8959" max="8959" width="16" style="2" customWidth="1"/>
    <col min="8960" max="8960" width="72" style="2" customWidth="1"/>
    <col min="8961" max="8961" width="20" style="2" customWidth="1"/>
    <col min="8962" max="9214" width="11.42578125" style="2"/>
    <col min="9215" max="9215" width="16" style="2" customWidth="1"/>
    <col min="9216" max="9216" width="72" style="2" customWidth="1"/>
    <col min="9217" max="9217" width="20" style="2" customWidth="1"/>
    <col min="9218" max="9470" width="11.42578125" style="2"/>
    <col min="9471" max="9471" width="16" style="2" customWidth="1"/>
    <col min="9472" max="9472" width="72" style="2" customWidth="1"/>
    <col min="9473" max="9473" width="20" style="2" customWidth="1"/>
    <col min="9474" max="9726" width="11.42578125" style="2"/>
    <col min="9727" max="9727" width="16" style="2" customWidth="1"/>
    <col min="9728" max="9728" width="72" style="2" customWidth="1"/>
    <col min="9729" max="9729" width="20" style="2" customWidth="1"/>
    <col min="9730" max="9982" width="11.42578125" style="2"/>
    <col min="9983" max="9983" width="16" style="2" customWidth="1"/>
    <col min="9984" max="9984" width="72" style="2" customWidth="1"/>
    <col min="9985" max="9985" width="20" style="2" customWidth="1"/>
    <col min="9986" max="10238" width="11.42578125" style="2"/>
    <col min="10239" max="10239" width="16" style="2" customWidth="1"/>
    <col min="10240" max="10240" width="72" style="2" customWidth="1"/>
    <col min="10241" max="10241" width="20" style="2" customWidth="1"/>
    <col min="10242" max="10494" width="11.42578125" style="2"/>
    <col min="10495" max="10495" width="16" style="2" customWidth="1"/>
    <col min="10496" max="10496" width="72" style="2" customWidth="1"/>
    <col min="10497" max="10497" width="20" style="2" customWidth="1"/>
    <col min="10498" max="10750" width="11.42578125" style="2"/>
    <col min="10751" max="10751" width="16" style="2" customWidth="1"/>
    <col min="10752" max="10752" width="72" style="2" customWidth="1"/>
    <col min="10753" max="10753" width="20" style="2" customWidth="1"/>
    <col min="10754" max="11006" width="11.42578125" style="2"/>
    <col min="11007" max="11007" width="16" style="2" customWidth="1"/>
    <col min="11008" max="11008" width="72" style="2" customWidth="1"/>
    <col min="11009" max="11009" width="20" style="2" customWidth="1"/>
    <col min="11010" max="11262" width="11.42578125" style="2"/>
    <col min="11263" max="11263" width="16" style="2" customWidth="1"/>
    <col min="11264" max="11264" width="72" style="2" customWidth="1"/>
    <col min="11265" max="11265" width="20" style="2" customWidth="1"/>
    <col min="11266" max="11518" width="11.42578125" style="2"/>
    <col min="11519" max="11519" width="16" style="2" customWidth="1"/>
    <col min="11520" max="11520" width="72" style="2" customWidth="1"/>
    <col min="11521" max="11521" width="20" style="2" customWidth="1"/>
    <col min="11522" max="11774" width="11.42578125" style="2"/>
    <col min="11775" max="11775" width="16" style="2" customWidth="1"/>
    <col min="11776" max="11776" width="72" style="2" customWidth="1"/>
    <col min="11777" max="11777" width="20" style="2" customWidth="1"/>
    <col min="11778" max="12030" width="11.42578125" style="2"/>
    <col min="12031" max="12031" width="16" style="2" customWidth="1"/>
    <col min="12032" max="12032" width="72" style="2" customWidth="1"/>
    <col min="12033" max="12033" width="20" style="2" customWidth="1"/>
    <col min="12034" max="12286" width="11.42578125" style="2"/>
    <col min="12287" max="12287" width="16" style="2" customWidth="1"/>
    <col min="12288" max="12288" width="72" style="2" customWidth="1"/>
    <col min="12289" max="12289" width="20" style="2" customWidth="1"/>
    <col min="12290" max="12542" width="11.42578125" style="2"/>
    <col min="12543" max="12543" width="16" style="2" customWidth="1"/>
    <col min="12544" max="12544" width="72" style="2" customWidth="1"/>
    <col min="12545" max="12545" width="20" style="2" customWidth="1"/>
    <col min="12546" max="12798" width="11.42578125" style="2"/>
    <col min="12799" max="12799" width="16" style="2" customWidth="1"/>
    <col min="12800" max="12800" width="72" style="2" customWidth="1"/>
    <col min="12801" max="12801" width="20" style="2" customWidth="1"/>
    <col min="12802" max="13054" width="11.42578125" style="2"/>
    <col min="13055" max="13055" width="16" style="2" customWidth="1"/>
    <col min="13056" max="13056" width="72" style="2" customWidth="1"/>
    <col min="13057" max="13057" width="20" style="2" customWidth="1"/>
    <col min="13058" max="13310" width="11.42578125" style="2"/>
    <col min="13311" max="13311" width="16" style="2" customWidth="1"/>
    <col min="13312" max="13312" width="72" style="2" customWidth="1"/>
    <col min="13313" max="13313" width="20" style="2" customWidth="1"/>
    <col min="13314" max="13566" width="11.42578125" style="2"/>
    <col min="13567" max="13567" width="16" style="2" customWidth="1"/>
    <col min="13568" max="13568" width="72" style="2" customWidth="1"/>
    <col min="13569" max="13569" width="20" style="2" customWidth="1"/>
    <col min="13570" max="13822" width="11.42578125" style="2"/>
    <col min="13823" max="13823" width="16" style="2" customWidth="1"/>
    <col min="13824" max="13824" width="72" style="2" customWidth="1"/>
    <col min="13825" max="13825" width="20" style="2" customWidth="1"/>
    <col min="13826" max="14078" width="11.42578125" style="2"/>
    <col min="14079" max="14079" width="16" style="2" customWidth="1"/>
    <col min="14080" max="14080" width="72" style="2" customWidth="1"/>
    <col min="14081" max="14081" width="20" style="2" customWidth="1"/>
    <col min="14082" max="14334" width="11.42578125" style="2"/>
    <col min="14335" max="14335" width="16" style="2" customWidth="1"/>
    <col min="14336" max="14336" width="72" style="2" customWidth="1"/>
    <col min="14337" max="14337" width="20" style="2" customWidth="1"/>
    <col min="14338" max="14590" width="11.42578125" style="2"/>
    <col min="14591" max="14591" width="16" style="2" customWidth="1"/>
    <col min="14592" max="14592" width="72" style="2" customWidth="1"/>
    <col min="14593" max="14593" width="20" style="2" customWidth="1"/>
    <col min="14594" max="14846" width="11.42578125" style="2"/>
    <col min="14847" max="14847" width="16" style="2" customWidth="1"/>
    <col min="14848" max="14848" width="72" style="2" customWidth="1"/>
    <col min="14849" max="14849" width="20" style="2" customWidth="1"/>
    <col min="14850" max="15102" width="11.42578125" style="2"/>
    <col min="15103" max="15103" width="16" style="2" customWidth="1"/>
    <col min="15104" max="15104" width="72" style="2" customWidth="1"/>
    <col min="15105" max="15105" width="20" style="2" customWidth="1"/>
    <col min="15106" max="15358" width="11.42578125" style="2"/>
    <col min="15359" max="15359" width="16" style="2" customWidth="1"/>
    <col min="15360" max="15360" width="72" style="2" customWidth="1"/>
    <col min="15361" max="15361" width="20" style="2" customWidth="1"/>
    <col min="15362" max="15614" width="11.42578125" style="2"/>
    <col min="15615" max="15615" width="16" style="2" customWidth="1"/>
    <col min="15616" max="15616" width="72" style="2" customWidth="1"/>
    <col min="15617" max="15617" width="20" style="2" customWidth="1"/>
    <col min="15618" max="15870" width="11.42578125" style="2"/>
    <col min="15871" max="15871" width="16" style="2" customWidth="1"/>
    <col min="15872" max="15872" width="72" style="2" customWidth="1"/>
    <col min="15873" max="15873" width="20" style="2" customWidth="1"/>
    <col min="15874" max="16126" width="11.42578125" style="2"/>
    <col min="16127" max="16127" width="16" style="2" customWidth="1"/>
    <col min="16128" max="16128" width="72" style="2" customWidth="1"/>
    <col min="16129" max="16129" width="20" style="2" customWidth="1"/>
    <col min="16130" max="16384" width="11.42578125" style="2"/>
  </cols>
  <sheetData>
    <row r="1" spans="1:7" x14ac:dyDescent="0.2">
      <c r="B1" s="2"/>
      <c r="D1" s="23"/>
      <c r="E1" s="23"/>
    </row>
    <row r="2" spans="1:7" x14ac:dyDescent="0.2">
      <c r="B2" s="2"/>
      <c r="D2" s="23"/>
      <c r="E2" s="23"/>
    </row>
    <row r="3" spans="1:7" x14ac:dyDescent="0.2">
      <c r="B3" s="2"/>
      <c r="D3" s="23"/>
      <c r="E3" s="23"/>
    </row>
    <row r="4" spans="1:7" ht="15.75" x14ac:dyDescent="0.2">
      <c r="B4" s="414" t="s">
        <v>560</v>
      </c>
      <c r="D4" s="23"/>
      <c r="E4" s="23"/>
    </row>
    <row r="5" spans="1:7" x14ac:dyDescent="0.2">
      <c r="B5" s="2"/>
      <c r="D5" s="23"/>
      <c r="E5" s="23"/>
    </row>
    <row r="6" spans="1:7" ht="15.75" x14ac:dyDescent="0.25">
      <c r="B6" s="2"/>
      <c r="C6" s="1"/>
      <c r="D6" s="351" t="s">
        <v>4</v>
      </c>
    </row>
    <row r="7" spans="1:7" ht="1.5" customHeight="1" x14ac:dyDescent="0.2">
      <c r="G7" s="19"/>
    </row>
    <row r="8" spans="1:7" ht="5.25" customHeight="1" thickBot="1" x14ac:dyDescent="0.25">
      <c r="B8" s="39"/>
      <c r="C8" s="4"/>
      <c r="D8" s="4"/>
      <c r="E8" s="5"/>
      <c r="F8" s="5"/>
      <c r="G8" s="20"/>
    </row>
    <row r="9" spans="1:7" ht="5.25" customHeight="1" x14ac:dyDescent="0.2">
      <c r="B9" s="40"/>
      <c r="C9" s="5"/>
      <c r="D9" s="5"/>
      <c r="E9" s="5"/>
      <c r="F9" s="5"/>
      <c r="G9" s="20"/>
    </row>
    <row r="10" spans="1:7" x14ac:dyDescent="0.2">
      <c r="D10" s="35"/>
      <c r="E10" s="5"/>
      <c r="F10" s="5"/>
      <c r="G10" s="21"/>
    </row>
    <row r="11" spans="1:7" s="37" customFormat="1" ht="15" x14ac:dyDescent="0.25">
      <c r="B11" s="15" t="s">
        <v>469</v>
      </c>
      <c r="C11" s="42"/>
      <c r="D11" s="46"/>
      <c r="E11" s="41"/>
      <c r="F11" s="41"/>
      <c r="G11" s="41"/>
    </row>
    <row r="12" spans="1:7" s="37" customFormat="1" ht="15" x14ac:dyDescent="0.25">
      <c r="B12" s="287"/>
      <c r="C12" s="42"/>
      <c r="D12" s="41"/>
      <c r="E12" s="41"/>
      <c r="F12" s="41"/>
      <c r="G12" s="41"/>
    </row>
    <row r="13" spans="1:7" s="37" customFormat="1" ht="15" x14ac:dyDescent="0.25">
      <c r="B13" s="288"/>
      <c r="C13" s="13" t="s">
        <v>6</v>
      </c>
      <c r="D13" s="41"/>
      <c r="E13" s="41"/>
      <c r="F13" s="41"/>
      <c r="G13" s="41"/>
    </row>
    <row r="14" spans="1:7" s="37" customFormat="1" ht="15" x14ac:dyDescent="0.25">
      <c r="B14" s="286"/>
      <c r="C14" s="281">
        <f>SUM(C15,C16)</f>
        <v>131</v>
      </c>
      <c r="D14" s="41"/>
      <c r="E14" s="41"/>
      <c r="F14" s="41"/>
      <c r="G14" s="41"/>
    </row>
    <row r="15" spans="1:7" s="37" customFormat="1" ht="14.25" x14ac:dyDescent="0.2">
      <c r="A15" s="284"/>
      <c r="B15" s="285" t="s">
        <v>143</v>
      </c>
      <c r="C15" s="285">
        <f>C23+C27+C54+C62</f>
        <v>90</v>
      </c>
      <c r="D15" s="41"/>
      <c r="E15" s="41"/>
      <c r="F15" s="41"/>
      <c r="G15" s="41"/>
    </row>
    <row r="16" spans="1:7" s="37" customFormat="1" ht="14.25" x14ac:dyDescent="0.2">
      <c r="A16" s="284"/>
      <c r="B16" s="285" t="s">
        <v>149</v>
      </c>
      <c r="C16" s="289">
        <f>SUM(C128)</f>
        <v>41</v>
      </c>
      <c r="D16" s="41"/>
      <c r="E16" s="41"/>
      <c r="F16" s="41"/>
      <c r="G16" s="41"/>
    </row>
    <row r="17" spans="1:7" s="37" customFormat="1" ht="15" x14ac:dyDescent="0.25">
      <c r="B17" s="45"/>
      <c r="C17" s="41"/>
      <c r="D17" s="41"/>
      <c r="E17" s="41"/>
      <c r="F17" s="41"/>
      <c r="G17" s="41"/>
    </row>
    <row r="18" spans="1:7" x14ac:dyDescent="0.2">
      <c r="B18" s="44"/>
    </row>
    <row r="19" spans="1:7" s="7" customFormat="1" x14ac:dyDescent="0.2">
      <c r="B19" s="283" t="s">
        <v>143</v>
      </c>
      <c r="C19" s="13" t="s">
        <v>6</v>
      </c>
    </row>
    <row r="20" spans="1:7" s="38" customFormat="1" x14ac:dyDescent="0.2">
      <c r="B20" s="43" t="s">
        <v>146</v>
      </c>
      <c r="C20" s="281">
        <v>90</v>
      </c>
    </row>
    <row r="21" spans="1:7" x14ac:dyDescent="0.2">
      <c r="C21" s="5"/>
    </row>
    <row r="22" spans="1:7" x14ac:dyDescent="0.2">
      <c r="B22" s="277"/>
      <c r="C22" s="279"/>
    </row>
    <row r="23" spans="1:7" x14ac:dyDescent="0.2">
      <c r="A23" s="278"/>
      <c r="B23" s="280" t="s">
        <v>144</v>
      </c>
      <c r="C23" s="274">
        <v>1</v>
      </c>
    </row>
    <row r="24" spans="1:7" s="19" customFormat="1" x14ac:dyDescent="0.2">
      <c r="B24" s="18"/>
    </row>
    <row r="25" spans="1:7" x14ac:dyDescent="0.2">
      <c r="B25" s="36" t="s">
        <v>133</v>
      </c>
    </row>
    <row r="26" spans="1:7" x14ac:dyDescent="0.2">
      <c r="B26" s="282"/>
      <c r="C26" s="279"/>
    </row>
    <row r="27" spans="1:7" x14ac:dyDescent="0.2">
      <c r="A27" s="278"/>
      <c r="B27" s="280" t="s">
        <v>145</v>
      </c>
      <c r="C27" s="274">
        <v>23</v>
      </c>
    </row>
    <row r="28" spans="1:7" x14ac:dyDescent="0.2">
      <c r="C28" s="18"/>
    </row>
    <row r="29" spans="1:7" s="3" customFormat="1" x14ac:dyDescent="0.2">
      <c r="B29" s="36" t="s">
        <v>550</v>
      </c>
    </row>
    <row r="30" spans="1:7" s="3" customFormat="1" x14ac:dyDescent="0.2">
      <c r="B30" s="36" t="s">
        <v>519</v>
      </c>
    </row>
    <row r="31" spans="1:7" s="3" customFormat="1" x14ac:dyDescent="0.2">
      <c r="B31" s="36" t="s">
        <v>514</v>
      </c>
    </row>
    <row r="32" spans="1:7" s="3" customFormat="1" x14ac:dyDescent="0.2">
      <c r="B32" s="36" t="s">
        <v>544</v>
      </c>
    </row>
    <row r="33" spans="2:2" s="3" customFormat="1" x14ac:dyDescent="0.2">
      <c r="B33" s="36" t="s">
        <v>540</v>
      </c>
    </row>
    <row r="34" spans="2:2" s="3" customFormat="1" x14ac:dyDescent="0.2">
      <c r="B34" s="36" t="s">
        <v>548</v>
      </c>
    </row>
    <row r="35" spans="2:2" s="3" customFormat="1" x14ac:dyDescent="0.2">
      <c r="B35" s="36" t="s">
        <v>49</v>
      </c>
    </row>
    <row r="36" spans="2:2" s="3" customFormat="1" x14ac:dyDescent="0.2">
      <c r="B36" s="36" t="s">
        <v>547</v>
      </c>
    </row>
    <row r="37" spans="2:2" s="3" customFormat="1" x14ac:dyDescent="0.2">
      <c r="B37" s="36" t="s">
        <v>546</v>
      </c>
    </row>
    <row r="38" spans="2:2" s="3" customFormat="1" x14ac:dyDescent="0.2">
      <c r="B38" s="36" t="s">
        <v>513</v>
      </c>
    </row>
    <row r="39" spans="2:2" s="3" customFormat="1" x14ac:dyDescent="0.2">
      <c r="B39" s="36" t="s">
        <v>543</v>
      </c>
    </row>
    <row r="40" spans="2:2" s="3" customFormat="1" x14ac:dyDescent="0.2">
      <c r="B40" s="36" t="s">
        <v>545</v>
      </c>
    </row>
    <row r="41" spans="2:2" s="3" customFormat="1" x14ac:dyDescent="0.2">
      <c r="B41" s="36" t="s">
        <v>541</v>
      </c>
    </row>
    <row r="42" spans="2:2" s="3" customFormat="1" x14ac:dyDescent="0.2">
      <c r="B42" s="36" t="s">
        <v>542</v>
      </c>
    </row>
    <row r="43" spans="2:2" s="3" customFormat="1" x14ac:dyDescent="0.2">
      <c r="B43" s="36" t="s">
        <v>549</v>
      </c>
    </row>
    <row r="44" spans="2:2" s="3" customFormat="1" x14ac:dyDescent="0.2">
      <c r="B44" s="36" t="s">
        <v>48</v>
      </c>
    </row>
    <row r="45" spans="2:2" s="3" customFormat="1" x14ac:dyDescent="0.2">
      <c r="B45" s="36" t="s">
        <v>515</v>
      </c>
    </row>
    <row r="46" spans="2:2" s="3" customFormat="1" x14ac:dyDescent="0.2">
      <c r="B46" s="36" t="s">
        <v>40</v>
      </c>
    </row>
    <row r="47" spans="2:2" s="3" customFormat="1" ht="13.5" customHeight="1" x14ac:dyDescent="0.2">
      <c r="B47" s="36" t="s">
        <v>37</v>
      </c>
    </row>
    <row r="48" spans="2:2" s="3" customFormat="1" x14ac:dyDescent="0.2">
      <c r="B48" s="36" t="s">
        <v>41</v>
      </c>
    </row>
    <row r="49" spans="1:3" s="3" customFormat="1" x14ac:dyDescent="0.2">
      <c r="B49" s="36" t="s">
        <v>42</v>
      </c>
    </row>
    <row r="50" spans="1:3" s="3" customFormat="1" x14ac:dyDescent="0.2">
      <c r="B50" s="36" t="s">
        <v>38</v>
      </c>
    </row>
    <row r="51" spans="1:3" s="3" customFormat="1" x14ac:dyDescent="0.2">
      <c r="B51" s="36" t="s">
        <v>39</v>
      </c>
    </row>
    <row r="52" spans="1:3" ht="12.75" customHeight="1" x14ac:dyDescent="0.2">
      <c r="B52" s="36"/>
    </row>
    <row r="53" spans="1:3" ht="15" x14ac:dyDescent="0.25">
      <c r="B53" s="16"/>
    </row>
    <row r="54" spans="1:3" x14ac:dyDescent="0.2">
      <c r="A54" s="278"/>
      <c r="B54" s="280" t="s">
        <v>147</v>
      </c>
      <c r="C54" s="274">
        <v>5</v>
      </c>
    </row>
    <row r="56" spans="1:3" x14ac:dyDescent="0.2">
      <c r="B56" s="36" t="s">
        <v>115</v>
      </c>
    </row>
    <row r="57" spans="1:3" x14ac:dyDescent="0.2">
      <c r="B57" s="36" t="s">
        <v>116</v>
      </c>
    </row>
    <row r="58" spans="1:3" x14ac:dyDescent="0.2">
      <c r="B58" s="36" t="s">
        <v>117</v>
      </c>
    </row>
    <row r="59" spans="1:3" x14ac:dyDescent="0.2">
      <c r="B59" s="36" t="s">
        <v>118</v>
      </c>
    </row>
    <row r="60" spans="1:3" x14ac:dyDescent="0.2">
      <c r="B60" s="36" t="s">
        <v>119</v>
      </c>
    </row>
    <row r="61" spans="1:3" x14ac:dyDescent="0.2">
      <c r="B61" s="277"/>
      <c r="C61" s="279"/>
    </row>
    <row r="62" spans="1:3" x14ac:dyDescent="0.2">
      <c r="A62" s="278"/>
      <c r="B62" s="280" t="s">
        <v>148</v>
      </c>
      <c r="C62" s="274">
        <v>61</v>
      </c>
    </row>
    <row r="64" spans="1:3" x14ac:dyDescent="0.2">
      <c r="B64" s="445" t="s">
        <v>53</v>
      </c>
    </row>
    <row r="65" spans="2:2" x14ac:dyDescent="0.2">
      <c r="B65" s="36" t="s">
        <v>54</v>
      </c>
    </row>
    <row r="66" spans="2:2" x14ac:dyDescent="0.2">
      <c r="B66" s="36" t="s">
        <v>55</v>
      </c>
    </row>
    <row r="67" spans="2:2" x14ac:dyDescent="0.2">
      <c r="B67" s="36" t="s">
        <v>56</v>
      </c>
    </row>
    <row r="68" spans="2:2" x14ac:dyDescent="0.2">
      <c r="B68" s="36" t="s">
        <v>57</v>
      </c>
    </row>
    <row r="69" spans="2:2" x14ac:dyDescent="0.2">
      <c r="B69" s="36" t="s">
        <v>58</v>
      </c>
    </row>
    <row r="70" spans="2:2" x14ac:dyDescent="0.2">
      <c r="B70" s="36" t="s">
        <v>59</v>
      </c>
    </row>
    <row r="71" spans="2:2" x14ac:dyDescent="0.2">
      <c r="B71" s="36" t="s">
        <v>60</v>
      </c>
    </row>
    <row r="72" spans="2:2" x14ac:dyDescent="0.2">
      <c r="B72" s="36" t="s">
        <v>61</v>
      </c>
    </row>
    <row r="73" spans="2:2" x14ac:dyDescent="0.2">
      <c r="B73" s="36" t="s">
        <v>62</v>
      </c>
    </row>
    <row r="74" spans="2:2" x14ac:dyDescent="0.2">
      <c r="B74" s="36" t="s">
        <v>63</v>
      </c>
    </row>
    <row r="75" spans="2:2" x14ac:dyDescent="0.2">
      <c r="B75" s="36" t="s">
        <v>530</v>
      </c>
    </row>
    <row r="76" spans="2:2" x14ac:dyDescent="0.2">
      <c r="B76" s="36" t="s">
        <v>64</v>
      </c>
    </row>
    <row r="77" spans="2:2" x14ac:dyDescent="0.2">
      <c r="B77" s="36" t="s">
        <v>65</v>
      </c>
    </row>
    <row r="78" spans="2:2" x14ac:dyDescent="0.2">
      <c r="B78" s="36" t="s">
        <v>66</v>
      </c>
    </row>
    <row r="79" spans="2:2" x14ac:dyDescent="0.2">
      <c r="B79" s="36" t="s">
        <v>67</v>
      </c>
    </row>
    <row r="80" spans="2:2" x14ac:dyDescent="0.2">
      <c r="B80" s="36" t="s">
        <v>68</v>
      </c>
    </row>
    <row r="81" spans="2:2" x14ac:dyDescent="0.2">
      <c r="B81" s="36" t="s">
        <v>69</v>
      </c>
    </row>
    <row r="82" spans="2:2" x14ac:dyDescent="0.2">
      <c r="B82" s="36" t="s">
        <v>70</v>
      </c>
    </row>
    <row r="83" spans="2:2" x14ac:dyDescent="0.2">
      <c r="B83" s="36" t="s">
        <v>71</v>
      </c>
    </row>
    <row r="84" spans="2:2" x14ac:dyDescent="0.2">
      <c r="B84" s="36" t="s">
        <v>72</v>
      </c>
    </row>
    <row r="85" spans="2:2" x14ac:dyDescent="0.2">
      <c r="B85" s="36" t="s">
        <v>73</v>
      </c>
    </row>
    <row r="86" spans="2:2" x14ac:dyDescent="0.2">
      <c r="B86" s="36" t="s">
        <v>74</v>
      </c>
    </row>
    <row r="87" spans="2:2" x14ac:dyDescent="0.2">
      <c r="B87" s="36" t="s">
        <v>75</v>
      </c>
    </row>
    <row r="88" spans="2:2" x14ac:dyDescent="0.2">
      <c r="B88" s="36" t="s">
        <v>76</v>
      </c>
    </row>
    <row r="89" spans="2:2" x14ac:dyDescent="0.2">
      <c r="B89" s="36" t="s">
        <v>77</v>
      </c>
    </row>
    <row r="90" spans="2:2" x14ac:dyDescent="0.2">
      <c r="B90" s="36" t="s">
        <v>78</v>
      </c>
    </row>
    <row r="91" spans="2:2" x14ac:dyDescent="0.2">
      <c r="B91" s="36" t="s">
        <v>79</v>
      </c>
    </row>
    <row r="92" spans="2:2" x14ac:dyDescent="0.2">
      <c r="B92" s="36" t="s">
        <v>80</v>
      </c>
    </row>
    <row r="93" spans="2:2" x14ac:dyDescent="0.2">
      <c r="B93" s="36" t="s">
        <v>529</v>
      </c>
    </row>
    <row r="94" spans="2:2" x14ac:dyDescent="0.2">
      <c r="B94" s="36" t="s">
        <v>81</v>
      </c>
    </row>
    <row r="95" spans="2:2" x14ac:dyDescent="0.2">
      <c r="B95" s="36" t="s">
        <v>82</v>
      </c>
    </row>
    <row r="96" spans="2:2" x14ac:dyDescent="0.2">
      <c r="B96" s="36" t="s">
        <v>83</v>
      </c>
    </row>
    <row r="97" spans="2:2" x14ac:dyDescent="0.2">
      <c r="B97" s="36" t="s">
        <v>533</v>
      </c>
    </row>
    <row r="98" spans="2:2" x14ac:dyDescent="0.2">
      <c r="B98" s="36" t="s">
        <v>84</v>
      </c>
    </row>
    <row r="99" spans="2:2" x14ac:dyDescent="0.2">
      <c r="B99" s="36" t="s">
        <v>85</v>
      </c>
    </row>
    <row r="100" spans="2:2" x14ac:dyDescent="0.2">
      <c r="B100" s="36" t="s">
        <v>551</v>
      </c>
    </row>
    <row r="101" spans="2:2" x14ac:dyDescent="0.2">
      <c r="B101" s="36" t="s">
        <v>86</v>
      </c>
    </row>
    <row r="102" spans="2:2" x14ac:dyDescent="0.2">
      <c r="B102" s="36" t="s">
        <v>87</v>
      </c>
    </row>
    <row r="103" spans="2:2" x14ac:dyDescent="0.2">
      <c r="B103" s="36" t="s">
        <v>88</v>
      </c>
    </row>
    <row r="104" spans="2:2" x14ac:dyDescent="0.2">
      <c r="B104" s="36" t="s">
        <v>89</v>
      </c>
    </row>
    <row r="105" spans="2:2" x14ac:dyDescent="0.2">
      <c r="B105" s="36" t="s">
        <v>90</v>
      </c>
    </row>
    <row r="106" spans="2:2" x14ac:dyDescent="0.2">
      <c r="B106" s="36" t="s">
        <v>91</v>
      </c>
    </row>
    <row r="107" spans="2:2" x14ac:dyDescent="0.2">
      <c r="B107" s="36" t="s">
        <v>92</v>
      </c>
    </row>
    <row r="108" spans="2:2" x14ac:dyDescent="0.2">
      <c r="B108" s="36" t="s">
        <v>531</v>
      </c>
    </row>
    <row r="109" spans="2:2" x14ac:dyDescent="0.2">
      <c r="B109" s="36" t="s">
        <v>93</v>
      </c>
    </row>
    <row r="110" spans="2:2" x14ac:dyDescent="0.2">
      <c r="B110" s="36" t="s">
        <v>94</v>
      </c>
    </row>
    <row r="111" spans="2:2" x14ac:dyDescent="0.2">
      <c r="B111" s="36" t="s">
        <v>95</v>
      </c>
    </row>
    <row r="112" spans="2:2" x14ac:dyDescent="0.2">
      <c r="B112" s="36" t="s">
        <v>96</v>
      </c>
    </row>
    <row r="113" spans="2:3" x14ac:dyDescent="0.2">
      <c r="B113" s="36" t="s">
        <v>97</v>
      </c>
    </row>
    <row r="114" spans="2:3" x14ac:dyDescent="0.2">
      <c r="B114" s="36" t="s">
        <v>98</v>
      </c>
    </row>
    <row r="115" spans="2:3" x14ac:dyDescent="0.2">
      <c r="B115" s="36" t="s">
        <v>99</v>
      </c>
    </row>
    <row r="116" spans="2:3" x14ac:dyDescent="0.2">
      <c r="B116" s="36" t="s">
        <v>100</v>
      </c>
    </row>
    <row r="117" spans="2:3" x14ac:dyDescent="0.2">
      <c r="B117" s="36" t="s">
        <v>101</v>
      </c>
    </row>
    <row r="118" spans="2:3" x14ac:dyDescent="0.2">
      <c r="B118" s="36" t="s">
        <v>102</v>
      </c>
    </row>
    <row r="119" spans="2:3" x14ac:dyDescent="0.2">
      <c r="B119" s="36" t="s">
        <v>103</v>
      </c>
    </row>
    <row r="120" spans="2:3" x14ac:dyDescent="0.2">
      <c r="B120" s="36" t="s">
        <v>104</v>
      </c>
    </row>
    <row r="121" spans="2:3" x14ac:dyDescent="0.2">
      <c r="B121" s="36" t="s">
        <v>105</v>
      </c>
    </row>
    <row r="122" spans="2:3" x14ac:dyDescent="0.2">
      <c r="B122" s="36" t="s">
        <v>106</v>
      </c>
    </row>
    <row r="123" spans="2:3" x14ac:dyDescent="0.2">
      <c r="B123" s="36" t="s">
        <v>108</v>
      </c>
    </row>
    <row r="124" spans="2:3" x14ac:dyDescent="0.2">
      <c r="B124" s="36"/>
    </row>
    <row r="125" spans="2:3" ht="15" x14ac:dyDescent="0.25">
      <c r="B125" s="16"/>
    </row>
    <row r="127" spans="2:3" s="7" customFormat="1" x14ac:dyDescent="0.2">
      <c r="B127" s="12" t="s">
        <v>149</v>
      </c>
      <c r="C127" s="13" t="s">
        <v>6</v>
      </c>
    </row>
    <row r="128" spans="2:3" s="38" customFormat="1" x14ac:dyDescent="0.2">
      <c r="B128" s="43" t="s">
        <v>146</v>
      </c>
      <c r="C128" s="281">
        <v>41</v>
      </c>
    </row>
    <row r="130" spans="2:2" x14ac:dyDescent="0.2">
      <c r="B130" s="36" t="s">
        <v>120</v>
      </c>
    </row>
    <row r="131" spans="2:2" x14ac:dyDescent="0.2">
      <c r="B131" s="36" t="s">
        <v>121</v>
      </c>
    </row>
    <row r="132" spans="2:2" x14ac:dyDescent="0.2">
      <c r="B132" s="36" t="s">
        <v>50</v>
      </c>
    </row>
    <row r="133" spans="2:2" x14ac:dyDescent="0.2">
      <c r="B133" s="36" t="s">
        <v>122</v>
      </c>
    </row>
    <row r="134" spans="2:2" x14ac:dyDescent="0.2">
      <c r="B134" s="36" t="s">
        <v>123</v>
      </c>
    </row>
    <row r="135" spans="2:2" x14ac:dyDescent="0.2">
      <c r="B135" s="36" t="s">
        <v>124</v>
      </c>
    </row>
    <row r="136" spans="2:2" x14ac:dyDescent="0.2">
      <c r="B136" s="36" t="s">
        <v>125</v>
      </c>
    </row>
    <row r="137" spans="2:2" x14ac:dyDescent="0.2">
      <c r="B137" s="36" t="s">
        <v>126</v>
      </c>
    </row>
    <row r="138" spans="2:2" x14ac:dyDescent="0.2">
      <c r="B138" s="36" t="s">
        <v>127</v>
      </c>
    </row>
    <row r="139" spans="2:2" x14ac:dyDescent="0.2">
      <c r="B139" s="36" t="s">
        <v>142</v>
      </c>
    </row>
    <row r="140" spans="2:2" x14ac:dyDescent="0.2">
      <c r="B140" s="36" t="s">
        <v>128</v>
      </c>
    </row>
    <row r="141" spans="2:2" x14ac:dyDescent="0.2">
      <c r="B141" s="36" t="s">
        <v>129</v>
      </c>
    </row>
    <row r="142" spans="2:2" x14ac:dyDescent="0.2">
      <c r="B142" s="36" t="s">
        <v>130</v>
      </c>
    </row>
    <row r="143" spans="2:2" x14ac:dyDescent="0.2">
      <c r="B143" s="36" t="s">
        <v>131</v>
      </c>
    </row>
    <row r="144" spans="2:2" x14ac:dyDescent="0.2">
      <c r="B144" s="36" t="s">
        <v>518</v>
      </c>
    </row>
    <row r="145" spans="2:2" x14ac:dyDescent="0.2">
      <c r="B145" s="36" t="s">
        <v>132</v>
      </c>
    </row>
    <row r="146" spans="2:2" x14ac:dyDescent="0.2">
      <c r="B146" s="36" t="s">
        <v>134</v>
      </c>
    </row>
    <row r="147" spans="2:2" x14ac:dyDescent="0.2">
      <c r="B147" s="36" t="s">
        <v>135</v>
      </c>
    </row>
    <row r="148" spans="2:2" x14ac:dyDescent="0.2">
      <c r="B148" s="36" t="s">
        <v>552</v>
      </c>
    </row>
    <row r="149" spans="2:2" x14ac:dyDescent="0.2">
      <c r="B149" s="36" t="s">
        <v>553</v>
      </c>
    </row>
    <row r="150" spans="2:2" x14ac:dyDescent="0.2">
      <c r="B150" s="36" t="s">
        <v>532</v>
      </c>
    </row>
    <row r="151" spans="2:2" x14ac:dyDescent="0.2">
      <c r="B151" s="36" t="s">
        <v>554</v>
      </c>
    </row>
    <row r="152" spans="2:2" x14ac:dyDescent="0.2">
      <c r="B152" s="36" t="s">
        <v>555</v>
      </c>
    </row>
    <row r="153" spans="2:2" x14ac:dyDescent="0.2">
      <c r="B153" s="36" t="s">
        <v>557</v>
      </c>
    </row>
    <row r="154" spans="2:2" x14ac:dyDescent="0.2">
      <c r="B154" s="36" t="s">
        <v>136</v>
      </c>
    </row>
    <row r="155" spans="2:2" x14ac:dyDescent="0.2">
      <c r="B155" s="36" t="s">
        <v>51</v>
      </c>
    </row>
    <row r="156" spans="2:2" x14ac:dyDescent="0.2">
      <c r="B156" s="36" t="s">
        <v>517</v>
      </c>
    </row>
    <row r="157" spans="2:2" x14ac:dyDescent="0.2">
      <c r="B157" s="36" t="s">
        <v>44</v>
      </c>
    </row>
    <row r="158" spans="2:2" x14ac:dyDescent="0.2">
      <c r="B158" s="36" t="s">
        <v>45</v>
      </c>
    </row>
    <row r="159" spans="2:2" x14ac:dyDescent="0.2">
      <c r="B159" s="36" t="s">
        <v>46</v>
      </c>
    </row>
    <row r="160" spans="2:2" x14ac:dyDescent="0.2">
      <c r="B160" s="36" t="s">
        <v>137</v>
      </c>
    </row>
    <row r="161" spans="2:5" x14ac:dyDescent="0.2">
      <c r="B161" s="36" t="s">
        <v>47</v>
      </c>
    </row>
    <row r="162" spans="2:5" x14ac:dyDescent="0.2">
      <c r="B162" s="36" t="s">
        <v>110</v>
      </c>
    </row>
    <row r="163" spans="2:5" x14ac:dyDescent="0.2">
      <c r="B163" s="36" t="s">
        <v>556</v>
      </c>
    </row>
    <row r="164" spans="2:5" x14ac:dyDescent="0.2">
      <c r="B164" s="36" t="s">
        <v>520</v>
      </c>
    </row>
    <row r="165" spans="2:5" x14ac:dyDescent="0.2">
      <c r="B165" s="36" t="s">
        <v>141</v>
      </c>
    </row>
    <row r="166" spans="2:5" x14ac:dyDescent="0.2">
      <c r="B166" s="36" t="s">
        <v>576</v>
      </c>
    </row>
    <row r="167" spans="2:5" x14ac:dyDescent="0.2">
      <c r="B167" s="36" t="s">
        <v>138</v>
      </c>
    </row>
    <row r="168" spans="2:5" x14ac:dyDescent="0.2">
      <c r="B168" s="36" t="s">
        <v>139</v>
      </c>
    </row>
    <row r="169" spans="2:5" x14ac:dyDescent="0.2">
      <c r="B169" s="36" t="s">
        <v>52</v>
      </c>
    </row>
    <row r="170" spans="2:5" x14ac:dyDescent="0.2">
      <c r="B170" s="36" t="s">
        <v>590</v>
      </c>
    </row>
    <row r="171" spans="2:5" ht="15" x14ac:dyDescent="0.25">
      <c r="B171" s="16"/>
    </row>
    <row r="173" spans="2:5" x14ac:dyDescent="0.2">
      <c r="E173" s="35"/>
    </row>
    <row r="174" spans="2:5" ht="15" x14ac:dyDescent="0.25">
      <c r="B174" s="15" t="s">
        <v>471</v>
      </c>
      <c r="C174" s="42"/>
      <c r="D174" s="46"/>
      <c r="E174" s="362"/>
    </row>
  </sheetData>
  <sortState ref="B29:B52">
    <sortCondition ref="B29"/>
  </sortState>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42"/>
  <sheetViews>
    <sheetView showGridLines="0" topLeftCell="A211" zoomScale="96" zoomScaleNormal="96" workbookViewId="0">
      <selection activeCell="B64" sqref="B64"/>
    </sheetView>
  </sheetViews>
  <sheetFormatPr baseColWidth="10" defaultRowHeight="12.75" x14ac:dyDescent="0.2"/>
  <cols>
    <col min="1" max="1" width="3.5703125" style="2" customWidth="1"/>
    <col min="2" max="2" width="72" style="2" customWidth="1"/>
    <col min="3" max="5" width="10.7109375" style="23" customWidth="1"/>
    <col min="6" max="7" width="10.7109375" style="2" customWidth="1"/>
    <col min="8"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1" spans="2:9" x14ac:dyDescent="0.2">
      <c r="C1" s="2"/>
    </row>
    <row r="2" spans="2:9" x14ac:dyDescent="0.2">
      <c r="C2" s="2"/>
    </row>
    <row r="3" spans="2:9" x14ac:dyDescent="0.2">
      <c r="C3" s="2"/>
    </row>
    <row r="4" spans="2:9" ht="15.75" x14ac:dyDescent="0.2">
      <c r="B4" s="414" t="s">
        <v>560</v>
      </c>
      <c r="C4" s="2"/>
    </row>
    <row r="5" spans="2:9" x14ac:dyDescent="0.2">
      <c r="C5" s="2"/>
    </row>
    <row r="6" spans="2:9" ht="15.75" x14ac:dyDescent="0.25">
      <c r="C6" s="1"/>
      <c r="D6" s="2"/>
      <c r="E6" s="2"/>
      <c r="G6" s="351" t="s">
        <v>4</v>
      </c>
    </row>
    <row r="7" spans="2:9" ht="3" customHeight="1" x14ac:dyDescent="0.2">
      <c r="I7" s="19"/>
    </row>
    <row r="8" spans="2:9" ht="5.25" customHeight="1" thickBot="1" x14ac:dyDescent="0.25">
      <c r="B8" s="4"/>
      <c r="C8" s="24"/>
      <c r="D8" s="24"/>
      <c r="E8" s="24"/>
      <c r="F8" s="4"/>
      <c r="G8" s="4"/>
      <c r="H8" s="5"/>
      <c r="I8" s="20"/>
    </row>
    <row r="9" spans="2:9" ht="5.25" customHeight="1" x14ac:dyDescent="0.2">
      <c r="B9" s="5"/>
      <c r="C9" s="25"/>
      <c r="D9" s="25"/>
      <c r="E9" s="25"/>
      <c r="F9" s="5"/>
      <c r="G9" s="5"/>
      <c r="H9" s="5"/>
      <c r="I9" s="20"/>
    </row>
    <row r="10" spans="2:9" x14ac:dyDescent="0.2">
      <c r="F10" s="35"/>
      <c r="G10" s="35"/>
      <c r="H10" s="5"/>
      <c r="I10" s="21"/>
    </row>
    <row r="11" spans="2:9" ht="15" x14ac:dyDescent="0.25">
      <c r="B11" s="15" t="s">
        <v>150</v>
      </c>
      <c r="C11" s="26"/>
      <c r="D11" s="26"/>
      <c r="E11" s="26"/>
      <c r="F11" s="6"/>
      <c r="G11" s="54"/>
      <c r="H11" s="5"/>
      <c r="I11" s="5"/>
    </row>
    <row r="12" spans="2:9" x14ac:dyDescent="0.2">
      <c r="B12" s="6"/>
    </row>
    <row r="13" spans="2:9" s="7" customFormat="1" x14ac:dyDescent="0.2">
      <c r="B13" s="12" t="s">
        <v>5</v>
      </c>
      <c r="C13" s="49" t="s">
        <v>152</v>
      </c>
      <c r="D13" s="27" t="s">
        <v>151</v>
      </c>
      <c r="E13" s="27" t="s">
        <v>153</v>
      </c>
      <c r="F13" s="363" t="s">
        <v>154</v>
      </c>
      <c r="G13" s="34" t="s">
        <v>155</v>
      </c>
    </row>
    <row r="14" spans="2:9" x14ac:dyDescent="0.2">
      <c r="B14" s="3" t="s">
        <v>31</v>
      </c>
      <c r="C14" s="55">
        <f>SUM(C33,C22,C57,C70,C78,C86,C96)</f>
        <v>13</v>
      </c>
      <c r="D14" s="53">
        <f>SUM(D22,D33,D57,D70,D78,D86,D96)</f>
        <v>6</v>
      </c>
      <c r="E14" s="53">
        <f>SUM(E22,E33,E57,E70,E78,E86,E96)</f>
        <v>2</v>
      </c>
      <c r="F14" s="3">
        <f>SUM(F22,F33,F57,F70,F78,F86,F96)</f>
        <v>40</v>
      </c>
      <c r="G14" s="3">
        <f>SUM(G22,G33,G57,G70,G78,G86,G96)</f>
        <v>21</v>
      </c>
    </row>
    <row r="15" spans="2:9" x14ac:dyDescent="0.2">
      <c r="B15" s="3" t="s">
        <v>34</v>
      </c>
      <c r="C15" s="53">
        <f>SUM(C160,C172,C209)</f>
        <v>9</v>
      </c>
      <c r="D15" s="53">
        <f>SUM(D160,D172,D209)</f>
        <v>0</v>
      </c>
      <c r="E15" s="53">
        <f>SUM(E160,E172,E209)</f>
        <v>4</v>
      </c>
      <c r="F15" s="3">
        <f>SUM(F160,F172,F209)</f>
        <v>15</v>
      </c>
      <c r="G15" s="3">
        <f>SUM(G160,G172,G209)</f>
        <v>7</v>
      </c>
    </row>
    <row r="16" spans="2:9" x14ac:dyDescent="0.2">
      <c r="B16" s="9" t="s">
        <v>6</v>
      </c>
      <c r="C16" s="32">
        <f>SUM(C14,C15)</f>
        <v>22</v>
      </c>
      <c r="D16" s="32">
        <f>SUM(D14,D15)</f>
        <v>6</v>
      </c>
      <c r="E16" s="32">
        <f>SUM(E14,E15)</f>
        <v>6</v>
      </c>
      <c r="F16" s="9">
        <f>SUM(F14,F15)</f>
        <v>55</v>
      </c>
      <c r="G16" s="9">
        <f>SUM(G14,G15)</f>
        <v>28</v>
      </c>
    </row>
    <row r="17" spans="2:7" x14ac:dyDescent="0.2">
      <c r="C17" s="53"/>
      <c r="D17" s="53"/>
      <c r="E17" s="53"/>
      <c r="F17" s="3"/>
      <c r="G17" s="3"/>
    </row>
    <row r="18" spans="2:7" x14ac:dyDescent="0.2">
      <c r="C18" s="53"/>
      <c r="D18" s="53"/>
      <c r="E18" s="53"/>
      <c r="F18" s="3"/>
      <c r="G18" s="3"/>
    </row>
    <row r="19" spans="2:7" x14ac:dyDescent="0.2">
      <c r="B19" s="14" t="s">
        <v>565</v>
      </c>
      <c r="C19" s="56"/>
      <c r="D19" s="53"/>
      <c r="E19" s="53"/>
      <c r="F19" s="3"/>
      <c r="G19" s="3"/>
    </row>
    <row r="20" spans="2:7" x14ac:dyDescent="0.2">
      <c r="B20" s="14"/>
      <c r="C20" s="56"/>
      <c r="D20" s="53"/>
      <c r="E20" s="53"/>
      <c r="F20" s="3"/>
      <c r="G20" s="3"/>
    </row>
    <row r="21" spans="2:7" x14ac:dyDescent="0.2">
      <c r="B21" s="52"/>
      <c r="C21" s="47" t="s">
        <v>152</v>
      </c>
      <c r="D21" s="48" t="s">
        <v>151</v>
      </c>
      <c r="E21" s="47" t="s">
        <v>153</v>
      </c>
      <c r="F21" s="47" t="s">
        <v>154</v>
      </c>
      <c r="G21" s="47" t="s">
        <v>155</v>
      </c>
    </row>
    <row r="22" spans="2:7" x14ac:dyDescent="0.2">
      <c r="C22" s="32">
        <f>COUNTA(C24:C27)</f>
        <v>0</v>
      </c>
      <c r="D22" s="32">
        <f>COUNTA(D24:D27)</f>
        <v>1</v>
      </c>
      <c r="E22" s="32">
        <f>COUNTA(E24:E27)</f>
        <v>0</v>
      </c>
      <c r="F22" s="32">
        <f>COUNTA(F24:F27)</f>
        <v>2</v>
      </c>
      <c r="G22" s="32">
        <f>COUNTA(G24:G27)</f>
        <v>1</v>
      </c>
    </row>
    <row r="23" spans="2:7" x14ac:dyDescent="0.2">
      <c r="B23" s="3"/>
      <c r="C23" s="53"/>
      <c r="D23" s="53"/>
      <c r="E23" s="53"/>
      <c r="F23" s="3"/>
      <c r="G23" s="3"/>
    </row>
    <row r="24" spans="2:7" x14ac:dyDescent="0.2">
      <c r="B24" s="3" t="s">
        <v>550</v>
      </c>
      <c r="C24" s="290"/>
      <c r="D24" s="291"/>
      <c r="E24" s="291"/>
      <c r="F24" s="292" t="s">
        <v>405</v>
      </c>
      <c r="G24" s="290"/>
    </row>
    <row r="25" spans="2:7" x14ac:dyDescent="0.2">
      <c r="B25" s="3" t="s">
        <v>37</v>
      </c>
      <c r="C25" s="290"/>
      <c r="D25" s="291"/>
      <c r="E25" s="291"/>
      <c r="F25" s="290"/>
      <c r="G25" s="292" t="s">
        <v>405</v>
      </c>
    </row>
    <row r="26" spans="2:7" x14ac:dyDescent="0.2">
      <c r="B26" s="3" t="s">
        <v>38</v>
      </c>
      <c r="C26" s="290"/>
      <c r="D26" s="292" t="s">
        <v>405</v>
      </c>
      <c r="E26" s="291"/>
      <c r="F26" s="290"/>
      <c r="G26" s="290"/>
    </row>
    <row r="27" spans="2:7" x14ac:dyDescent="0.2">
      <c r="B27" s="3" t="s">
        <v>39</v>
      </c>
      <c r="C27" s="290"/>
      <c r="D27" s="292"/>
      <c r="E27" s="291"/>
      <c r="F27" s="292" t="s">
        <v>405</v>
      </c>
      <c r="G27" s="290"/>
    </row>
    <row r="28" spans="2:7" x14ac:dyDescent="0.2">
      <c r="B28" s="3"/>
      <c r="C28" s="53"/>
      <c r="D28" s="53"/>
      <c r="E28" s="53"/>
      <c r="F28" s="3"/>
      <c r="G28" s="3"/>
    </row>
    <row r="29" spans="2:7" x14ac:dyDescent="0.2">
      <c r="B29" s="3"/>
      <c r="C29" s="53"/>
      <c r="D29" s="53"/>
      <c r="E29" s="53"/>
      <c r="F29" s="3"/>
      <c r="G29" s="3"/>
    </row>
    <row r="30" spans="2:7" x14ac:dyDescent="0.2">
      <c r="B30" s="14" t="s">
        <v>567</v>
      </c>
      <c r="C30" s="53"/>
      <c r="D30" s="53"/>
      <c r="E30" s="53"/>
      <c r="F30" s="3"/>
      <c r="G30" s="3"/>
    </row>
    <row r="31" spans="2:7" x14ac:dyDescent="0.2">
      <c r="B31" s="14"/>
      <c r="C31" s="53"/>
      <c r="D31" s="53"/>
      <c r="E31" s="53"/>
      <c r="F31" s="3"/>
      <c r="G31" s="3"/>
    </row>
    <row r="32" spans="2:7" x14ac:dyDescent="0.2">
      <c r="B32" s="3"/>
      <c r="C32" s="48" t="s">
        <v>152</v>
      </c>
      <c r="D32" s="48" t="s">
        <v>151</v>
      </c>
      <c r="E32" s="47" t="s">
        <v>153</v>
      </c>
      <c r="F32" s="47" t="s">
        <v>154</v>
      </c>
      <c r="G32" s="47" t="s">
        <v>155</v>
      </c>
    </row>
    <row r="33" spans="2:7" x14ac:dyDescent="0.2">
      <c r="B33" s="3"/>
      <c r="C33" s="32">
        <f>COUNTA(C35:C51)</f>
        <v>1</v>
      </c>
      <c r="D33" s="32">
        <f>COUNTA(D35:D51)</f>
        <v>0</v>
      </c>
      <c r="E33" s="32">
        <f>COUNTA(E35:E51)</f>
        <v>0</v>
      </c>
      <c r="F33" s="32">
        <f>COUNTA(F35:F51)</f>
        <v>11</v>
      </c>
      <c r="G33" s="32">
        <f>COUNTA(G35:G51)</f>
        <v>5</v>
      </c>
    </row>
    <row r="34" spans="2:7" x14ac:dyDescent="0.2">
      <c r="B34" s="3"/>
      <c r="C34" s="50"/>
      <c r="D34" s="50"/>
      <c r="E34" s="50"/>
      <c r="F34" s="3"/>
      <c r="G34" s="3"/>
    </row>
    <row r="35" spans="2:7" x14ac:dyDescent="0.2">
      <c r="B35" s="445" t="s">
        <v>519</v>
      </c>
      <c r="C35" s="289"/>
      <c r="D35" s="276"/>
      <c r="E35" s="276"/>
      <c r="F35" s="292" t="s">
        <v>405</v>
      </c>
      <c r="G35" s="293"/>
    </row>
    <row r="36" spans="2:7" x14ac:dyDescent="0.2">
      <c r="B36" s="445" t="s">
        <v>514</v>
      </c>
      <c r="C36" s="289"/>
      <c r="D36" s="276"/>
      <c r="E36" s="276"/>
      <c r="F36" s="292" t="s">
        <v>405</v>
      </c>
      <c r="G36" s="293"/>
    </row>
    <row r="37" spans="2:7" x14ac:dyDescent="0.2">
      <c r="B37" s="450" t="s">
        <v>544</v>
      </c>
      <c r="C37" s="289"/>
      <c r="D37" s="276"/>
      <c r="E37" s="276"/>
      <c r="F37" s="289"/>
      <c r="G37" s="292" t="s">
        <v>405</v>
      </c>
    </row>
    <row r="38" spans="2:7" x14ac:dyDescent="0.2">
      <c r="B38" s="445" t="s">
        <v>539</v>
      </c>
      <c r="C38" s="289"/>
      <c r="D38" s="276"/>
      <c r="E38" s="276"/>
      <c r="F38" s="292"/>
      <c r="G38" s="292" t="s">
        <v>405</v>
      </c>
    </row>
    <row r="39" spans="2:7" x14ac:dyDescent="0.2">
      <c r="B39" s="445" t="s">
        <v>548</v>
      </c>
      <c r="C39" s="289"/>
      <c r="D39" s="276"/>
      <c r="E39" s="276"/>
      <c r="F39" s="292" t="s">
        <v>405</v>
      </c>
      <c r="G39" s="293"/>
    </row>
    <row r="40" spans="2:7" x14ac:dyDescent="0.2">
      <c r="B40" s="445" t="s">
        <v>547</v>
      </c>
      <c r="C40" s="289"/>
      <c r="D40" s="276"/>
      <c r="E40" s="276"/>
      <c r="F40" s="292" t="s">
        <v>405</v>
      </c>
      <c r="G40" s="293"/>
    </row>
    <row r="41" spans="2:7" x14ac:dyDescent="0.2">
      <c r="B41" s="445" t="s">
        <v>546</v>
      </c>
      <c r="C41" s="289"/>
      <c r="D41" s="276"/>
      <c r="E41" s="276"/>
      <c r="F41" s="292" t="s">
        <v>405</v>
      </c>
      <c r="G41" s="292"/>
    </row>
    <row r="42" spans="2:7" x14ac:dyDescent="0.2">
      <c r="B42" s="40" t="s">
        <v>513</v>
      </c>
      <c r="C42" s="289"/>
      <c r="D42" s="276"/>
      <c r="E42" s="276"/>
      <c r="F42" s="292" t="s">
        <v>405</v>
      </c>
      <c r="G42" s="293"/>
    </row>
    <row r="43" spans="2:7" x14ac:dyDescent="0.2">
      <c r="B43" s="445" t="s">
        <v>543</v>
      </c>
      <c r="C43" s="289"/>
      <c r="D43" s="276"/>
      <c r="E43" s="276"/>
      <c r="F43" s="292" t="s">
        <v>405</v>
      </c>
      <c r="G43" s="289"/>
    </row>
    <row r="44" spans="2:7" x14ac:dyDescent="0.2">
      <c r="B44" s="445" t="s">
        <v>545</v>
      </c>
      <c r="C44" s="289"/>
      <c r="D44" s="276"/>
      <c r="E44" s="276"/>
      <c r="F44" s="292" t="s">
        <v>405</v>
      </c>
      <c r="G44" s="289"/>
    </row>
    <row r="45" spans="2:7" x14ac:dyDescent="0.2">
      <c r="B45" s="445" t="s">
        <v>541</v>
      </c>
      <c r="C45" s="289"/>
      <c r="D45" s="276"/>
      <c r="E45" s="276"/>
      <c r="F45" s="293"/>
      <c r="G45" s="292" t="s">
        <v>405</v>
      </c>
    </row>
    <row r="46" spans="2:7" x14ac:dyDescent="0.2">
      <c r="B46" s="445" t="s">
        <v>542</v>
      </c>
      <c r="C46" s="289"/>
      <c r="D46" s="276"/>
      <c r="E46" s="276"/>
      <c r="F46" s="292" t="s">
        <v>405</v>
      </c>
      <c r="G46" s="289"/>
    </row>
    <row r="47" spans="2:7" x14ac:dyDescent="0.2">
      <c r="B47" s="445" t="s">
        <v>549</v>
      </c>
      <c r="C47" s="289"/>
      <c r="D47" s="276"/>
      <c r="E47" s="276"/>
      <c r="F47" s="292"/>
      <c r="G47" s="292" t="s">
        <v>405</v>
      </c>
    </row>
    <row r="48" spans="2:7" x14ac:dyDescent="0.2">
      <c r="B48" s="445" t="s">
        <v>515</v>
      </c>
      <c r="C48" s="289"/>
      <c r="D48" s="276"/>
      <c r="E48" s="276"/>
      <c r="F48" s="293"/>
      <c r="G48" s="292" t="s">
        <v>405</v>
      </c>
    </row>
    <row r="49" spans="2:7" x14ac:dyDescent="0.2">
      <c r="B49" s="3" t="s">
        <v>40</v>
      </c>
      <c r="C49" s="292" t="s">
        <v>405</v>
      </c>
      <c r="D49" s="276"/>
      <c r="E49" s="276"/>
      <c r="F49" s="289"/>
      <c r="G49" s="289"/>
    </row>
    <row r="50" spans="2:7" x14ac:dyDescent="0.2">
      <c r="B50" s="3" t="s">
        <v>41</v>
      </c>
      <c r="C50" s="289"/>
      <c r="D50" s="276"/>
      <c r="E50" s="276"/>
      <c r="F50" s="292" t="s">
        <v>405</v>
      </c>
      <c r="G50" s="289"/>
    </row>
    <row r="51" spans="2:7" x14ac:dyDescent="0.2">
      <c r="B51" s="3" t="s">
        <v>42</v>
      </c>
      <c r="C51" s="289"/>
      <c r="D51" s="276"/>
      <c r="E51" s="276"/>
      <c r="F51" s="292" t="s">
        <v>405</v>
      </c>
      <c r="G51" s="289"/>
    </row>
    <row r="52" spans="2:7" x14ac:dyDescent="0.2">
      <c r="B52" s="3"/>
      <c r="C52" s="53"/>
      <c r="D52" s="53"/>
      <c r="E52" s="53"/>
      <c r="F52" s="3"/>
      <c r="G52" s="3"/>
    </row>
    <row r="53" spans="2:7" x14ac:dyDescent="0.2">
      <c r="B53" s="3"/>
      <c r="C53" s="53"/>
      <c r="D53" s="53"/>
      <c r="E53" s="53"/>
      <c r="F53" s="3"/>
      <c r="G53" s="3"/>
    </row>
    <row r="54" spans="2:7" x14ac:dyDescent="0.2">
      <c r="B54" s="14" t="s">
        <v>566</v>
      </c>
      <c r="C54" s="53"/>
      <c r="D54" s="53"/>
      <c r="E54" s="53"/>
      <c r="F54" s="3"/>
      <c r="G54" s="3"/>
    </row>
    <row r="55" spans="2:7" x14ac:dyDescent="0.2">
      <c r="B55" s="14"/>
      <c r="C55" s="53"/>
      <c r="D55" s="53"/>
      <c r="E55" s="53"/>
      <c r="F55" s="3"/>
      <c r="G55" s="3"/>
    </row>
    <row r="56" spans="2:7" x14ac:dyDescent="0.2">
      <c r="B56" s="3"/>
      <c r="C56" s="48" t="s">
        <v>152</v>
      </c>
      <c r="D56" s="48" t="s">
        <v>151</v>
      </c>
      <c r="E56" s="47" t="s">
        <v>153</v>
      </c>
      <c r="F56" s="47" t="s">
        <v>154</v>
      </c>
      <c r="G56" s="47" t="s">
        <v>155</v>
      </c>
    </row>
    <row r="57" spans="2:7" x14ac:dyDescent="0.2">
      <c r="B57" s="3"/>
      <c r="C57" s="32">
        <f>COUNTA(C59:C64)</f>
        <v>1</v>
      </c>
      <c r="D57" s="32">
        <f>COUNTA(D59:D64)</f>
        <v>0</v>
      </c>
      <c r="E57" s="32">
        <f>COUNTA(E59:E64)</f>
        <v>1</v>
      </c>
      <c r="F57" s="32">
        <f>COUNTA(F59:F64)</f>
        <v>3</v>
      </c>
      <c r="G57" s="32">
        <f>COUNTA(G59:G64)</f>
        <v>1</v>
      </c>
    </row>
    <row r="58" spans="2:7" x14ac:dyDescent="0.2">
      <c r="B58" s="3"/>
      <c r="C58" s="53"/>
      <c r="D58" s="53"/>
      <c r="E58" s="53"/>
      <c r="F58" s="3"/>
      <c r="G58" s="3"/>
    </row>
    <row r="59" spans="2:7" x14ac:dyDescent="0.2">
      <c r="B59" s="36" t="s">
        <v>43</v>
      </c>
      <c r="C59" s="276"/>
      <c r="D59" s="276"/>
      <c r="E59" s="276"/>
      <c r="F59" s="294" t="s">
        <v>405</v>
      </c>
      <c r="G59" s="276"/>
    </row>
    <row r="60" spans="2:7" x14ac:dyDescent="0.2">
      <c r="B60" s="36" t="s">
        <v>44</v>
      </c>
      <c r="C60" s="276"/>
      <c r="D60" s="276"/>
      <c r="E60" s="276"/>
      <c r="F60" s="294" t="s">
        <v>405</v>
      </c>
      <c r="G60" s="276"/>
    </row>
    <row r="61" spans="2:7" x14ac:dyDescent="0.2">
      <c r="B61" s="36" t="s">
        <v>45</v>
      </c>
      <c r="C61" s="294" t="s">
        <v>405</v>
      </c>
      <c r="D61" s="276"/>
      <c r="E61" s="276"/>
      <c r="F61" s="276"/>
      <c r="G61" s="276"/>
    </row>
    <row r="62" spans="2:7" x14ac:dyDescent="0.2">
      <c r="B62" s="36" t="s">
        <v>46</v>
      </c>
      <c r="C62" s="276"/>
      <c r="D62" s="276"/>
      <c r="E62" s="294" t="s">
        <v>405</v>
      </c>
      <c r="F62" s="294"/>
      <c r="G62" s="276"/>
    </row>
    <row r="63" spans="2:7" x14ac:dyDescent="0.2">
      <c r="B63" s="36" t="s">
        <v>47</v>
      </c>
      <c r="C63" s="276"/>
      <c r="D63" s="276"/>
      <c r="E63" s="276"/>
      <c r="F63" s="276"/>
      <c r="G63" s="294" t="s">
        <v>405</v>
      </c>
    </row>
    <row r="64" spans="2:7" x14ac:dyDescent="0.2">
      <c r="B64" s="36" t="s">
        <v>590</v>
      </c>
      <c r="C64" s="276"/>
      <c r="D64" s="276"/>
      <c r="E64" s="276"/>
      <c r="F64" s="294" t="s">
        <v>405</v>
      </c>
      <c r="G64" s="276"/>
    </row>
    <row r="65" spans="2:7" x14ac:dyDescent="0.2">
      <c r="B65" s="3"/>
      <c r="C65" s="53"/>
      <c r="D65" s="53"/>
      <c r="E65" s="53"/>
      <c r="F65" s="3"/>
      <c r="G65" s="3"/>
    </row>
    <row r="66" spans="2:7" x14ac:dyDescent="0.2">
      <c r="B66" s="3"/>
      <c r="C66" s="53"/>
      <c r="D66" s="53"/>
      <c r="E66" s="53"/>
      <c r="F66" s="3"/>
      <c r="G66" s="3"/>
    </row>
    <row r="67" spans="2:7" x14ac:dyDescent="0.2">
      <c r="B67" s="14" t="s">
        <v>111</v>
      </c>
      <c r="C67" s="53"/>
      <c r="D67" s="53"/>
      <c r="E67" s="53"/>
      <c r="F67" s="3"/>
      <c r="G67" s="3"/>
    </row>
    <row r="68" spans="2:7" x14ac:dyDescent="0.2">
      <c r="B68" s="3"/>
      <c r="C68" s="53"/>
      <c r="D68" s="53"/>
      <c r="E68" s="53"/>
      <c r="F68" s="3"/>
      <c r="G68" s="3"/>
    </row>
    <row r="69" spans="2:7" x14ac:dyDescent="0.2">
      <c r="B69" s="3"/>
      <c r="C69" s="48" t="s">
        <v>152</v>
      </c>
      <c r="D69" s="48" t="s">
        <v>151</v>
      </c>
      <c r="E69" s="47" t="s">
        <v>153</v>
      </c>
      <c r="F69" s="47" t="s">
        <v>154</v>
      </c>
      <c r="G69" s="47" t="s">
        <v>155</v>
      </c>
    </row>
    <row r="70" spans="2:7" x14ac:dyDescent="0.2">
      <c r="B70" s="3"/>
      <c r="C70" s="32">
        <f>COUNTA(C72)</f>
        <v>0</v>
      </c>
      <c r="D70" s="32">
        <f>COUNTA(D72)</f>
        <v>0</v>
      </c>
      <c r="E70" s="32">
        <f>COUNTA(E72)</f>
        <v>0</v>
      </c>
      <c r="F70" s="32">
        <f>COUNTA(F72)</f>
        <v>1</v>
      </c>
      <c r="G70" s="32">
        <f>COUNTA(G72)</f>
        <v>0</v>
      </c>
    </row>
    <row r="71" spans="2:7" x14ac:dyDescent="0.2">
      <c r="B71" s="3"/>
      <c r="C71" s="53"/>
      <c r="D71" s="53"/>
      <c r="E71" s="53"/>
      <c r="F71" s="3"/>
      <c r="G71" s="3"/>
    </row>
    <row r="72" spans="2:7" x14ac:dyDescent="0.2">
      <c r="B72" s="3" t="s">
        <v>48</v>
      </c>
      <c r="C72" s="289"/>
      <c r="D72" s="276"/>
      <c r="E72" s="276"/>
      <c r="F72" s="293" t="s">
        <v>405</v>
      </c>
      <c r="G72" s="285"/>
    </row>
    <row r="73" spans="2:7" x14ac:dyDescent="0.2">
      <c r="B73" s="3"/>
      <c r="C73" s="53"/>
      <c r="D73" s="53"/>
      <c r="E73" s="53"/>
      <c r="F73" s="3"/>
      <c r="G73" s="3"/>
    </row>
    <row r="74" spans="2:7" x14ac:dyDescent="0.2">
      <c r="B74" s="3"/>
      <c r="C74" s="53"/>
      <c r="D74" s="53"/>
      <c r="E74" s="53"/>
      <c r="F74" s="3"/>
      <c r="G74" s="3"/>
    </row>
    <row r="75" spans="2:7" x14ac:dyDescent="0.2">
      <c r="B75" s="14" t="s">
        <v>113</v>
      </c>
      <c r="C75" s="53"/>
      <c r="D75" s="53"/>
      <c r="E75" s="53"/>
      <c r="F75" s="3"/>
      <c r="G75" s="3"/>
    </row>
    <row r="76" spans="2:7" x14ac:dyDescent="0.2">
      <c r="B76" s="3"/>
      <c r="C76" s="53"/>
      <c r="D76" s="53"/>
      <c r="E76" s="53"/>
      <c r="F76" s="3"/>
      <c r="G76" s="3"/>
    </row>
    <row r="77" spans="2:7" x14ac:dyDescent="0.2">
      <c r="B77" s="3"/>
      <c r="C77" s="48" t="s">
        <v>152</v>
      </c>
      <c r="D77" s="48" t="s">
        <v>151</v>
      </c>
      <c r="E77" s="47" t="s">
        <v>153</v>
      </c>
      <c r="F77" s="47" t="s">
        <v>154</v>
      </c>
      <c r="G77" s="47" t="s">
        <v>155</v>
      </c>
    </row>
    <row r="78" spans="2:7" x14ac:dyDescent="0.2">
      <c r="B78" s="3"/>
      <c r="C78" s="32">
        <f>COUNTA(C80)</f>
        <v>0</v>
      </c>
      <c r="D78" s="32">
        <f>COUNTA(D80)</f>
        <v>0</v>
      </c>
      <c r="E78" s="32">
        <f>COUNTA(E80)</f>
        <v>0</v>
      </c>
      <c r="F78" s="32">
        <f>COUNTA(F80)</f>
        <v>1</v>
      </c>
      <c r="G78" s="32">
        <f>COUNTA(G80)</f>
        <v>0</v>
      </c>
    </row>
    <row r="79" spans="2:7" x14ac:dyDescent="0.2">
      <c r="B79" s="3"/>
      <c r="C79" s="53"/>
      <c r="D79" s="53"/>
      <c r="E79" s="53"/>
      <c r="F79" s="3"/>
      <c r="G79" s="3"/>
    </row>
    <row r="80" spans="2:7" x14ac:dyDescent="0.2">
      <c r="B80" s="3" t="s">
        <v>49</v>
      </c>
      <c r="C80" s="289"/>
      <c r="D80" s="276"/>
      <c r="E80" s="276"/>
      <c r="F80" s="293" t="s">
        <v>405</v>
      </c>
      <c r="G80" s="285"/>
    </row>
    <row r="81" spans="2:7" x14ac:dyDescent="0.2">
      <c r="B81" s="3"/>
      <c r="C81" s="53"/>
      <c r="D81" s="53"/>
      <c r="E81" s="53"/>
      <c r="F81" s="3"/>
      <c r="G81" s="3"/>
    </row>
    <row r="82" spans="2:7" x14ac:dyDescent="0.2">
      <c r="B82" s="3"/>
      <c r="C82" s="53"/>
      <c r="D82" s="53"/>
      <c r="E82" s="53"/>
      <c r="F82" s="3"/>
      <c r="G82" s="3"/>
    </row>
    <row r="83" spans="2:7" x14ac:dyDescent="0.2">
      <c r="B83" s="14" t="s">
        <v>112</v>
      </c>
      <c r="C83" s="53"/>
      <c r="D83" s="53"/>
      <c r="E83" s="53"/>
      <c r="F83" s="3"/>
      <c r="G83" s="3"/>
    </row>
    <row r="84" spans="2:7" x14ac:dyDescent="0.2">
      <c r="B84" s="3"/>
      <c r="C84" s="53"/>
      <c r="D84" s="53"/>
      <c r="E84" s="53"/>
      <c r="F84" s="3"/>
      <c r="G84" s="3"/>
    </row>
    <row r="85" spans="2:7" x14ac:dyDescent="0.2">
      <c r="B85" s="3"/>
      <c r="C85" s="48" t="s">
        <v>152</v>
      </c>
      <c r="D85" s="48" t="s">
        <v>151</v>
      </c>
      <c r="E85" s="47" t="s">
        <v>153</v>
      </c>
      <c r="F85" s="47" t="s">
        <v>154</v>
      </c>
      <c r="G85" s="47" t="s">
        <v>155</v>
      </c>
    </row>
    <row r="86" spans="2:7" x14ac:dyDescent="0.2">
      <c r="B86" s="3"/>
      <c r="C86" s="51">
        <f>COUNTA(C88:C90)</f>
        <v>0</v>
      </c>
      <c r="D86" s="51">
        <f>COUNTA(D88:D90)</f>
        <v>1</v>
      </c>
      <c r="E86" s="51">
        <f>COUNTA(E88:E90)</f>
        <v>0</v>
      </c>
      <c r="F86" s="51">
        <f>COUNTA(F88:F90)</f>
        <v>1</v>
      </c>
      <c r="G86" s="51">
        <f>COUNTA(G88:G90)</f>
        <v>1</v>
      </c>
    </row>
    <row r="87" spans="2:7" x14ac:dyDescent="0.2">
      <c r="B87" s="3"/>
      <c r="C87" s="53"/>
      <c r="D87" s="53"/>
      <c r="E87" s="53"/>
      <c r="F87" s="3"/>
      <c r="G87" s="3"/>
    </row>
    <row r="88" spans="2:7" x14ac:dyDescent="0.2">
      <c r="B88" s="36" t="s">
        <v>50</v>
      </c>
      <c r="C88" s="289"/>
      <c r="D88" s="294" t="s">
        <v>405</v>
      </c>
      <c r="E88" s="276"/>
      <c r="F88" s="289"/>
      <c r="G88" s="289"/>
    </row>
    <row r="89" spans="2:7" x14ac:dyDescent="0.2">
      <c r="B89" s="36" t="s">
        <v>51</v>
      </c>
      <c r="C89" s="289"/>
      <c r="D89" s="276"/>
      <c r="E89" s="276"/>
      <c r="F89" s="293" t="s">
        <v>405</v>
      </c>
      <c r="G89" s="289"/>
    </row>
    <row r="90" spans="2:7" x14ac:dyDescent="0.2">
      <c r="B90" s="36" t="s">
        <v>52</v>
      </c>
      <c r="C90" s="289"/>
      <c r="D90" s="276"/>
      <c r="E90" s="276"/>
      <c r="F90" s="276"/>
      <c r="G90" s="293" t="s">
        <v>405</v>
      </c>
    </row>
    <row r="91" spans="2:7" x14ac:dyDescent="0.2">
      <c r="B91" s="3"/>
      <c r="C91" s="53"/>
      <c r="D91" s="53"/>
      <c r="E91" s="53"/>
      <c r="F91" s="3"/>
      <c r="G91" s="3"/>
    </row>
    <row r="92" spans="2:7" x14ac:dyDescent="0.2">
      <c r="B92" s="3"/>
      <c r="C92" s="53"/>
      <c r="D92" s="53"/>
      <c r="E92" s="53"/>
      <c r="F92" s="3"/>
      <c r="G92" s="3"/>
    </row>
    <row r="93" spans="2:7" x14ac:dyDescent="0.2">
      <c r="B93" s="14" t="s">
        <v>564</v>
      </c>
      <c r="C93" s="53"/>
      <c r="D93" s="53"/>
      <c r="E93" s="53"/>
      <c r="F93" s="3"/>
      <c r="G93" s="3"/>
    </row>
    <row r="94" spans="2:7" x14ac:dyDescent="0.2">
      <c r="B94" s="3"/>
      <c r="C94" s="53"/>
      <c r="D94" s="53"/>
      <c r="E94" s="53"/>
      <c r="F94" s="3"/>
      <c r="G94" s="3"/>
    </row>
    <row r="95" spans="2:7" x14ac:dyDescent="0.2">
      <c r="B95" s="3"/>
      <c r="C95" s="48" t="s">
        <v>152</v>
      </c>
      <c r="D95" s="48" t="s">
        <v>151</v>
      </c>
      <c r="E95" s="47" t="s">
        <v>153</v>
      </c>
      <c r="F95" s="47" t="s">
        <v>154</v>
      </c>
      <c r="G95" s="47" t="s">
        <v>155</v>
      </c>
    </row>
    <row r="96" spans="2:7" x14ac:dyDescent="0.2">
      <c r="B96" s="3"/>
      <c r="C96" s="32">
        <f>COUNTA(C98:C150)</f>
        <v>11</v>
      </c>
      <c r="D96" s="32">
        <f>COUNTA(D98:D150)</f>
        <v>4</v>
      </c>
      <c r="E96" s="32">
        <f>COUNTA(E98:E150)</f>
        <v>1</v>
      </c>
      <c r="F96" s="32">
        <f>COUNTA(F98:F150)</f>
        <v>21</v>
      </c>
      <c r="G96" s="32">
        <f>COUNTA(G98:G150)</f>
        <v>13</v>
      </c>
    </row>
    <row r="97" spans="2:7" x14ac:dyDescent="0.2">
      <c r="B97" s="3"/>
      <c r="C97" s="53"/>
      <c r="D97" s="53"/>
      <c r="E97" s="53"/>
      <c r="F97" s="3"/>
      <c r="G97" s="3"/>
    </row>
    <row r="98" spans="2:7" x14ac:dyDescent="0.2">
      <c r="B98" s="36" t="s">
        <v>53</v>
      </c>
      <c r="C98" s="276"/>
      <c r="D98" s="276"/>
      <c r="E98" s="276"/>
      <c r="F98" s="294" t="s">
        <v>405</v>
      </c>
      <c r="G98" s="276"/>
    </row>
    <row r="99" spans="2:7" x14ac:dyDescent="0.2">
      <c r="B99" s="36" t="s">
        <v>54</v>
      </c>
      <c r="C99" s="294" t="s">
        <v>405</v>
      </c>
      <c r="D99" s="276"/>
      <c r="E99" s="276"/>
      <c r="F99" s="276"/>
      <c r="G99" s="276"/>
    </row>
    <row r="100" spans="2:7" x14ac:dyDescent="0.2">
      <c r="B100" s="36" t="s">
        <v>55</v>
      </c>
      <c r="C100" s="294" t="s">
        <v>405</v>
      </c>
      <c r="D100" s="276"/>
      <c r="E100" s="276"/>
      <c r="F100" s="276"/>
      <c r="G100" s="276"/>
    </row>
    <row r="101" spans="2:7" x14ac:dyDescent="0.2">
      <c r="B101" s="36" t="s">
        <v>56</v>
      </c>
      <c r="C101" s="276"/>
      <c r="D101" s="276"/>
      <c r="E101" s="276"/>
      <c r="F101" s="294" t="s">
        <v>405</v>
      </c>
      <c r="G101" s="276"/>
    </row>
    <row r="102" spans="2:7" x14ac:dyDescent="0.2">
      <c r="B102" s="36" t="s">
        <v>57</v>
      </c>
      <c r="C102" s="276"/>
      <c r="D102" s="276"/>
      <c r="E102" s="294" t="s">
        <v>405</v>
      </c>
      <c r="F102" s="276"/>
      <c r="G102" s="276"/>
    </row>
    <row r="103" spans="2:7" x14ac:dyDescent="0.2">
      <c r="B103" s="36" t="s">
        <v>58</v>
      </c>
      <c r="C103" s="276"/>
      <c r="D103" s="276"/>
      <c r="E103" s="276"/>
      <c r="F103" s="276"/>
      <c r="G103" s="294" t="s">
        <v>405</v>
      </c>
    </row>
    <row r="104" spans="2:7" x14ac:dyDescent="0.2">
      <c r="B104" s="36" t="s">
        <v>61</v>
      </c>
      <c r="C104" s="296"/>
      <c r="D104" s="276"/>
      <c r="E104" s="276"/>
      <c r="F104" s="276"/>
      <c r="G104" s="294" t="s">
        <v>405</v>
      </c>
    </row>
    <row r="105" spans="2:7" x14ac:dyDescent="0.2">
      <c r="B105" s="36" t="s">
        <v>62</v>
      </c>
      <c r="C105" s="296"/>
      <c r="D105" s="294" t="s">
        <v>405</v>
      </c>
      <c r="E105" s="276"/>
      <c r="F105" s="276"/>
      <c r="G105" s="276"/>
    </row>
    <row r="106" spans="2:7" x14ac:dyDescent="0.2">
      <c r="B106" s="36" t="s">
        <v>63</v>
      </c>
      <c r="C106" s="276"/>
      <c r="D106" s="294" t="s">
        <v>405</v>
      </c>
      <c r="E106" s="276"/>
      <c r="F106" s="276"/>
      <c r="G106" s="276"/>
    </row>
    <row r="107" spans="2:7" x14ac:dyDescent="0.2">
      <c r="B107" s="36" t="s">
        <v>530</v>
      </c>
      <c r="C107" s="276"/>
      <c r="D107" s="294"/>
      <c r="E107" s="276"/>
      <c r="F107" s="276"/>
      <c r="G107" s="294" t="s">
        <v>405</v>
      </c>
    </row>
    <row r="108" spans="2:7" x14ac:dyDescent="0.2">
      <c r="B108" s="36" t="s">
        <v>64</v>
      </c>
      <c r="C108" s="294" t="s">
        <v>405</v>
      </c>
      <c r="D108" s="276"/>
      <c r="E108" s="276"/>
      <c r="F108" s="276"/>
      <c r="G108" s="276"/>
    </row>
    <row r="109" spans="2:7" x14ac:dyDescent="0.2">
      <c r="B109" s="36" t="s">
        <v>65</v>
      </c>
      <c r="C109" s="276"/>
      <c r="D109" s="276"/>
      <c r="E109" s="276"/>
      <c r="F109" s="276"/>
      <c r="G109" s="294" t="s">
        <v>405</v>
      </c>
    </row>
    <row r="110" spans="2:7" x14ac:dyDescent="0.2">
      <c r="B110" s="36" t="s">
        <v>68</v>
      </c>
      <c r="C110" s="276"/>
      <c r="D110" s="276"/>
      <c r="E110" s="276"/>
      <c r="F110" s="294" t="s">
        <v>405</v>
      </c>
      <c r="G110" s="276"/>
    </row>
    <row r="111" spans="2:7" s="475" customFormat="1" x14ac:dyDescent="0.2">
      <c r="B111" s="456" t="s">
        <v>69</v>
      </c>
      <c r="C111" s="468"/>
      <c r="D111" s="468"/>
      <c r="E111" s="468"/>
      <c r="F111" s="468"/>
      <c r="G111" s="294" t="s">
        <v>405</v>
      </c>
    </row>
    <row r="112" spans="2:7" x14ac:dyDescent="0.2">
      <c r="B112" s="36" t="s">
        <v>71</v>
      </c>
      <c r="C112" s="294" t="s">
        <v>405</v>
      </c>
      <c r="D112" s="276"/>
      <c r="E112" s="276"/>
      <c r="F112" s="276"/>
      <c r="G112" s="276"/>
    </row>
    <row r="113" spans="2:7" x14ac:dyDescent="0.2">
      <c r="B113" s="36" t="s">
        <v>72</v>
      </c>
      <c r="C113" s="276"/>
      <c r="D113" s="294" t="s">
        <v>405</v>
      </c>
      <c r="E113" s="276"/>
      <c r="F113" s="276"/>
      <c r="G113" s="276"/>
    </row>
    <row r="114" spans="2:7" x14ac:dyDescent="0.2">
      <c r="B114" s="36" t="s">
        <v>73</v>
      </c>
      <c r="C114" s="276"/>
      <c r="D114" s="276"/>
      <c r="E114" s="276"/>
      <c r="F114" s="294" t="s">
        <v>405</v>
      </c>
      <c r="G114" s="276"/>
    </row>
    <row r="115" spans="2:7" x14ac:dyDescent="0.2">
      <c r="B115" s="36" t="s">
        <v>75</v>
      </c>
      <c r="C115" s="276"/>
      <c r="D115" s="276"/>
      <c r="E115" s="276"/>
      <c r="F115" s="276"/>
      <c r="G115" s="294" t="s">
        <v>405</v>
      </c>
    </row>
    <row r="116" spans="2:7" x14ac:dyDescent="0.2">
      <c r="B116" s="36" t="s">
        <v>76</v>
      </c>
      <c r="C116" s="294" t="s">
        <v>405</v>
      </c>
      <c r="D116" s="276"/>
      <c r="F116" s="276"/>
      <c r="G116" s="276"/>
    </row>
    <row r="117" spans="2:7" ht="12" customHeight="1" x14ac:dyDescent="0.2">
      <c r="B117" s="36" t="s">
        <v>77</v>
      </c>
      <c r="C117" s="294" t="s">
        <v>405</v>
      </c>
      <c r="D117" s="276"/>
      <c r="E117" s="276"/>
      <c r="F117" s="276"/>
      <c r="G117" s="276"/>
    </row>
    <row r="118" spans="2:7" x14ac:dyDescent="0.2">
      <c r="B118" s="36" t="s">
        <v>78</v>
      </c>
      <c r="C118" s="276"/>
      <c r="D118" s="276"/>
      <c r="E118" s="276"/>
      <c r="F118" s="294" t="s">
        <v>405</v>
      </c>
      <c r="G118" s="276"/>
    </row>
    <row r="119" spans="2:7" x14ac:dyDescent="0.2">
      <c r="B119" s="36" t="s">
        <v>79</v>
      </c>
      <c r="C119" s="276"/>
      <c r="D119" s="276"/>
      <c r="E119" s="276"/>
      <c r="F119" s="294" t="s">
        <v>405</v>
      </c>
      <c r="G119" s="276"/>
    </row>
    <row r="120" spans="2:7" x14ac:dyDescent="0.2">
      <c r="B120" s="36" t="s">
        <v>529</v>
      </c>
      <c r="C120" s="294" t="s">
        <v>405</v>
      </c>
      <c r="D120" s="276"/>
      <c r="E120" s="276"/>
      <c r="F120" s="294"/>
      <c r="G120" s="276"/>
    </row>
    <row r="121" spans="2:7" x14ac:dyDescent="0.2">
      <c r="B121" s="36" t="s">
        <v>81</v>
      </c>
      <c r="C121" s="276"/>
      <c r="D121" s="276"/>
      <c r="E121" s="276"/>
      <c r="F121" s="294"/>
      <c r="G121" s="294" t="s">
        <v>405</v>
      </c>
    </row>
    <row r="122" spans="2:7" x14ac:dyDescent="0.2">
      <c r="B122" s="36" t="s">
        <v>82</v>
      </c>
      <c r="C122" s="276"/>
      <c r="D122" s="276"/>
      <c r="E122" s="276"/>
      <c r="F122" s="294" t="s">
        <v>405</v>
      </c>
      <c r="G122" s="276"/>
    </row>
    <row r="123" spans="2:7" x14ac:dyDescent="0.2">
      <c r="B123" s="36" t="s">
        <v>83</v>
      </c>
      <c r="C123" s="276"/>
      <c r="D123" s="276"/>
      <c r="E123" s="276"/>
      <c r="F123" s="294" t="s">
        <v>405</v>
      </c>
      <c r="G123" s="276"/>
    </row>
    <row r="124" spans="2:7" x14ac:dyDescent="0.2">
      <c r="B124" s="36" t="s">
        <v>533</v>
      </c>
      <c r="C124" s="294" t="s">
        <v>405</v>
      </c>
      <c r="D124" s="276"/>
      <c r="E124" s="276"/>
      <c r="F124" s="294"/>
      <c r="G124" s="276"/>
    </row>
    <row r="125" spans="2:7" x14ac:dyDescent="0.2">
      <c r="B125" s="36" t="s">
        <v>84</v>
      </c>
      <c r="C125" s="276"/>
      <c r="D125" s="276"/>
      <c r="E125" s="276"/>
      <c r="F125" s="276"/>
      <c r="G125" s="294" t="s">
        <v>405</v>
      </c>
    </row>
    <row r="126" spans="2:7" s="475" customFormat="1" x14ac:dyDescent="0.2">
      <c r="B126" s="456" t="s">
        <v>85</v>
      </c>
      <c r="C126" s="468"/>
      <c r="D126" s="468"/>
      <c r="E126" s="468"/>
      <c r="F126" s="468"/>
      <c r="G126" s="468"/>
    </row>
    <row r="127" spans="2:7" s="475" customFormat="1" x14ac:dyDescent="0.2">
      <c r="B127" s="456" t="s">
        <v>551</v>
      </c>
      <c r="C127" s="294" t="s">
        <v>405</v>
      </c>
      <c r="D127" s="468"/>
      <c r="E127" s="468"/>
      <c r="F127" s="468"/>
      <c r="G127" s="468"/>
    </row>
    <row r="128" spans="2:7" x14ac:dyDescent="0.2">
      <c r="B128" s="36" t="s">
        <v>86</v>
      </c>
      <c r="C128" s="276"/>
      <c r="D128" s="294" t="s">
        <v>405</v>
      </c>
      <c r="E128" s="276"/>
      <c r="F128" s="276"/>
      <c r="G128" s="276"/>
    </row>
    <row r="129" spans="2:7" x14ac:dyDescent="0.2">
      <c r="B129" s="36" t="s">
        <v>87</v>
      </c>
      <c r="C129" s="276"/>
      <c r="D129" s="276"/>
      <c r="E129" s="276"/>
      <c r="F129" s="294" t="s">
        <v>405</v>
      </c>
      <c r="G129" s="276"/>
    </row>
    <row r="130" spans="2:7" x14ac:dyDescent="0.2">
      <c r="B130" s="36" t="s">
        <v>88</v>
      </c>
      <c r="C130" s="294" t="s">
        <v>405</v>
      </c>
      <c r="D130" s="276"/>
      <c r="E130" s="276"/>
      <c r="F130" s="276"/>
      <c r="G130" s="276"/>
    </row>
    <row r="131" spans="2:7" x14ac:dyDescent="0.2">
      <c r="B131" s="36" t="s">
        <v>89</v>
      </c>
      <c r="C131" s="276"/>
      <c r="D131" s="276"/>
      <c r="E131" s="276"/>
      <c r="F131" s="276"/>
      <c r="G131" s="294" t="s">
        <v>405</v>
      </c>
    </row>
    <row r="132" spans="2:7" x14ac:dyDescent="0.2">
      <c r="B132" s="456" t="s">
        <v>90</v>
      </c>
      <c r="C132" s="468"/>
      <c r="D132" s="468"/>
      <c r="E132" s="468"/>
      <c r="F132" s="467" t="s">
        <v>405</v>
      </c>
      <c r="G132" s="467"/>
    </row>
    <row r="133" spans="2:7" x14ac:dyDescent="0.2">
      <c r="B133" s="36" t="s">
        <v>91</v>
      </c>
      <c r="C133" s="276"/>
      <c r="D133" s="276"/>
      <c r="E133" s="276"/>
      <c r="F133" s="294" t="s">
        <v>405</v>
      </c>
      <c r="G133" s="294"/>
    </row>
    <row r="134" spans="2:7" x14ac:dyDescent="0.2">
      <c r="B134" s="36" t="s">
        <v>92</v>
      </c>
      <c r="C134" s="276"/>
      <c r="D134" s="276"/>
      <c r="E134" s="276"/>
      <c r="F134" s="294" t="s">
        <v>405</v>
      </c>
      <c r="G134" s="276"/>
    </row>
    <row r="135" spans="2:7" x14ac:dyDescent="0.2">
      <c r="B135" s="36" t="s">
        <v>531</v>
      </c>
      <c r="C135" s="276"/>
      <c r="D135" s="276"/>
      <c r="E135" s="276"/>
      <c r="F135" s="276"/>
      <c r="G135" s="294" t="s">
        <v>405</v>
      </c>
    </row>
    <row r="136" spans="2:7" x14ac:dyDescent="0.2">
      <c r="B136" s="36" t="s">
        <v>93</v>
      </c>
      <c r="C136" s="296"/>
      <c r="D136" s="276"/>
      <c r="E136" s="276"/>
      <c r="F136" s="294" t="s">
        <v>405</v>
      </c>
      <c r="G136" s="276"/>
    </row>
    <row r="137" spans="2:7" x14ac:dyDescent="0.2">
      <c r="B137" s="36" t="s">
        <v>94</v>
      </c>
      <c r="C137" s="276"/>
      <c r="D137" s="276"/>
      <c r="E137" s="276"/>
      <c r="F137" s="294" t="s">
        <v>405</v>
      </c>
      <c r="G137" s="276"/>
    </row>
    <row r="138" spans="2:7" x14ac:dyDescent="0.2">
      <c r="B138" s="36" t="s">
        <v>95</v>
      </c>
      <c r="C138" s="276"/>
      <c r="D138" s="276"/>
      <c r="E138" s="276"/>
      <c r="F138" s="294" t="s">
        <v>405</v>
      </c>
      <c r="G138" s="276"/>
    </row>
    <row r="139" spans="2:7" x14ac:dyDescent="0.2">
      <c r="B139" s="36" t="s">
        <v>96</v>
      </c>
      <c r="C139" s="276"/>
      <c r="D139" s="276"/>
      <c r="E139" s="276"/>
      <c r="F139" s="294" t="s">
        <v>405</v>
      </c>
      <c r="G139" s="276"/>
    </row>
    <row r="140" spans="2:7" x14ac:dyDescent="0.2">
      <c r="B140" s="36" t="s">
        <v>97</v>
      </c>
      <c r="C140" s="294" t="s">
        <v>405</v>
      </c>
      <c r="D140" s="276"/>
      <c r="E140" s="276"/>
      <c r="F140" s="276"/>
      <c r="G140" s="276"/>
    </row>
    <row r="141" spans="2:7" x14ac:dyDescent="0.2">
      <c r="B141" s="36" t="s">
        <v>98</v>
      </c>
      <c r="C141" s="276"/>
      <c r="D141" s="276"/>
      <c r="E141" s="276"/>
      <c r="F141" s="294" t="s">
        <v>405</v>
      </c>
      <c r="G141" s="276"/>
    </row>
    <row r="142" spans="2:7" x14ac:dyDescent="0.2">
      <c r="B142" s="36" t="s">
        <v>99</v>
      </c>
      <c r="C142" s="276"/>
      <c r="D142" s="276"/>
      <c r="E142" s="276"/>
      <c r="F142" s="294" t="s">
        <v>405</v>
      </c>
      <c r="G142" s="276"/>
    </row>
    <row r="143" spans="2:7" x14ac:dyDescent="0.2">
      <c r="B143" s="36" t="s">
        <v>100</v>
      </c>
      <c r="C143" s="276"/>
      <c r="D143" s="276"/>
      <c r="E143" s="276"/>
      <c r="F143" s="276"/>
      <c r="G143" s="294" t="s">
        <v>405</v>
      </c>
    </row>
    <row r="144" spans="2:7" s="475" customFormat="1" x14ac:dyDescent="0.2">
      <c r="B144" s="456" t="s">
        <v>102</v>
      </c>
      <c r="C144" s="468"/>
      <c r="D144" s="468"/>
      <c r="E144" s="468"/>
      <c r="F144" s="467"/>
      <c r="G144" s="468"/>
    </row>
    <row r="145" spans="2:7" x14ac:dyDescent="0.2">
      <c r="B145" s="36" t="s">
        <v>103</v>
      </c>
      <c r="C145" s="276"/>
      <c r="D145" s="276"/>
      <c r="E145" s="276"/>
      <c r="F145" s="294" t="s">
        <v>405</v>
      </c>
      <c r="G145" s="276"/>
    </row>
    <row r="146" spans="2:7" x14ac:dyDescent="0.2">
      <c r="B146" s="36" t="s">
        <v>104</v>
      </c>
      <c r="C146" s="276"/>
      <c r="D146" s="276"/>
      <c r="E146" s="276"/>
      <c r="F146" s="294" t="s">
        <v>405</v>
      </c>
      <c r="G146" s="276"/>
    </row>
    <row r="147" spans="2:7" x14ac:dyDescent="0.2">
      <c r="B147" s="36" t="s">
        <v>105</v>
      </c>
      <c r="C147" s="276"/>
      <c r="D147" s="276"/>
      <c r="E147" s="276"/>
      <c r="F147" s="276"/>
      <c r="G147" s="294" t="s">
        <v>405</v>
      </c>
    </row>
    <row r="148" spans="2:7" x14ac:dyDescent="0.2">
      <c r="B148" s="36" t="s">
        <v>106</v>
      </c>
      <c r="C148" s="276"/>
      <c r="D148" s="276"/>
      <c r="E148" s="276"/>
      <c r="F148" s="294"/>
      <c r="G148" s="294" t="s">
        <v>405</v>
      </c>
    </row>
    <row r="149" spans="2:7" s="475" customFormat="1" x14ac:dyDescent="0.2">
      <c r="B149" s="456" t="s">
        <v>107</v>
      </c>
      <c r="C149" s="468"/>
      <c r="D149" s="468"/>
      <c r="E149" s="468"/>
      <c r="F149" s="468"/>
      <c r="G149" s="468"/>
    </row>
    <row r="150" spans="2:7" x14ac:dyDescent="0.2">
      <c r="B150" s="36" t="s">
        <v>108</v>
      </c>
      <c r="C150" s="276"/>
      <c r="D150" s="276"/>
      <c r="E150" s="276"/>
      <c r="F150" s="294" t="s">
        <v>405</v>
      </c>
      <c r="G150" s="276"/>
    </row>
    <row r="151" spans="2:7" x14ac:dyDescent="0.2">
      <c r="B151" s="36"/>
      <c r="C151" s="418"/>
      <c r="D151" s="418"/>
      <c r="E151" s="418"/>
      <c r="F151" s="420"/>
      <c r="G151" s="418"/>
    </row>
    <row r="152" spans="2:7" x14ac:dyDescent="0.2">
      <c r="B152" s="3"/>
      <c r="C152" s="53"/>
      <c r="D152" s="53"/>
      <c r="E152" s="53"/>
      <c r="F152" s="3"/>
      <c r="G152" s="3"/>
    </row>
    <row r="153" spans="2:7" x14ac:dyDescent="0.2">
      <c r="B153" s="3"/>
      <c r="C153" s="53"/>
      <c r="D153" s="53"/>
      <c r="E153" s="53"/>
      <c r="F153" s="3"/>
      <c r="G153" s="3"/>
    </row>
    <row r="154" spans="2:7" x14ac:dyDescent="0.2">
      <c r="B154" s="3"/>
      <c r="C154" s="420"/>
      <c r="D154" s="420"/>
      <c r="E154" s="418"/>
      <c r="F154" s="418"/>
      <c r="G154" s="418"/>
    </row>
    <row r="155" spans="2:7" x14ac:dyDescent="0.2">
      <c r="B155" s="3"/>
      <c r="C155" s="420"/>
      <c r="D155" s="420"/>
      <c r="E155" s="418"/>
      <c r="F155" s="418"/>
      <c r="G155" s="418"/>
    </row>
    <row r="156" spans="2:7" x14ac:dyDescent="0.2">
      <c r="B156" s="3"/>
      <c r="C156" s="420"/>
      <c r="D156" s="420"/>
      <c r="E156" s="418"/>
      <c r="F156" s="418"/>
      <c r="G156" s="418"/>
    </row>
    <row r="157" spans="2:7" x14ac:dyDescent="0.2">
      <c r="B157" s="14" t="s">
        <v>562</v>
      </c>
      <c r="C157" s="53"/>
      <c r="D157" s="53"/>
      <c r="E157" s="53"/>
      <c r="F157" s="3"/>
      <c r="G157" s="3"/>
    </row>
    <row r="158" spans="2:7" x14ac:dyDescent="0.2">
      <c r="B158" s="3"/>
      <c r="C158" s="53"/>
      <c r="D158" s="53"/>
      <c r="E158" s="53"/>
      <c r="F158" s="3"/>
      <c r="G158" s="3"/>
    </row>
    <row r="159" spans="2:7" x14ac:dyDescent="0.2">
      <c r="B159" s="3"/>
      <c r="C159" s="48" t="s">
        <v>152</v>
      </c>
      <c r="D159" s="48" t="s">
        <v>151</v>
      </c>
      <c r="E159" s="47" t="s">
        <v>153</v>
      </c>
      <c r="F159" s="47" t="s">
        <v>154</v>
      </c>
      <c r="G159" s="47" t="s">
        <v>155</v>
      </c>
    </row>
    <row r="160" spans="2:7" x14ac:dyDescent="0.2">
      <c r="B160" s="3"/>
      <c r="C160" s="32">
        <f>COUNTA(C162:C165)</f>
        <v>2</v>
      </c>
      <c r="D160" s="32">
        <f>COUNTA(D162:D165)</f>
        <v>0</v>
      </c>
      <c r="E160" s="32">
        <f>COUNTA(E162:E165)</f>
        <v>0</v>
      </c>
      <c r="F160" s="32">
        <f>COUNTA(F162:F165)</f>
        <v>2</v>
      </c>
      <c r="G160" s="32">
        <f>COUNTA(G162:G165)</f>
        <v>0</v>
      </c>
    </row>
    <row r="161" spans="2:7" x14ac:dyDescent="0.2">
      <c r="B161" s="3"/>
      <c r="C161" s="53"/>
      <c r="D161" s="53"/>
      <c r="E161" s="53"/>
      <c r="F161" s="3"/>
      <c r="G161" s="3"/>
    </row>
    <row r="162" spans="2:7" x14ac:dyDescent="0.2">
      <c r="B162" s="36" t="s">
        <v>116</v>
      </c>
      <c r="C162" s="294" t="s">
        <v>405</v>
      </c>
      <c r="D162" s="276"/>
      <c r="E162" s="276"/>
      <c r="F162" s="276"/>
      <c r="G162" s="276"/>
    </row>
    <row r="163" spans="2:7" x14ac:dyDescent="0.2">
      <c r="B163" s="36" t="s">
        <v>117</v>
      </c>
      <c r="C163" s="276"/>
      <c r="D163" s="276"/>
      <c r="E163" s="276"/>
      <c r="F163" s="294" t="s">
        <v>405</v>
      </c>
      <c r="G163" s="276"/>
    </row>
    <row r="164" spans="2:7" x14ac:dyDescent="0.2">
      <c r="B164" s="36" t="s">
        <v>118</v>
      </c>
      <c r="C164" s="276"/>
      <c r="D164" s="276"/>
      <c r="E164" s="276"/>
      <c r="F164" s="294" t="s">
        <v>405</v>
      </c>
      <c r="G164" s="276"/>
    </row>
    <row r="165" spans="2:7" x14ac:dyDescent="0.2">
      <c r="B165" s="36" t="s">
        <v>119</v>
      </c>
      <c r="C165" s="294" t="s">
        <v>405</v>
      </c>
      <c r="D165" s="276"/>
      <c r="E165" s="276"/>
      <c r="F165" s="276"/>
      <c r="G165" s="276"/>
    </row>
    <row r="166" spans="2:7" x14ac:dyDescent="0.2">
      <c r="B166" s="3"/>
      <c r="C166" s="53"/>
      <c r="D166" s="53"/>
      <c r="E166" s="53"/>
      <c r="F166" s="3"/>
      <c r="G166" s="3"/>
    </row>
    <row r="167" spans="2:7" x14ac:dyDescent="0.2">
      <c r="B167" s="3"/>
      <c r="C167" s="53"/>
      <c r="D167" s="53"/>
      <c r="E167" s="53"/>
      <c r="F167" s="3"/>
      <c r="G167" s="3"/>
    </row>
    <row r="168" spans="2:7" x14ac:dyDescent="0.2">
      <c r="B168" s="3"/>
      <c r="C168" s="53"/>
      <c r="D168" s="53"/>
      <c r="E168" s="53"/>
      <c r="F168" s="3"/>
      <c r="G168" s="3"/>
    </row>
    <row r="169" spans="2:7" x14ac:dyDescent="0.2">
      <c r="B169" s="14" t="s">
        <v>563</v>
      </c>
      <c r="C169" s="53"/>
      <c r="D169" s="53"/>
      <c r="E169" s="53"/>
      <c r="F169" s="3"/>
      <c r="G169" s="3"/>
    </row>
    <row r="170" spans="2:7" x14ac:dyDescent="0.2">
      <c r="B170" s="3"/>
      <c r="C170" s="53"/>
      <c r="D170" s="53"/>
      <c r="E170" s="53"/>
      <c r="F170" s="3"/>
      <c r="G170" s="3"/>
    </row>
    <row r="171" spans="2:7" x14ac:dyDescent="0.2">
      <c r="B171" s="3"/>
      <c r="C171" s="48" t="s">
        <v>152</v>
      </c>
      <c r="D171" s="48" t="s">
        <v>151</v>
      </c>
      <c r="E171" s="47" t="s">
        <v>153</v>
      </c>
      <c r="F171" s="47" t="s">
        <v>154</v>
      </c>
      <c r="G171" s="47" t="s">
        <v>155</v>
      </c>
    </row>
    <row r="172" spans="2:7" x14ac:dyDescent="0.2">
      <c r="B172" s="3"/>
      <c r="C172" s="32">
        <f>COUNTA(C174:C203)</f>
        <v>7</v>
      </c>
      <c r="D172" s="32">
        <f>COUNTA(D174:D203)</f>
        <v>0</v>
      </c>
      <c r="E172" s="32">
        <f>COUNTA(E174:E203)</f>
        <v>3</v>
      </c>
      <c r="F172" s="32">
        <f>COUNTA(F174:F203)</f>
        <v>13</v>
      </c>
      <c r="G172" s="32">
        <f>COUNTA(G174:G203)</f>
        <v>7</v>
      </c>
    </row>
    <row r="173" spans="2:7" x14ac:dyDescent="0.2">
      <c r="B173" s="3"/>
      <c r="C173" s="53"/>
      <c r="D173" s="53"/>
      <c r="E173" s="53"/>
      <c r="F173" s="3"/>
      <c r="G173" s="3"/>
    </row>
    <row r="174" spans="2:7" x14ac:dyDescent="0.2">
      <c r="B174" s="36" t="s">
        <v>120</v>
      </c>
      <c r="C174" s="294"/>
      <c r="D174" s="276"/>
      <c r="E174" s="276"/>
      <c r="F174" s="294" t="s">
        <v>405</v>
      </c>
      <c r="G174" s="276"/>
    </row>
    <row r="175" spans="2:7" x14ac:dyDescent="0.2">
      <c r="B175" s="36" t="s">
        <v>121</v>
      </c>
      <c r="C175" s="294" t="s">
        <v>405</v>
      </c>
      <c r="D175" s="276"/>
      <c r="E175" s="276"/>
      <c r="F175" s="276"/>
      <c r="G175" s="276"/>
    </row>
    <row r="176" spans="2:7" x14ac:dyDescent="0.2">
      <c r="B176" s="36" t="s">
        <v>122</v>
      </c>
      <c r="C176" s="276"/>
      <c r="D176" s="276"/>
      <c r="E176" s="276"/>
      <c r="F176" s="294" t="s">
        <v>405</v>
      </c>
      <c r="G176" s="276"/>
    </row>
    <row r="177" spans="2:7" x14ac:dyDescent="0.2">
      <c r="B177" s="36" t="s">
        <v>123</v>
      </c>
      <c r="C177" s="276"/>
      <c r="D177" s="276"/>
      <c r="E177" s="276"/>
      <c r="F177" s="276"/>
      <c r="G177" s="294" t="s">
        <v>405</v>
      </c>
    </row>
    <row r="178" spans="2:7" x14ac:dyDescent="0.2">
      <c r="B178" s="36" t="s">
        <v>124</v>
      </c>
      <c r="C178" s="276"/>
      <c r="D178" s="276"/>
      <c r="E178" s="276"/>
      <c r="F178" s="294" t="s">
        <v>405</v>
      </c>
      <c r="G178" s="276"/>
    </row>
    <row r="179" spans="2:7" x14ac:dyDescent="0.2">
      <c r="B179" s="36" t="s">
        <v>125</v>
      </c>
      <c r="C179" s="276"/>
      <c r="D179" s="276"/>
      <c r="E179" s="276"/>
      <c r="F179" s="276"/>
      <c r="G179" s="294" t="s">
        <v>405</v>
      </c>
    </row>
    <row r="180" spans="2:7" x14ac:dyDescent="0.2">
      <c r="B180" s="36" t="s">
        <v>126</v>
      </c>
      <c r="C180" s="276"/>
      <c r="D180" s="276"/>
      <c r="E180" s="276"/>
      <c r="F180" s="294" t="s">
        <v>405</v>
      </c>
      <c r="G180" s="276"/>
    </row>
    <row r="181" spans="2:7" x14ac:dyDescent="0.2">
      <c r="B181" s="36" t="s">
        <v>127</v>
      </c>
      <c r="C181" s="276"/>
      <c r="D181" s="276"/>
      <c r="E181" s="276"/>
      <c r="F181" s="294" t="s">
        <v>405</v>
      </c>
      <c r="G181" s="276"/>
    </row>
    <row r="182" spans="2:7" x14ac:dyDescent="0.2">
      <c r="B182" s="36" t="s">
        <v>142</v>
      </c>
      <c r="C182" s="276"/>
      <c r="D182" s="276"/>
      <c r="E182" s="276"/>
      <c r="F182" s="294" t="s">
        <v>405</v>
      </c>
      <c r="G182" s="276"/>
    </row>
    <row r="183" spans="2:7" x14ac:dyDescent="0.2">
      <c r="B183" s="36" t="s">
        <v>128</v>
      </c>
      <c r="C183" s="276"/>
      <c r="D183" s="276"/>
      <c r="E183" s="276"/>
      <c r="F183" s="294" t="s">
        <v>405</v>
      </c>
      <c r="G183" s="276"/>
    </row>
    <row r="184" spans="2:7" x14ac:dyDescent="0.2">
      <c r="B184" s="36" t="s">
        <v>129</v>
      </c>
      <c r="D184" s="276"/>
      <c r="E184" s="294" t="s">
        <v>405</v>
      </c>
      <c r="F184" s="276"/>
      <c r="G184" s="276"/>
    </row>
    <row r="185" spans="2:7" x14ac:dyDescent="0.2">
      <c r="B185" s="36" t="s">
        <v>130</v>
      </c>
      <c r="C185" s="276"/>
      <c r="D185" s="276"/>
      <c r="E185" s="294" t="s">
        <v>405</v>
      </c>
      <c r="F185" s="276"/>
      <c r="G185" s="276"/>
    </row>
    <row r="186" spans="2:7" x14ac:dyDescent="0.2">
      <c r="B186" s="36" t="s">
        <v>131</v>
      </c>
      <c r="C186" s="294" t="s">
        <v>405</v>
      </c>
      <c r="D186" s="276"/>
      <c r="E186" s="276"/>
      <c r="F186" s="276"/>
      <c r="G186" s="276"/>
    </row>
    <row r="187" spans="2:7" x14ac:dyDescent="0.2">
      <c r="B187" s="36" t="s">
        <v>516</v>
      </c>
      <c r="C187" s="294" t="s">
        <v>405</v>
      </c>
      <c r="D187" s="276"/>
      <c r="E187" s="276"/>
      <c r="F187" s="276"/>
      <c r="G187" s="276"/>
    </row>
    <row r="188" spans="2:7" x14ac:dyDescent="0.2">
      <c r="B188" s="36" t="s">
        <v>132</v>
      </c>
      <c r="C188" s="294" t="s">
        <v>405</v>
      </c>
      <c r="D188" s="276"/>
      <c r="E188" s="276"/>
      <c r="F188" s="276"/>
      <c r="G188" s="276"/>
    </row>
    <row r="189" spans="2:7" x14ac:dyDescent="0.2">
      <c r="B189" s="36" t="s">
        <v>133</v>
      </c>
      <c r="C189" s="276"/>
      <c r="D189" s="276"/>
      <c r="E189" s="276"/>
      <c r="F189" s="276"/>
      <c r="G189" s="294" t="s">
        <v>405</v>
      </c>
    </row>
    <row r="190" spans="2:7" x14ac:dyDescent="0.2">
      <c r="B190" s="36" t="s">
        <v>134</v>
      </c>
      <c r="C190" s="294" t="s">
        <v>405</v>
      </c>
      <c r="D190" s="276"/>
      <c r="E190" s="276"/>
      <c r="F190" s="276"/>
      <c r="G190" s="276"/>
    </row>
    <row r="191" spans="2:7" x14ac:dyDescent="0.2">
      <c r="B191" s="36" t="s">
        <v>135</v>
      </c>
      <c r="C191" s="294"/>
      <c r="D191" s="276"/>
      <c r="E191" s="276"/>
      <c r="F191" s="294" t="s">
        <v>405</v>
      </c>
      <c r="G191" s="276"/>
    </row>
    <row r="192" spans="2:7" x14ac:dyDescent="0.2">
      <c r="B192" s="36" t="s">
        <v>552</v>
      </c>
      <c r="C192" s="294"/>
      <c r="D192" s="276"/>
      <c r="E192" s="276"/>
      <c r="F192" s="294"/>
      <c r="G192" s="294" t="s">
        <v>405</v>
      </c>
    </row>
    <row r="193" spans="2:7" x14ac:dyDescent="0.2">
      <c r="B193" s="36" t="s">
        <v>553</v>
      </c>
      <c r="C193" s="294"/>
      <c r="D193" s="276"/>
      <c r="E193" s="276"/>
      <c r="F193" s="294" t="s">
        <v>405</v>
      </c>
      <c r="G193" s="276"/>
    </row>
    <row r="194" spans="2:7" x14ac:dyDescent="0.2">
      <c r="B194" s="36" t="s">
        <v>532</v>
      </c>
      <c r="C194" s="276"/>
      <c r="D194" s="276"/>
      <c r="E194" s="276"/>
      <c r="F194" s="294" t="s">
        <v>405</v>
      </c>
      <c r="G194" s="276"/>
    </row>
    <row r="195" spans="2:7" x14ac:dyDescent="0.2">
      <c r="B195" s="36" t="s">
        <v>554</v>
      </c>
      <c r="C195" s="276"/>
      <c r="D195" s="276"/>
      <c r="E195" s="276"/>
      <c r="F195" s="294"/>
      <c r="G195" s="294" t="s">
        <v>405</v>
      </c>
    </row>
    <row r="196" spans="2:7" x14ac:dyDescent="0.2">
      <c r="B196" s="36" t="s">
        <v>555</v>
      </c>
      <c r="C196" s="294" t="s">
        <v>405</v>
      </c>
      <c r="D196" s="276"/>
      <c r="E196" s="276"/>
      <c r="F196" s="276"/>
      <c r="G196" s="294"/>
    </row>
    <row r="197" spans="2:7" x14ac:dyDescent="0.2">
      <c r="B197" s="36" t="s">
        <v>557</v>
      </c>
      <c r="C197" s="294" t="s">
        <v>405</v>
      </c>
      <c r="D197" s="276"/>
      <c r="E197" s="276"/>
      <c r="F197" s="276"/>
      <c r="G197" s="294"/>
    </row>
    <row r="198" spans="2:7" x14ac:dyDescent="0.2">
      <c r="B198" s="36" t="s">
        <v>136</v>
      </c>
      <c r="C198" s="276"/>
      <c r="D198" s="276"/>
      <c r="E198" s="276"/>
      <c r="F198" s="294" t="s">
        <v>405</v>
      </c>
      <c r="G198" s="294"/>
    </row>
    <row r="199" spans="2:7" x14ac:dyDescent="0.2">
      <c r="B199" s="36" t="s">
        <v>137</v>
      </c>
      <c r="C199" s="276"/>
      <c r="D199" s="276"/>
      <c r="E199" s="276"/>
      <c r="F199" s="294" t="s">
        <v>405</v>
      </c>
      <c r="G199" s="294"/>
    </row>
    <row r="200" spans="2:7" x14ac:dyDescent="0.2">
      <c r="B200" s="36" t="s">
        <v>520</v>
      </c>
      <c r="C200" s="276"/>
      <c r="D200" s="276"/>
      <c r="E200" s="276"/>
      <c r="F200" s="276"/>
      <c r="G200" s="294" t="s">
        <v>405</v>
      </c>
    </row>
    <row r="201" spans="2:7" x14ac:dyDescent="0.2">
      <c r="B201" s="36" t="s">
        <v>558</v>
      </c>
      <c r="C201" s="276"/>
      <c r="D201" s="276"/>
      <c r="E201" s="294" t="s">
        <v>405</v>
      </c>
      <c r="F201" s="276"/>
      <c r="G201" s="294"/>
    </row>
    <row r="202" spans="2:7" x14ac:dyDescent="0.2">
      <c r="B202" s="36" t="s">
        <v>138</v>
      </c>
      <c r="C202" s="276"/>
      <c r="D202" s="276"/>
      <c r="E202" s="276"/>
      <c r="F202" s="294"/>
      <c r="G202" s="294" t="s">
        <v>405</v>
      </c>
    </row>
    <row r="203" spans="2:7" x14ac:dyDescent="0.2">
      <c r="B203" s="36" t="s">
        <v>139</v>
      </c>
      <c r="C203" s="276"/>
      <c r="D203" s="276"/>
      <c r="E203" s="276"/>
      <c r="F203" s="294" t="s">
        <v>405</v>
      </c>
      <c r="G203" s="276"/>
    </row>
    <row r="204" spans="2:7" x14ac:dyDescent="0.2">
      <c r="B204" s="3"/>
      <c r="C204" s="57"/>
      <c r="D204" s="57"/>
      <c r="E204" s="57"/>
      <c r="F204" s="57"/>
      <c r="G204" s="57"/>
    </row>
    <row r="205" spans="2:7" x14ac:dyDescent="0.2">
      <c r="B205" s="3"/>
      <c r="C205" s="53"/>
      <c r="D205" s="53"/>
      <c r="E205" s="53"/>
      <c r="F205" s="3"/>
      <c r="G205" s="3"/>
    </row>
    <row r="206" spans="2:7" x14ac:dyDescent="0.2">
      <c r="B206" s="14" t="s">
        <v>140</v>
      </c>
      <c r="C206" s="53"/>
      <c r="D206" s="53"/>
      <c r="E206" s="53"/>
      <c r="F206" s="3"/>
      <c r="G206" s="3"/>
    </row>
    <row r="207" spans="2:7" x14ac:dyDescent="0.2">
      <c r="B207" s="3"/>
      <c r="C207" s="53"/>
      <c r="D207" s="53"/>
      <c r="E207" s="53"/>
      <c r="F207" s="3"/>
      <c r="G207" s="3"/>
    </row>
    <row r="208" spans="2:7" x14ac:dyDescent="0.2">
      <c r="B208" s="3"/>
      <c r="C208" s="48" t="s">
        <v>152</v>
      </c>
      <c r="D208" s="48" t="s">
        <v>151</v>
      </c>
      <c r="E208" s="47" t="s">
        <v>153</v>
      </c>
      <c r="F208" s="47" t="s">
        <v>154</v>
      </c>
      <c r="G208" s="47" t="s">
        <v>155</v>
      </c>
    </row>
    <row r="209" spans="2:9" x14ac:dyDescent="0.2">
      <c r="B209" s="3"/>
      <c r="C209" s="32">
        <f>COUNTA(C211)</f>
        <v>0</v>
      </c>
      <c r="D209" s="32">
        <f>COUNTA(D211)</f>
        <v>0</v>
      </c>
      <c r="E209" s="32">
        <f>COUNTA(E211)</f>
        <v>1</v>
      </c>
      <c r="F209" s="32">
        <f>COUNTA(F211)</f>
        <v>0</v>
      </c>
      <c r="G209" s="32">
        <f>COUNTA(G211)</f>
        <v>0</v>
      </c>
    </row>
    <row r="210" spans="2:9" x14ac:dyDescent="0.2">
      <c r="B210" s="3"/>
      <c r="C210" s="53"/>
      <c r="D210" s="53"/>
      <c r="E210" s="53"/>
      <c r="F210" s="3"/>
      <c r="G210" s="3"/>
    </row>
    <row r="211" spans="2:9" x14ac:dyDescent="0.2">
      <c r="B211" s="36" t="s">
        <v>141</v>
      </c>
      <c r="C211" s="289"/>
      <c r="D211" s="276"/>
      <c r="E211" s="294" t="s">
        <v>405</v>
      </c>
      <c r="F211" s="289"/>
      <c r="G211" s="289"/>
    </row>
    <row r="212" spans="2:9" x14ac:dyDescent="0.2">
      <c r="B212" s="3"/>
      <c r="C212" s="53"/>
      <c r="D212" s="53"/>
      <c r="E212" s="53"/>
      <c r="F212" s="3"/>
      <c r="G212" s="3"/>
    </row>
    <row r="213" spans="2:9" x14ac:dyDescent="0.2">
      <c r="C213" s="53"/>
      <c r="D213" s="53"/>
      <c r="E213" s="53"/>
      <c r="F213" s="3"/>
      <c r="G213" s="3"/>
    </row>
    <row r="214" spans="2:9" ht="15" x14ac:dyDescent="0.25">
      <c r="B214" s="15" t="s">
        <v>473</v>
      </c>
      <c r="C214" s="26"/>
      <c r="D214" s="26"/>
      <c r="E214" s="26"/>
      <c r="F214" s="6"/>
      <c r="G214" s="54"/>
      <c r="H214" s="5"/>
      <c r="I214" s="5"/>
    </row>
    <row r="215" spans="2:9" x14ac:dyDescent="0.2">
      <c r="C215" s="53"/>
      <c r="D215" s="53"/>
      <c r="E215" s="53"/>
      <c r="F215" s="3"/>
      <c r="G215" s="3"/>
    </row>
    <row r="216" spans="2:9" x14ac:dyDescent="0.2">
      <c r="C216" s="53"/>
      <c r="D216" s="53"/>
      <c r="E216" s="53"/>
      <c r="F216" s="3"/>
      <c r="G216" s="3"/>
    </row>
    <row r="217" spans="2:9" x14ac:dyDescent="0.2">
      <c r="C217" s="53"/>
      <c r="D217" s="53"/>
      <c r="E217" s="53"/>
      <c r="F217" s="3"/>
      <c r="G217" s="3"/>
    </row>
    <row r="218" spans="2:9" x14ac:dyDescent="0.2">
      <c r="C218" s="53"/>
      <c r="D218" s="53"/>
      <c r="E218" s="53"/>
      <c r="F218" s="3"/>
      <c r="G218" s="3"/>
    </row>
    <row r="219" spans="2:9" x14ac:dyDescent="0.2">
      <c r="C219" s="53"/>
      <c r="D219" s="53"/>
      <c r="E219" s="53"/>
      <c r="F219" s="3"/>
      <c r="G219" s="3"/>
    </row>
    <row r="220" spans="2:9" x14ac:dyDescent="0.2">
      <c r="C220" s="53"/>
      <c r="D220" s="53"/>
      <c r="E220" s="53"/>
      <c r="F220" s="3"/>
      <c r="G220" s="3"/>
    </row>
    <row r="221" spans="2:9" x14ac:dyDescent="0.2">
      <c r="C221" s="53"/>
      <c r="D221" s="53"/>
      <c r="E221" s="53"/>
      <c r="F221" s="3"/>
      <c r="G221" s="3"/>
    </row>
    <row r="222" spans="2:9" x14ac:dyDescent="0.2">
      <c r="C222" s="53"/>
      <c r="D222" s="53"/>
      <c r="E222" s="53"/>
      <c r="F222" s="3"/>
      <c r="G222" s="3"/>
    </row>
    <row r="223" spans="2:9" x14ac:dyDescent="0.2">
      <c r="C223" s="53"/>
      <c r="D223" s="53"/>
      <c r="E223" s="53"/>
      <c r="F223" s="3"/>
      <c r="G223" s="3"/>
    </row>
    <row r="224" spans="2:9" x14ac:dyDescent="0.2">
      <c r="C224" s="53"/>
      <c r="D224" s="53"/>
      <c r="E224" s="53"/>
      <c r="F224" s="3"/>
      <c r="G224" s="3"/>
    </row>
    <row r="225" spans="3:7" x14ac:dyDescent="0.2">
      <c r="C225" s="53"/>
      <c r="D225" s="53"/>
      <c r="E225" s="53"/>
      <c r="F225" s="3"/>
      <c r="G225" s="3"/>
    </row>
    <row r="226" spans="3:7" x14ac:dyDescent="0.2">
      <c r="C226" s="53"/>
      <c r="D226" s="53"/>
      <c r="E226" s="53"/>
      <c r="F226" s="3"/>
      <c r="G226" s="3"/>
    </row>
    <row r="227" spans="3:7" x14ac:dyDescent="0.2">
      <c r="C227" s="53"/>
      <c r="D227" s="53"/>
      <c r="E227" s="53"/>
      <c r="F227" s="3"/>
      <c r="G227" s="3"/>
    </row>
    <row r="228" spans="3:7" x14ac:dyDescent="0.2">
      <c r="C228" s="53"/>
      <c r="D228" s="53"/>
      <c r="E228" s="53"/>
      <c r="F228" s="3"/>
      <c r="G228" s="3"/>
    </row>
    <row r="229" spans="3:7" x14ac:dyDescent="0.2">
      <c r="C229" s="53"/>
      <c r="D229" s="53"/>
      <c r="E229" s="53"/>
      <c r="F229" s="3"/>
      <c r="G229" s="3"/>
    </row>
    <row r="230" spans="3:7" x14ac:dyDescent="0.2">
      <c r="C230" s="53"/>
      <c r="D230" s="53"/>
      <c r="E230" s="53"/>
      <c r="F230" s="3"/>
      <c r="G230" s="3"/>
    </row>
    <row r="231" spans="3:7" x14ac:dyDescent="0.2">
      <c r="C231" s="53"/>
      <c r="D231" s="53"/>
      <c r="E231" s="53"/>
      <c r="F231" s="3"/>
      <c r="G231" s="3"/>
    </row>
    <row r="232" spans="3:7" x14ac:dyDescent="0.2">
      <c r="C232" s="53"/>
      <c r="D232" s="53"/>
      <c r="E232" s="53"/>
      <c r="F232" s="3"/>
      <c r="G232" s="3"/>
    </row>
    <row r="233" spans="3:7" x14ac:dyDescent="0.2">
      <c r="C233" s="53"/>
      <c r="D233" s="53"/>
      <c r="E233" s="53"/>
      <c r="F233" s="3"/>
      <c r="G233" s="3"/>
    </row>
    <row r="234" spans="3:7" x14ac:dyDescent="0.2">
      <c r="C234" s="53"/>
      <c r="D234" s="53"/>
      <c r="E234" s="53"/>
      <c r="F234" s="3"/>
      <c r="G234" s="3"/>
    </row>
    <row r="235" spans="3:7" x14ac:dyDescent="0.2">
      <c r="C235" s="53"/>
      <c r="D235" s="53"/>
      <c r="E235" s="53"/>
      <c r="F235" s="3"/>
      <c r="G235" s="3"/>
    </row>
    <row r="236" spans="3:7" x14ac:dyDescent="0.2">
      <c r="C236" s="53"/>
      <c r="D236" s="53"/>
      <c r="E236" s="53"/>
      <c r="F236" s="3"/>
      <c r="G236" s="3"/>
    </row>
    <row r="237" spans="3:7" x14ac:dyDescent="0.2">
      <c r="C237" s="53"/>
      <c r="D237" s="53"/>
      <c r="E237" s="53"/>
      <c r="F237" s="3"/>
      <c r="G237" s="3"/>
    </row>
    <row r="238" spans="3:7" x14ac:dyDescent="0.2">
      <c r="C238" s="53"/>
      <c r="D238" s="53"/>
      <c r="E238" s="53"/>
      <c r="F238" s="3"/>
      <c r="G238" s="3"/>
    </row>
    <row r="239" spans="3:7" x14ac:dyDescent="0.2">
      <c r="C239" s="53"/>
      <c r="D239" s="53"/>
      <c r="E239" s="53"/>
      <c r="F239" s="3"/>
      <c r="G239" s="3"/>
    </row>
    <row r="240" spans="3:7" x14ac:dyDescent="0.2">
      <c r="C240" s="53"/>
      <c r="D240" s="53"/>
      <c r="E240" s="53"/>
      <c r="F240" s="3"/>
      <c r="G240" s="3"/>
    </row>
    <row r="241" spans="3:7" x14ac:dyDescent="0.2">
      <c r="C241" s="53"/>
      <c r="D241" s="53"/>
      <c r="E241" s="53"/>
      <c r="F241" s="3"/>
      <c r="G241" s="3"/>
    </row>
    <row r="242" spans="3:7" x14ac:dyDescent="0.2">
      <c r="C242" s="53"/>
      <c r="D242" s="53"/>
      <c r="E242" s="53"/>
      <c r="F242" s="3"/>
      <c r="G242" s="3"/>
    </row>
    <row r="243" spans="3:7" x14ac:dyDescent="0.2">
      <c r="C243" s="53"/>
      <c r="D243" s="53"/>
      <c r="E243" s="53"/>
      <c r="F243" s="3"/>
      <c r="G243" s="3"/>
    </row>
    <row r="244" spans="3:7" x14ac:dyDescent="0.2">
      <c r="C244" s="53"/>
      <c r="D244" s="53"/>
      <c r="E244" s="53"/>
      <c r="F244" s="3"/>
      <c r="G244" s="3"/>
    </row>
    <row r="245" spans="3:7" x14ac:dyDescent="0.2">
      <c r="C245" s="53"/>
      <c r="D245" s="53"/>
      <c r="E245" s="53"/>
      <c r="F245" s="3"/>
      <c r="G245" s="3"/>
    </row>
    <row r="246" spans="3:7" x14ac:dyDescent="0.2">
      <c r="C246" s="53"/>
      <c r="D246" s="53"/>
      <c r="E246" s="53"/>
      <c r="F246" s="3"/>
      <c r="G246" s="3"/>
    </row>
    <row r="247" spans="3:7" x14ac:dyDescent="0.2">
      <c r="C247" s="53"/>
      <c r="D247" s="53"/>
      <c r="E247" s="53"/>
      <c r="F247" s="3"/>
      <c r="G247" s="3"/>
    </row>
    <row r="248" spans="3:7" x14ac:dyDescent="0.2">
      <c r="C248" s="53"/>
      <c r="D248" s="53"/>
      <c r="E248" s="53"/>
      <c r="F248" s="3"/>
      <c r="G248" s="3"/>
    </row>
    <row r="249" spans="3:7" x14ac:dyDescent="0.2">
      <c r="C249" s="53"/>
      <c r="D249" s="53"/>
      <c r="E249" s="53"/>
      <c r="F249" s="3"/>
      <c r="G249" s="3"/>
    </row>
    <row r="250" spans="3:7" x14ac:dyDescent="0.2">
      <c r="C250" s="53"/>
      <c r="D250" s="53"/>
      <c r="E250" s="53"/>
      <c r="F250" s="3"/>
      <c r="G250" s="3"/>
    </row>
    <row r="251" spans="3:7" x14ac:dyDescent="0.2">
      <c r="C251" s="53"/>
      <c r="D251" s="53"/>
      <c r="E251" s="53"/>
      <c r="F251" s="3"/>
      <c r="G251" s="3"/>
    </row>
    <row r="252" spans="3:7" x14ac:dyDescent="0.2">
      <c r="C252" s="53"/>
      <c r="D252" s="53"/>
      <c r="E252" s="53"/>
      <c r="F252" s="3"/>
      <c r="G252" s="3"/>
    </row>
    <row r="253" spans="3:7" x14ac:dyDescent="0.2">
      <c r="C253" s="53"/>
      <c r="D253" s="53"/>
      <c r="E253" s="53"/>
      <c r="F253" s="3"/>
      <c r="G253" s="3"/>
    </row>
    <row r="254" spans="3:7" x14ac:dyDescent="0.2">
      <c r="C254" s="53"/>
      <c r="D254" s="53"/>
      <c r="E254" s="53"/>
      <c r="F254" s="3"/>
      <c r="G254" s="3"/>
    </row>
    <row r="255" spans="3:7" x14ac:dyDescent="0.2">
      <c r="C255" s="53"/>
      <c r="D255" s="53"/>
      <c r="E255" s="53"/>
      <c r="F255" s="3"/>
      <c r="G255" s="3"/>
    </row>
    <row r="256" spans="3:7" x14ac:dyDescent="0.2">
      <c r="C256" s="53"/>
      <c r="D256" s="53"/>
      <c r="E256" s="53"/>
      <c r="F256" s="3"/>
      <c r="G256" s="3"/>
    </row>
    <row r="257" spans="3:7" x14ac:dyDescent="0.2">
      <c r="C257" s="53"/>
      <c r="D257" s="53"/>
      <c r="E257" s="53"/>
      <c r="F257" s="3"/>
      <c r="G257" s="3"/>
    </row>
    <row r="258" spans="3:7" x14ac:dyDescent="0.2">
      <c r="C258" s="53"/>
      <c r="D258" s="53"/>
      <c r="E258" s="53"/>
      <c r="F258" s="3"/>
      <c r="G258" s="3"/>
    </row>
    <row r="259" spans="3:7" x14ac:dyDescent="0.2">
      <c r="C259" s="53"/>
      <c r="D259" s="53"/>
      <c r="E259" s="53"/>
      <c r="F259" s="3"/>
      <c r="G259" s="3"/>
    </row>
    <row r="260" spans="3:7" x14ac:dyDescent="0.2">
      <c r="C260" s="53"/>
      <c r="D260" s="53"/>
      <c r="E260" s="53"/>
      <c r="F260" s="3"/>
      <c r="G260" s="3"/>
    </row>
    <row r="261" spans="3:7" x14ac:dyDescent="0.2">
      <c r="C261" s="53"/>
      <c r="D261" s="53"/>
      <c r="E261" s="53"/>
      <c r="F261" s="3"/>
      <c r="G261" s="3"/>
    </row>
    <row r="262" spans="3:7" x14ac:dyDescent="0.2">
      <c r="C262" s="53"/>
      <c r="D262" s="53"/>
      <c r="E262" s="53"/>
      <c r="F262" s="3"/>
      <c r="G262" s="3"/>
    </row>
    <row r="263" spans="3:7" x14ac:dyDescent="0.2">
      <c r="C263" s="53"/>
      <c r="D263" s="53"/>
      <c r="E263" s="53"/>
      <c r="F263" s="3"/>
      <c r="G263" s="3"/>
    </row>
    <row r="264" spans="3:7" x14ac:dyDescent="0.2">
      <c r="C264" s="53"/>
      <c r="D264" s="53"/>
      <c r="E264" s="53"/>
      <c r="F264" s="3"/>
      <c r="G264" s="3"/>
    </row>
    <row r="265" spans="3:7" x14ac:dyDescent="0.2">
      <c r="C265" s="53"/>
      <c r="D265" s="53"/>
      <c r="E265" s="53"/>
      <c r="F265" s="3"/>
      <c r="G265" s="3"/>
    </row>
    <row r="266" spans="3:7" x14ac:dyDescent="0.2">
      <c r="C266" s="53"/>
      <c r="D266" s="53"/>
      <c r="E266" s="53"/>
      <c r="F266" s="3"/>
      <c r="G266" s="3"/>
    </row>
    <row r="267" spans="3:7" x14ac:dyDescent="0.2">
      <c r="C267" s="53"/>
      <c r="D267" s="53"/>
      <c r="E267" s="53"/>
      <c r="F267" s="3"/>
      <c r="G267" s="3"/>
    </row>
    <row r="268" spans="3:7" x14ac:dyDescent="0.2">
      <c r="C268" s="53"/>
      <c r="D268" s="53"/>
      <c r="E268" s="53"/>
      <c r="F268" s="3"/>
      <c r="G268" s="3"/>
    </row>
    <row r="269" spans="3:7" x14ac:dyDescent="0.2">
      <c r="C269" s="53"/>
      <c r="D269" s="53"/>
      <c r="E269" s="53"/>
      <c r="F269" s="3"/>
      <c r="G269" s="3"/>
    </row>
    <row r="270" spans="3:7" x14ac:dyDescent="0.2">
      <c r="C270" s="53"/>
      <c r="D270" s="53"/>
      <c r="E270" s="53"/>
      <c r="F270" s="3"/>
      <c r="G270" s="3"/>
    </row>
    <row r="271" spans="3:7" x14ac:dyDescent="0.2">
      <c r="C271" s="53"/>
      <c r="D271" s="53"/>
      <c r="E271" s="53"/>
      <c r="F271" s="3"/>
      <c r="G271" s="3"/>
    </row>
    <row r="272" spans="3:7" x14ac:dyDescent="0.2">
      <c r="C272" s="53"/>
      <c r="D272" s="53"/>
      <c r="E272" s="53"/>
      <c r="F272" s="3"/>
      <c r="G272" s="3"/>
    </row>
    <row r="273" spans="3:7" x14ac:dyDescent="0.2">
      <c r="C273" s="53"/>
      <c r="D273" s="53"/>
      <c r="E273" s="53"/>
      <c r="F273" s="3"/>
      <c r="G273" s="3"/>
    </row>
    <row r="274" spans="3:7" x14ac:dyDescent="0.2">
      <c r="C274" s="53"/>
      <c r="D274" s="53"/>
      <c r="E274" s="53"/>
      <c r="F274" s="3"/>
      <c r="G274" s="3"/>
    </row>
    <row r="275" spans="3:7" x14ac:dyDescent="0.2">
      <c r="C275" s="53"/>
      <c r="D275" s="53"/>
      <c r="E275" s="53"/>
      <c r="F275" s="3"/>
      <c r="G275" s="3"/>
    </row>
    <row r="276" spans="3:7" x14ac:dyDescent="0.2">
      <c r="C276" s="53"/>
      <c r="D276" s="53"/>
      <c r="E276" s="53"/>
      <c r="F276" s="3"/>
      <c r="G276" s="3"/>
    </row>
    <row r="277" spans="3:7" x14ac:dyDescent="0.2">
      <c r="C277" s="53"/>
      <c r="D277" s="53"/>
      <c r="E277" s="53"/>
      <c r="F277" s="3"/>
      <c r="G277" s="3"/>
    </row>
    <row r="278" spans="3:7" x14ac:dyDescent="0.2">
      <c r="C278" s="53"/>
      <c r="D278" s="53"/>
      <c r="E278" s="53"/>
      <c r="F278" s="3"/>
      <c r="G278" s="3"/>
    </row>
    <row r="279" spans="3:7" x14ac:dyDescent="0.2">
      <c r="C279" s="53"/>
      <c r="D279" s="53"/>
      <c r="E279" s="53"/>
      <c r="F279" s="3"/>
      <c r="G279" s="3"/>
    </row>
    <row r="280" spans="3:7" x14ac:dyDescent="0.2">
      <c r="C280" s="53"/>
      <c r="D280" s="53"/>
      <c r="E280" s="53"/>
      <c r="F280" s="3"/>
      <c r="G280" s="3"/>
    </row>
    <row r="281" spans="3:7" x14ac:dyDescent="0.2">
      <c r="C281" s="53"/>
      <c r="D281" s="53"/>
      <c r="E281" s="53"/>
      <c r="F281" s="3"/>
      <c r="G281" s="3"/>
    </row>
    <row r="282" spans="3:7" x14ac:dyDescent="0.2">
      <c r="C282" s="53"/>
      <c r="D282" s="53"/>
      <c r="E282" s="53"/>
      <c r="F282" s="3"/>
      <c r="G282" s="3"/>
    </row>
    <row r="283" spans="3:7" x14ac:dyDescent="0.2">
      <c r="C283" s="53"/>
      <c r="D283" s="53"/>
      <c r="E283" s="53"/>
      <c r="F283" s="3"/>
      <c r="G283" s="3"/>
    </row>
    <row r="284" spans="3:7" x14ac:dyDescent="0.2">
      <c r="C284" s="53"/>
      <c r="D284" s="53"/>
      <c r="E284" s="53"/>
      <c r="F284" s="3"/>
      <c r="G284" s="3"/>
    </row>
    <row r="285" spans="3:7" x14ac:dyDescent="0.2">
      <c r="C285" s="53"/>
      <c r="D285" s="53"/>
      <c r="E285" s="53"/>
      <c r="F285" s="3"/>
      <c r="G285" s="3"/>
    </row>
    <row r="286" spans="3:7" x14ac:dyDescent="0.2">
      <c r="C286" s="53"/>
      <c r="D286" s="53"/>
      <c r="E286" s="53"/>
      <c r="F286" s="3"/>
      <c r="G286" s="3"/>
    </row>
    <row r="287" spans="3:7" x14ac:dyDescent="0.2">
      <c r="C287" s="53"/>
      <c r="D287" s="53"/>
      <c r="E287" s="53"/>
      <c r="F287" s="3"/>
      <c r="G287" s="3"/>
    </row>
    <row r="288" spans="3:7" x14ac:dyDescent="0.2">
      <c r="C288" s="53"/>
      <c r="D288" s="53"/>
      <c r="E288" s="53"/>
      <c r="F288" s="3"/>
      <c r="G288" s="3"/>
    </row>
    <row r="289" spans="3:7" x14ac:dyDescent="0.2">
      <c r="C289" s="53"/>
      <c r="D289" s="53"/>
      <c r="E289" s="53"/>
      <c r="F289" s="3"/>
      <c r="G289" s="3"/>
    </row>
    <row r="290" spans="3:7" x14ac:dyDescent="0.2">
      <c r="C290" s="53"/>
      <c r="D290" s="53"/>
      <c r="E290" s="53"/>
      <c r="F290" s="3"/>
      <c r="G290" s="3"/>
    </row>
    <row r="291" spans="3:7" x14ac:dyDescent="0.2">
      <c r="C291" s="53"/>
      <c r="D291" s="53"/>
      <c r="E291" s="53"/>
      <c r="F291" s="3"/>
      <c r="G291" s="3"/>
    </row>
    <row r="292" spans="3:7" x14ac:dyDescent="0.2">
      <c r="C292" s="53"/>
      <c r="D292" s="53"/>
      <c r="E292" s="53"/>
      <c r="F292" s="3"/>
      <c r="G292" s="3"/>
    </row>
    <row r="293" spans="3:7" x14ac:dyDescent="0.2">
      <c r="C293" s="53"/>
      <c r="D293" s="53"/>
      <c r="E293" s="53"/>
      <c r="F293" s="3"/>
      <c r="G293" s="3"/>
    </row>
    <row r="294" spans="3:7" x14ac:dyDescent="0.2">
      <c r="C294" s="53"/>
      <c r="D294" s="53"/>
      <c r="E294" s="53"/>
      <c r="F294" s="3"/>
      <c r="G294" s="3"/>
    </row>
    <row r="295" spans="3:7" x14ac:dyDescent="0.2">
      <c r="C295" s="53"/>
      <c r="D295" s="53"/>
      <c r="E295" s="53"/>
      <c r="F295" s="3"/>
      <c r="G295" s="3"/>
    </row>
    <row r="296" spans="3:7" x14ac:dyDescent="0.2">
      <c r="C296" s="53"/>
      <c r="D296" s="53"/>
      <c r="E296" s="53"/>
      <c r="F296" s="3"/>
      <c r="G296" s="3"/>
    </row>
    <row r="297" spans="3:7" x14ac:dyDescent="0.2">
      <c r="C297" s="53"/>
      <c r="D297" s="53"/>
      <c r="E297" s="53"/>
      <c r="F297" s="3"/>
      <c r="G297" s="3"/>
    </row>
    <row r="298" spans="3:7" x14ac:dyDescent="0.2">
      <c r="C298" s="53"/>
      <c r="D298" s="53"/>
      <c r="E298" s="53"/>
      <c r="F298" s="3"/>
      <c r="G298" s="3"/>
    </row>
    <row r="299" spans="3:7" x14ac:dyDescent="0.2">
      <c r="C299" s="53"/>
      <c r="D299" s="53"/>
      <c r="E299" s="53"/>
      <c r="F299" s="3"/>
      <c r="G299" s="3"/>
    </row>
    <row r="300" spans="3:7" x14ac:dyDescent="0.2">
      <c r="C300" s="53"/>
      <c r="D300" s="53"/>
      <c r="E300" s="53"/>
      <c r="F300" s="3"/>
      <c r="G300" s="3"/>
    </row>
    <row r="301" spans="3:7" x14ac:dyDescent="0.2">
      <c r="C301" s="53"/>
      <c r="D301" s="53"/>
      <c r="E301" s="53"/>
      <c r="F301" s="3"/>
      <c r="G301" s="3"/>
    </row>
    <row r="302" spans="3:7" x14ac:dyDescent="0.2">
      <c r="C302" s="53"/>
      <c r="D302" s="53"/>
      <c r="E302" s="53"/>
      <c r="F302" s="3"/>
      <c r="G302" s="3"/>
    </row>
    <row r="303" spans="3:7" x14ac:dyDescent="0.2">
      <c r="C303" s="53"/>
      <c r="D303" s="53"/>
      <c r="E303" s="53"/>
      <c r="F303" s="3"/>
      <c r="G303" s="3"/>
    </row>
    <row r="304" spans="3:7" x14ac:dyDescent="0.2">
      <c r="C304" s="53"/>
      <c r="D304" s="53"/>
      <c r="E304" s="53"/>
      <c r="F304" s="3"/>
      <c r="G304" s="3"/>
    </row>
    <row r="305" spans="3:7" x14ac:dyDescent="0.2">
      <c r="C305" s="53"/>
      <c r="D305" s="53"/>
      <c r="E305" s="53"/>
      <c r="F305" s="3"/>
      <c r="G305" s="3"/>
    </row>
    <row r="306" spans="3:7" x14ac:dyDescent="0.2">
      <c r="C306" s="53"/>
      <c r="D306" s="53"/>
      <c r="E306" s="53"/>
      <c r="F306" s="3"/>
      <c r="G306" s="3"/>
    </row>
    <row r="307" spans="3:7" x14ac:dyDescent="0.2">
      <c r="C307" s="53"/>
      <c r="D307" s="53"/>
      <c r="E307" s="53"/>
      <c r="F307" s="3"/>
      <c r="G307" s="3"/>
    </row>
    <row r="308" spans="3:7" x14ac:dyDescent="0.2">
      <c r="C308" s="53"/>
      <c r="D308" s="53"/>
      <c r="E308" s="53"/>
      <c r="F308" s="3"/>
      <c r="G308" s="3"/>
    </row>
    <row r="309" spans="3:7" x14ac:dyDescent="0.2">
      <c r="C309" s="53"/>
      <c r="D309" s="53"/>
      <c r="E309" s="53"/>
      <c r="F309" s="3"/>
      <c r="G309" s="3"/>
    </row>
    <row r="310" spans="3:7" x14ac:dyDescent="0.2">
      <c r="C310" s="53"/>
      <c r="D310" s="53"/>
      <c r="E310" s="53"/>
      <c r="F310" s="3"/>
      <c r="G310" s="3"/>
    </row>
    <row r="311" spans="3:7" x14ac:dyDescent="0.2">
      <c r="C311" s="53"/>
      <c r="D311" s="53"/>
      <c r="E311" s="53"/>
      <c r="F311" s="3"/>
      <c r="G311" s="3"/>
    </row>
    <row r="312" spans="3:7" x14ac:dyDescent="0.2">
      <c r="C312" s="53"/>
      <c r="D312" s="53"/>
      <c r="E312" s="53"/>
      <c r="F312" s="3"/>
      <c r="G312" s="3"/>
    </row>
    <row r="313" spans="3:7" x14ac:dyDescent="0.2">
      <c r="C313" s="53"/>
      <c r="D313" s="53"/>
      <c r="E313" s="53"/>
      <c r="F313" s="3"/>
      <c r="G313" s="3"/>
    </row>
    <row r="314" spans="3:7" x14ac:dyDescent="0.2">
      <c r="C314" s="53"/>
      <c r="D314" s="53"/>
      <c r="E314" s="53"/>
      <c r="F314" s="3"/>
      <c r="G314" s="3"/>
    </row>
    <row r="315" spans="3:7" x14ac:dyDescent="0.2">
      <c r="C315" s="53"/>
      <c r="D315" s="53"/>
      <c r="E315" s="53"/>
      <c r="F315" s="3"/>
      <c r="G315" s="3"/>
    </row>
    <row r="316" spans="3:7" x14ac:dyDescent="0.2">
      <c r="C316" s="53"/>
      <c r="D316" s="53"/>
      <c r="E316" s="53"/>
      <c r="F316" s="3"/>
      <c r="G316" s="3"/>
    </row>
    <row r="317" spans="3:7" x14ac:dyDescent="0.2">
      <c r="C317" s="53"/>
      <c r="D317" s="53"/>
      <c r="E317" s="53"/>
      <c r="F317" s="3"/>
      <c r="G317" s="3"/>
    </row>
    <row r="318" spans="3:7" x14ac:dyDescent="0.2">
      <c r="C318" s="53"/>
      <c r="D318" s="53"/>
      <c r="E318" s="53"/>
      <c r="F318" s="3"/>
      <c r="G318" s="3"/>
    </row>
    <row r="319" spans="3:7" x14ac:dyDescent="0.2">
      <c r="C319" s="53"/>
      <c r="D319" s="53"/>
      <c r="E319" s="53"/>
      <c r="F319" s="3"/>
      <c r="G319" s="3"/>
    </row>
    <row r="320" spans="3:7" x14ac:dyDescent="0.2">
      <c r="C320" s="53"/>
      <c r="D320" s="53"/>
      <c r="E320" s="53"/>
      <c r="F320" s="3"/>
      <c r="G320" s="3"/>
    </row>
    <row r="321" spans="3:7" x14ac:dyDescent="0.2">
      <c r="C321" s="53"/>
      <c r="D321" s="53"/>
      <c r="E321" s="53"/>
      <c r="F321" s="3"/>
      <c r="G321" s="3"/>
    </row>
    <row r="322" spans="3:7" x14ac:dyDescent="0.2">
      <c r="C322" s="53"/>
      <c r="D322" s="53"/>
      <c r="E322" s="53"/>
      <c r="F322" s="3"/>
      <c r="G322" s="3"/>
    </row>
    <row r="323" spans="3:7" x14ac:dyDescent="0.2">
      <c r="C323" s="53"/>
      <c r="D323" s="53"/>
      <c r="E323" s="53"/>
      <c r="F323" s="3"/>
      <c r="G323" s="3"/>
    </row>
    <row r="324" spans="3:7" x14ac:dyDescent="0.2">
      <c r="C324" s="53"/>
      <c r="D324" s="53"/>
      <c r="E324" s="53"/>
      <c r="F324" s="3"/>
      <c r="G324" s="3"/>
    </row>
    <row r="325" spans="3:7" x14ac:dyDescent="0.2">
      <c r="C325" s="53"/>
      <c r="D325" s="53"/>
      <c r="E325" s="53"/>
      <c r="F325" s="3"/>
      <c r="G325" s="3"/>
    </row>
    <row r="326" spans="3:7" x14ac:dyDescent="0.2">
      <c r="C326" s="53"/>
      <c r="D326" s="53"/>
      <c r="E326" s="53"/>
      <c r="F326" s="3"/>
      <c r="G326" s="3"/>
    </row>
    <row r="327" spans="3:7" x14ac:dyDescent="0.2">
      <c r="C327" s="53"/>
      <c r="D327" s="53"/>
      <c r="E327" s="53"/>
      <c r="F327" s="3"/>
      <c r="G327" s="3"/>
    </row>
    <row r="328" spans="3:7" x14ac:dyDescent="0.2">
      <c r="C328" s="53"/>
      <c r="D328" s="53"/>
      <c r="E328" s="53"/>
      <c r="F328" s="3"/>
      <c r="G328" s="3"/>
    </row>
    <row r="329" spans="3:7" x14ac:dyDescent="0.2">
      <c r="C329" s="53"/>
      <c r="D329" s="53"/>
      <c r="E329" s="53"/>
      <c r="F329" s="3"/>
      <c r="G329" s="3"/>
    </row>
    <row r="330" spans="3:7" x14ac:dyDescent="0.2">
      <c r="C330" s="53"/>
      <c r="D330" s="53"/>
      <c r="E330" s="53"/>
      <c r="F330" s="3"/>
      <c r="G330" s="3"/>
    </row>
    <row r="331" spans="3:7" x14ac:dyDescent="0.2">
      <c r="C331" s="53"/>
      <c r="D331" s="53"/>
      <c r="E331" s="53"/>
      <c r="F331" s="3"/>
      <c r="G331" s="3"/>
    </row>
    <row r="332" spans="3:7" x14ac:dyDescent="0.2">
      <c r="C332" s="53"/>
      <c r="D332" s="53"/>
      <c r="E332" s="53"/>
      <c r="F332" s="3"/>
      <c r="G332" s="3"/>
    </row>
    <row r="333" spans="3:7" x14ac:dyDescent="0.2">
      <c r="C333" s="53"/>
      <c r="D333" s="53"/>
      <c r="E333" s="53"/>
      <c r="F333" s="3"/>
      <c r="G333" s="3"/>
    </row>
    <row r="334" spans="3:7" x14ac:dyDescent="0.2">
      <c r="C334" s="53"/>
      <c r="D334" s="53"/>
      <c r="E334" s="53"/>
      <c r="F334" s="3"/>
      <c r="G334" s="3"/>
    </row>
    <row r="335" spans="3:7" x14ac:dyDescent="0.2">
      <c r="C335" s="53"/>
      <c r="D335" s="53"/>
      <c r="E335" s="53"/>
      <c r="F335" s="3"/>
      <c r="G335" s="3"/>
    </row>
    <row r="336" spans="3:7" x14ac:dyDescent="0.2">
      <c r="C336" s="53"/>
      <c r="D336" s="53"/>
      <c r="E336" s="53"/>
      <c r="F336" s="3"/>
      <c r="G336" s="3"/>
    </row>
    <row r="337" spans="3:7" x14ac:dyDescent="0.2">
      <c r="C337" s="53"/>
      <c r="D337" s="53"/>
      <c r="E337" s="53"/>
      <c r="F337" s="3"/>
      <c r="G337" s="3"/>
    </row>
    <row r="338" spans="3:7" x14ac:dyDescent="0.2">
      <c r="C338" s="53"/>
      <c r="D338" s="53"/>
      <c r="E338" s="53"/>
      <c r="F338" s="3"/>
      <c r="G338" s="3"/>
    </row>
    <row r="339" spans="3:7" x14ac:dyDescent="0.2">
      <c r="C339" s="53"/>
      <c r="D339" s="53"/>
      <c r="E339" s="53"/>
      <c r="F339" s="3"/>
      <c r="G339" s="3"/>
    </row>
    <row r="340" spans="3:7" x14ac:dyDescent="0.2">
      <c r="C340" s="53"/>
      <c r="D340" s="53"/>
      <c r="E340" s="53"/>
      <c r="F340" s="3"/>
      <c r="G340" s="3"/>
    </row>
    <row r="341" spans="3:7" x14ac:dyDescent="0.2">
      <c r="C341" s="53"/>
      <c r="D341" s="53"/>
      <c r="E341" s="53"/>
      <c r="F341" s="3"/>
      <c r="G341" s="3"/>
    </row>
    <row r="342" spans="3:7" x14ac:dyDescent="0.2">
      <c r="C342" s="53"/>
      <c r="D342" s="53"/>
      <c r="E342" s="53"/>
      <c r="F342" s="3"/>
      <c r="G342" s="3"/>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41"/>
  <sheetViews>
    <sheetView showGridLines="0" topLeftCell="A190" zoomScale="95" zoomScaleNormal="95" workbookViewId="0"/>
  </sheetViews>
  <sheetFormatPr baseColWidth="10" defaultRowHeight="12.75" x14ac:dyDescent="0.2"/>
  <cols>
    <col min="1" max="1" width="3.5703125" style="2" customWidth="1"/>
    <col min="2" max="2" width="72" style="2" customWidth="1"/>
    <col min="3" max="3" width="10.7109375" style="59" customWidth="1"/>
    <col min="4" max="6" width="10.7109375" style="23" customWidth="1"/>
    <col min="7" max="8" width="10.7109375" style="2" customWidth="1"/>
    <col min="9" max="10" width="11.42578125" style="2"/>
    <col min="11" max="11" width="11.42578125" style="2" customWidth="1"/>
    <col min="1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2:11" x14ac:dyDescent="0.2">
      <c r="C1" s="2"/>
      <c r="F1" s="2"/>
    </row>
    <row r="2" spans="2:11" x14ac:dyDescent="0.2">
      <c r="C2" s="2"/>
      <c r="F2" s="2"/>
    </row>
    <row r="3" spans="2:11" x14ac:dyDescent="0.2">
      <c r="C3" s="2"/>
      <c r="F3" s="2"/>
    </row>
    <row r="4" spans="2:11" ht="15.75" x14ac:dyDescent="0.2">
      <c r="B4" s="414" t="s">
        <v>560</v>
      </c>
      <c r="C4" s="2"/>
      <c r="F4" s="2"/>
    </row>
    <row r="5" spans="2:11" x14ac:dyDescent="0.2">
      <c r="C5" s="2"/>
      <c r="F5" s="2"/>
    </row>
    <row r="6" spans="2:11" ht="15.75" x14ac:dyDescent="0.25">
      <c r="C6" s="1"/>
      <c r="D6" s="2"/>
      <c r="E6" s="2"/>
      <c r="F6" s="2"/>
      <c r="J6" s="351" t="s">
        <v>4</v>
      </c>
    </row>
    <row r="7" spans="2:11" ht="5.25" customHeight="1" x14ac:dyDescent="0.2">
      <c r="J7" s="19"/>
    </row>
    <row r="8" spans="2:11" ht="5.25" customHeight="1" thickBot="1" x14ac:dyDescent="0.25">
      <c r="B8" s="4"/>
      <c r="C8" s="65"/>
      <c r="D8" s="24"/>
      <c r="E8" s="24"/>
      <c r="F8" s="24"/>
      <c r="G8" s="4"/>
      <c r="H8" s="4"/>
      <c r="I8" s="4"/>
      <c r="J8" s="69"/>
    </row>
    <row r="9" spans="2:11" ht="5.25" customHeight="1" x14ac:dyDescent="0.2">
      <c r="B9" s="5"/>
      <c r="C9" s="66"/>
      <c r="D9" s="25"/>
      <c r="E9" s="25"/>
      <c r="F9" s="25"/>
      <c r="G9" s="5"/>
      <c r="H9" s="5"/>
      <c r="I9" s="5"/>
      <c r="J9" s="20"/>
    </row>
    <row r="10" spans="2:11" x14ac:dyDescent="0.2">
      <c r="G10" s="35"/>
      <c r="H10" s="35"/>
      <c r="I10" s="35"/>
      <c r="J10" s="70"/>
    </row>
    <row r="11" spans="2:11" ht="15" x14ac:dyDescent="0.25">
      <c r="B11" s="15" t="s">
        <v>528</v>
      </c>
      <c r="C11" s="67"/>
      <c r="D11" s="26"/>
      <c r="E11" s="26"/>
      <c r="F11" s="26"/>
      <c r="G11" s="6"/>
      <c r="H11" s="6"/>
      <c r="I11" s="6"/>
      <c r="J11" s="54"/>
      <c r="K11" s="5"/>
    </row>
    <row r="12" spans="2:11" x14ac:dyDescent="0.2">
      <c r="B12" s="6"/>
      <c r="C12" s="66"/>
    </row>
    <row r="13" spans="2:11" s="7" customFormat="1" x14ac:dyDescent="0.2">
      <c r="B13" s="12" t="s">
        <v>5</v>
      </c>
      <c r="C13" s="58" t="s">
        <v>163</v>
      </c>
      <c r="D13" s="49" t="s">
        <v>156</v>
      </c>
      <c r="E13" s="27" t="s">
        <v>157</v>
      </c>
      <c r="F13" s="34" t="s">
        <v>158</v>
      </c>
      <c r="G13" s="34" t="s">
        <v>159</v>
      </c>
      <c r="H13" s="34" t="s">
        <v>160</v>
      </c>
      <c r="I13" s="34" t="s">
        <v>161</v>
      </c>
      <c r="J13" s="34" t="s">
        <v>162</v>
      </c>
    </row>
    <row r="14" spans="2:11" x14ac:dyDescent="0.2">
      <c r="B14" s="3" t="s">
        <v>31</v>
      </c>
      <c r="C14" s="59">
        <f>SUM(C22,C33,C57,C70,C78,C86,C96)</f>
        <v>104225.03999999998</v>
      </c>
      <c r="D14" s="55">
        <v>46</v>
      </c>
      <c r="E14" s="53">
        <v>15</v>
      </c>
      <c r="F14" s="53">
        <v>16</v>
      </c>
      <c r="G14" s="3">
        <v>1</v>
      </c>
      <c r="H14" s="3">
        <v>2</v>
      </c>
      <c r="I14" s="2">
        <v>1</v>
      </c>
      <c r="J14" s="2">
        <v>1</v>
      </c>
    </row>
    <row r="15" spans="2:11" x14ac:dyDescent="0.2">
      <c r="B15" s="3" t="s">
        <v>34</v>
      </c>
      <c r="C15" s="59">
        <f>SUM(C159,C170,C207)</f>
        <v>9637.0500000000011</v>
      </c>
      <c r="D15" s="53">
        <v>26</v>
      </c>
      <c r="E15" s="53">
        <v>4</v>
      </c>
      <c r="F15" s="53">
        <v>2</v>
      </c>
      <c r="G15" s="3">
        <v>0</v>
      </c>
      <c r="H15" s="3">
        <v>0</v>
      </c>
      <c r="I15" s="2">
        <v>0</v>
      </c>
      <c r="J15" s="2">
        <v>0</v>
      </c>
    </row>
    <row r="16" spans="2:11" x14ac:dyDescent="0.2">
      <c r="B16" s="9" t="s">
        <v>6</v>
      </c>
      <c r="C16" s="60">
        <f>SUM(C14,C15)</f>
        <v>113862.08999999998</v>
      </c>
      <c r="D16" s="32">
        <v>72</v>
      </c>
      <c r="E16" s="32">
        <v>19</v>
      </c>
      <c r="F16" s="32">
        <v>18</v>
      </c>
      <c r="G16" s="9">
        <v>1</v>
      </c>
      <c r="H16" s="9">
        <v>2</v>
      </c>
      <c r="I16" s="10">
        <v>1</v>
      </c>
      <c r="J16" s="10">
        <v>1</v>
      </c>
    </row>
    <row r="17" spans="2:10" x14ac:dyDescent="0.2">
      <c r="D17" s="53"/>
      <c r="E17" s="53"/>
      <c r="F17" s="53"/>
      <c r="G17" s="3"/>
      <c r="H17" s="3"/>
    </row>
    <row r="18" spans="2:10" x14ac:dyDescent="0.2">
      <c r="D18" s="53"/>
      <c r="E18" s="53"/>
      <c r="F18" s="53"/>
      <c r="G18" s="3"/>
      <c r="H18" s="3"/>
    </row>
    <row r="19" spans="2:10" x14ac:dyDescent="0.2">
      <c r="B19" s="14" t="s">
        <v>565</v>
      </c>
      <c r="C19" s="61"/>
      <c r="D19" s="56"/>
      <c r="E19" s="53"/>
      <c r="F19" s="53"/>
      <c r="G19" s="3"/>
      <c r="H19" s="3"/>
    </row>
    <row r="20" spans="2:10" x14ac:dyDescent="0.2">
      <c r="B20" s="14"/>
      <c r="C20" s="61"/>
      <c r="D20" s="56"/>
      <c r="E20" s="53"/>
      <c r="F20" s="53"/>
      <c r="G20" s="3"/>
      <c r="H20" s="3"/>
    </row>
    <row r="21" spans="2:10" x14ac:dyDescent="0.2">
      <c r="B21" s="5"/>
      <c r="C21" s="62" t="s">
        <v>163</v>
      </c>
      <c r="D21" s="48" t="s">
        <v>156</v>
      </c>
      <c r="E21" s="47" t="s">
        <v>157</v>
      </c>
      <c r="F21" s="47" t="s">
        <v>158</v>
      </c>
      <c r="G21" s="47" t="s">
        <v>159</v>
      </c>
      <c r="H21" s="47" t="s">
        <v>160</v>
      </c>
      <c r="I21" s="47" t="s">
        <v>161</v>
      </c>
      <c r="J21" s="32" t="s">
        <v>162</v>
      </c>
    </row>
    <row r="22" spans="2:10" x14ac:dyDescent="0.2">
      <c r="C22" s="60">
        <f>SUM(C24:C27)</f>
        <v>24559.039999999997</v>
      </c>
      <c r="D22" s="32">
        <v>1</v>
      </c>
      <c r="E22" s="32">
        <v>1</v>
      </c>
      <c r="F22" s="32">
        <v>1</v>
      </c>
      <c r="G22" s="9">
        <v>0</v>
      </c>
      <c r="H22" s="9">
        <v>0</v>
      </c>
      <c r="I22" s="10">
        <v>0</v>
      </c>
      <c r="J22" s="10">
        <v>1</v>
      </c>
    </row>
    <row r="23" spans="2:10" x14ac:dyDescent="0.2">
      <c r="B23" s="3"/>
    </row>
    <row r="24" spans="2:10" ht="12.75" customHeight="1" x14ac:dyDescent="0.25">
      <c r="B24" s="3" t="s">
        <v>550</v>
      </c>
      <c r="C24" s="499">
        <v>660</v>
      </c>
      <c r="D24" s="493"/>
      <c r="E24" s="493" t="s">
        <v>405</v>
      </c>
      <c r="F24" s="496"/>
      <c r="G24" s="496"/>
      <c r="H24" s="496"/>
      <c r="I24" s="496"/>
      <c r="J24" s="496"/>
    </row>
    <row r="25" spans="2:10" ht="12.75" customHeight="1" x14ac:dyDescent="0.25">
      <c r="B25" s="3" t="s">
        <v>37</v>
      </c>
      <c r="C25" s="499">
        <v>1081.19</v>
      </c>
      <c r="D25" s="496"/>
      <c r="E25" s="29"/>
      <c r="F25" s="493" t="s">
        <v>405</v>
      </c>
      <c r="G25" s="496"/>
      <c r="H25" s="496"/>
      <c r="I25" s="496"/>
      <c r="J25" s="496"/>
    </row>
    <row r="26" spans="2:10" ht="12.75" customHeight="1" x14ac:dyDescent="0.25">
      <c r="B26" s="3" t="s">
        <v>38</v>
      </c>
      <c r="C26" s="499">
        <v>0</v>
      </c>
      <c r="D26" s="493" t="s">
        <v>405</v>
      </c>
      <c r="E26" s="496"/>
      <c r="F26" s="496"/>
      <c r="G26" s="496"/>
      <c r="H26" s="496"/>
      <c r="I26" s="496"/>
      <c r="J26" s="496"/>
    </row>
    <row r="27" spans="2:10" ht="12.75" customHeight="1" x14ac:dyDescent="0.25">
      <c r="B27" s="3" t="s">
        <v>39</v>
      </c>
      <c r="C27" s="499">
        <v>22817.85</v>
      </c>
      <c r="D27" s="496"/>
      <c r="E27" s="496"/>
      <c r="F27" s="496"/>
      <c r="G27" s="496"/>
      <c r="H27" s="496"/>
      <c r="I27" s="496"/>
      <c r="J27" s="493" t="s">
        <v>405</v>
      </c>
    </row>
    <row r="28" spans="2:10" x14ac:dyDescent="0.2">
      <c r="B28" s="3"/>
      <c r="D28" s="53"/>
      <c r="E28" s="53"/>
      <c r="F28" s="53"/>
      <c r="G28" s="3"/>
      <c r="H28" s="3"/>
    </row>
    <row r="29" spans="2:10" x14ac:dyDescent="0.2">
      <c r="B29" s="3"/>
      <c r="D29" s="53"/>
      <c r="E29" s="53"/>
      <c r="F29" s="53"/>
      <c r="G29" s="3"/>
      <c r="H29" s="3"/>
    </row>
    <row r="30" spans="2:10" x14ac:dyDescent="0.2">
      <c r="B30" s="14" t="s">
        <v>567</v>
      </c>
      <c r="C30" s="61"/>
      <c r="D30" s="53"/>
      <c r="E30" s="53"/>
      <c r="F30" s="53"/>
      <c r="G30" s="3"/>
      <c r="H30" s="3"/>
    </row>
    <row r="31" spans="2:10" x14ac:dyDescent="0.2">
      <c r="B31" s="14"/>
      <c r="C31" s="61"/>
      <c r="D31" s="53"/>
      <c r="E31" s="53"/>
      <c r="F31" s="53"/>
      <c r="G31" s="3"/>
      <c r="H31" s="3"/>
    </row>
    <row r="32" spans="2:10" x14ac:dyDescent="0.2">
      <c r="B32" s="3"/>
      <c r="C32" s="63" t="s">
        <v>163</v>
      </c>
      <c r="D32" s="48" t="s">
        <v>156</v>
      </c>
      <c r="E32" s="47" t="s">
        <v>157</v>
      </c>
      <c r="F32" s="47" t="s">
        <v>158</v>
      </c>
      <c r="G32" s="47" t="s">
        <v>159</v>
      </c>
      <c r="H32" s="47" t="s">
        <v>160</v>
      </c>
      <c r="I32" s="47" t="s">
        <v>161</v>
      </c>
      <c r="J32" s="32" t="s">
        <v>162</v>
      </c>
    </row>
    <row r="33" spans="2:10" x14ac:dyDescent="0.2">
      <c r="B33" s="3"/>
      <c r="C33" s="60">
        <f>SUM(C35:C51)</f>
        <v>34397.58</v>
      </c>
      <c r="D33" s="32">
        <v>3</v>
      </c>
      <c r="E33" s="32">
        <v>2</v>
      </c>
      <c r="F33" s="32">
        <v>8</v>
      </c>
      <c r="G33" s="9">
        <v>1</v>
      </c>
      <c r="H33" s="9">
        <v>0</v>
      </c>
      <c r="I33" s="10">
        <v>1</v>
      </c>
      <c r="J33" s="10">
        <v>0</v>
      </c>
    </row>
    <row r="34" spans="2:10" x14ac:dyDescent="0.2">
      <c r="B34" s="3"/>
    </row>
    <row r="35" spans="2:10" ht="12.75" customHeight="1" x14ac:dyDescent="0.25">
      <c r="B35" s="445" t="s">
        <v>519</v>
      </c>
      <c r="C35" s="500">
        <v>0</v>
      </c>
      <c r="D35" s="496"/>
      <c r="E35" s="493"/>
      <c r="F35" s="496"/>
      <c r="G35" s="496"/>
      <c r="H35" s="496"/>
      <c r="I35" s="496"/>
      <c r="J35" s="275"/>
    </row>
    <row r="36" spans="2:10" ht="12.75" customHeight="1" x14ac:dyDescent="0.25">
      <c r="B36" s="445" t="s">
        <v>514</v>
      </c>
      <c r="C36" s="500">
        <v>4808</v>
      </c>
      <c r="D36" s="496"/>
      <c r="E36" s="496"/>
      <c r="F36" s="493"/>
      <c r="G36" s="493" t="s">
        <v>405</v>
      </c>
      <c r="H36" s="496"/>
      <c r="I36" s="496"/>
      <c r="J36" s="275"/>
    </row>
    <row r="37" spans="2:10" ht="12.75" customHeight="1" x14ac:dyDescent="0.25">
      <c r="B37" s="450" t="s">
        <v>544</v>
      </c>
      <c r="C37" s="500">
        <v>2225</v>
      </c>
      <c r="D37" s="493"/>
      <c r="E37" s="496"/>
      <c r="F37" s="493" t="s">
        <v>405</v>
      </c>
      <c r="G37" s="496"/>
      <c r="H37" s="496"/>
      <c r="I37" s="496"/>
      <c r="J37" s="275"/>
    </row>
    <row r="38" spans="2:10" ht="12.75" customHeight="1" x14ac:dyDescent="0.25">
      <c r="B38" s="445" t="s">
        <v>539</v>
      </c>
      <c r="C38" s="500">
        <v>1452</v>
      </c>
      <c r="D38" s="496"/>
      <c r="E38" s="493"/>
      <c r="F38" s="493" t="s">
        <v>405</v>
      </c>
      <c r="G38" s="496"/>
      <c r="H38" s="496"/>
      <c r="I38" s="496"/>
      <c r="J38" s="275"/>
    </row>
    <row r="39" spans="2:10" ht="12.75" customHeight="1" x14ac:dyDescent="0.25">
      <c r="B39" s="445" t="s">
        <v>548</v>
      </c>
      <c r="C39" s="500">
        <v>643.78</v>
      </c>
      <c r="D39" s="496"/>
      <c r="E39" s="493" t="s">
        <v>405</v>
      </c>
      <c r="F39" s="493"/>
      <c r="G39" s="496"/>
      <c r="H39" s="19"/>
      <c r="I39" s="493"/>
      <c r="J39" s="275"/>
    </row>
    <row r="40" spans="2:10" ht="12.75" customHeight="1" x14ac:dyDescent="0.25">
      <c r="B40" s="445" t="s">
        <v>547</v>
      </c>
      <c r="C40" s="500">
        <v>0</v>
      </c>
      <c r="D40" s="496"/>
      <c r="E40" s="493"/>
      <c r="F40" s="496"/>
      <c r="G40" s="493"/>
      <c r="H40" s="496"/>
      <c r="I40" s="496"/>
      <c r="J40" s="275"/>
    </row>
    <row r="41" spans="2:10" ht="12.75" customHeight="1" x14ac:dyDescent="0.25">
      <c r="B41" s="445" t="s">
        <v>546</v>
      </c>
      <c r="C41" s="500">
        <v>1940</v>
      </c>
      <c r="D41" s="496"/>
      <c r="E41" s="493"/>
      <c r="F41" s="493" t="s">
        <v>405</v>
      </c>
      <c r="G41" s="496"/>
      <c r="H41" s="496"/>
      <c r="I41" s="496"/>
      <c r="J41" s="275"/>
    </row>
    <row r="42" spans="2:10" ht="12.75" customHeight="1" x14ac:dyDescent="0.25">
      <c r="B42" s="40" t="s">
        <v>513</v>
      </c>
      <c r="C42" s="500">
        <v>13537.52</v>
      </c>
      <c r="D42" s="493"/>
      <c r="E42" s="496"/>
      <c r="F42" s="496"/>
      <c r="G42" s="496"/>
      <c r="H42" s="496"/>
      <c r="I42" s="493" t="s">
        <v>405</v>
      </c>
      <c r="J42" s="275"/>
    </row>
    <row r="43" spans="2:10" ht="12.75" customHeight="1" x14ac:dyDescent="0.25">
      <c r="B43" s="445" t="s">
        <v>543</v>
      </c>
      <c r="C43" s="500">
        <v>1346.28</v>
      </c>
      <c r="D43" s="493"/>
      <c r="E43" s="493"/>
      <c r="F43" s="493" t="s">
        <v>405</v>
      </c>
      <c r="G43" s="496"/>
      <c r="H43" s="496"/>
      <c r="I43" s="496"/>
      <c r="J43" s="275"/>
    </row>
    <row r="44" spans="2:10" ht="12.75" customHeight="1" x14ac:dyDescent="0.25">
      <c r="B44" s="445" t="s">
        <v>545</v>
      </c>
      <c r="C44" s="500">
        <v>492</v>
      </c>
      <c r="D44" s="493" t="s">
        <v>405</v>
      </c>
      <c r="E44" s="496"/>
      <c r="F44" s="493"/>
      <c r="G44" s="496"/>
      <c r="H44" s="496"/>
      <c r="I44" s="496"/>
      <c r="J44" s="275"/>
    </row>
    <row r="45" spans="2:10" ht="12.75" customHeight="1" x14ac:dyDescent="0.25">
      <c r="B45" s="445" t="s">
        <v>541</v>
      </c>
      <c r="C45" s="500">
        <v>1525</v>
      </c>
      <c r="D45" s="496"/>
      <c r="E45" s="496"/>
      <c r="F45" s="493" t="s">
        <v>405</v>
      </c>
      <c r="G45" s="496"/>
      <c r="H45" s="496"/>
      <c r="I45" s="496"/>
      <c r="J45" s="275"/>
    </row>
    <row r="46" spans="2:10" ht="12.75" customHeight="1" x14ac:dyDescent="0.25">
      <c r="B46" s="445" t="s">
        <v>542</v>
      </c>
      <c r="C46" s="500">
        <v>1700</v>
      </c>
      <c r="D46" s="496"/>
      <c r="E46" s="496"/>
      <c r="F46" s="493" t="s">
        <v>405</v>
      </c>
      <c r="G46" s="496"/>
      <c r="H46" s="496"/>
      <c r="I46" s="493"/>
      <c r="J46" s="275"/>
    </row>
    <row r="47" spans="2:10" ht="12.75" customHeight="1" x14ac:dyDescent="0.25">
      <c r="B47" s="445" t="s">
        <v>549</v>
      </c>
      <c r="C47" s="500">
        <v>567</v>
      </c>
      <c r="D47" s="496"/>
      <c r="E47" s="493" t="s">
        <v>405</v>
      </c>
      <c r="F47" s="493"/>
      <c r="G47" s="496"/>
      <c r="H47" s="496"/>
      <c r="I47" s="493"/>
      <c r="J47" s="275"/>
    </row>
    <row r="48" spans="2:10" ht="12.75" customHeight="1" x14ac:dyDescent="0.25">
      <c r="B48" s="445" t="s">
        <v>515</v>
      </c>
      <c r="C48" s="500">
        <v>17</v>
      </c>
      <c r="D48" s="493" t="s">
        <v>405</v>
      </c>
      <c r="E48" s="496"/>
      <c r="F48" s="493"/>
      <c r="G48" s="496"/>
      <c r="H48" s="496"/>
      <c r="I48" s="493"/>
      <c r="J48" s="275"/>
    </row>
    <row r="49" spans="2:10" ht="12.75" customHeight="1" x14ac:dyDescent="0.25">
      <c r="B49" s="3" t="s">
        <v>40</v>
      </c>
      <c r="C49" s="500">
        <v>144</v>
      </c>
      <c r="D49" s="493" t="s">
        <v>405</v>
      </c>
      <c r="E49" s="496"/>
      <c r="F49" s="493"/>
      <c r="G49" s="496"/>
      <c r="H49" s="496"/>
      <c r="I49" s="496"/>
      <c r="J49" s="275"/>
    </row>
    <row r="50" spans="2:10" ht="12.75" customHeight="1" x14ac:dyDescent="0.25">
      <c r="B50" s="3" t="s">
        <v>41</v>
      </c>
      <c r="C50" s="500">
        <v>1500</v>
      </c>
      <c r="D50" s="496"/>
      <c r="E50" s="496"/>
      <c r="F50" s="493" t="s">
        <v>405</v>
      </c>
      <c r="G50" s="496"/>
      <c r="H50" s="496"/>
      <c r="I50" s="496"/>
      <c r="J50" s="275"/>
    </row>
    <row r="51" spans="2:10" ht="12.75" customHeight="1" x14ac:dyDescent="0.25">
      <c r="B51" s="3" t="s">
        <v>42</v>
      </c>
      <c r="C51" s="500">
        <v>2500</v>
      </c>
      <c r="D51" s="496"/>
      <c r="E51" s="496"/>
      <c r="F51" s="493" t="s">
        <v>405</v>
      </c>
      <c r="G51" s="496"/>
      <c r="H51" s="496"/>
      <c r="I51" s="496"/>
      <c r="J51" s="275"/>
    </row>
    <row r="52" spans="2:10" x14ac:dyDescent="0.2">
      <c r="B52" s="3"/>
      <c r="D52" s="53"/>
      <c r="E52" s="53"/>
      <c r="F52" s="53"/>
      <c r="G52" s="3"/>
      <c r="H52" s="3"/>
    </row>
    <row r="53" spans="2:10" x14ac:dyDescent="0.2">
      <c r="B53" s="3"/>
      <c r="D53" s="53"/>
      <c r="E53" s="53"/>
      <c r="F53" s="53"/>
      <c r="G53" s="3"/>
      <c r="H53" s="3"/>
    </row>
    <row r="54" spans="2:10" x14ac:dyDescent="0.2">
      <c r="B54" s="14" t="s">
        <v>566</v>
      </c>
      <c r="C54" s="61"/>
      <c r="D54" s="53"/>
      <c r="E54" s="53"/>
      <c r="F54" s="53"/>
      <c r="G54" s="3"/>
      <c r="H54" s="3"/>
    </row>
    <row r="55" spans="2:10" x14ac:dyDescent="0.2">
      <c r="B55" s="14"/>
      <c r="C55" s="61"/>
      <c r="D55" s="53"/>
      <c r="E55" s="53"/>
      <c r="F55" s="53"/>
      <c r="G55" s="3"/>
      <c r="H55" s="3"/>
    </row>
    <row r="56" spans="2:10" x14ac:dyDescent="0.2">
      <c r="B56" s="3"/>
      <c r="C56" s="63" t="s">
        <v>163</v>
      </c>
      <c r="D56" s="48" t="s">
        <v>156</v>
      </c>
      <c r="E56" s="47" t="s">
        <v>157</v>
      </c>
      <c r="F56" s="47" t="s">
        <v>158</v>
      </c>
      <c r="G56" s="47" t="s">
        <v>159</v>
      </c>
      <c r="H56" s="47" t="s">
        <v>160</v>
      </c>
      <c r="I56" s="47" t="s">
        <v>161</v>
      </c>
      <c r="J56" s="32" t="s">
        <v>162</v>
      </c>
    </row>
    <row r="57" spans="2:10" x14ac:dyDescent="0.2">
      <c r="B57" s="3"/>
      <c r="C57" s="60">
        <f>SUM(C59:C64)</f>
        <v>6670</v>
      </c>
      <c r="D57" s="32">
        <v>2</v>
      </c>
      <c r="E57" s="32">
        <v>2</v>
      </c>
      <c r="F57" s="32">
        <v>2</v>
      </c>
      <c r="G57" s="9">
        <v>0</v>
      </c>
      <c r="H57" s="9">
        <v>0</v>
      </c>
      <c r="I57" s="10">
        <v>0</v>
      </c>
      <c r="J57" s="10">
        <v>0</v>
      </c>
    </row>
    <row r="58" spans="2:10" x14ac:dyDescent="0.2">
      <c r="B58" s="3"/>
    </row>
    <row r="59" spans="2:10" x14ac:dyDescent="0.2">
      <c r="B59" s="36" t="s">
        <v>43</v>
      </c>
      <c r="C59" s="500">
        <v>447</v>
      </c>
      <c r="D59" s="460" t="s">
        <v>405</v>
      </c>
      <c r="E59" s="498"/>
      <c r="F59" s="498"/>
      <c r="G59" s="276"/>
      <c r="H59" s="276"/>
      <c r="I59" s="276"/>
      <c r="J59" s="276"/>
    </row>
    <row r="60" spans="2:10" x14ac:dyDescent="0.2">
      <c r="B60" s="36" t="s">
        <v>44</v>
      </c>
      <c r="C60" s="500">
        <v>820</v>
      </c>
      <c r="D60" s="498"/>
      <c r="E60" s="460" t="s">
        <v>405</v>
      </c>
      <c r="F60" s="498"/>
      <c r="G60" s="276"/>
      <c r="H60" s="276"/>
      <c r="I60" s="276"/>
      <c r="J60" s="276"/>
    </row>
    <row r="61" spans="2:10" x14ac:dyDescent="0.2">
      <c r="B61" s="36" t="s">
        <v>45</v>
      </c>
      <c r="C61" s="500">
        <v>2400</v>
      </c>
      <c r="D61" s="498"/>
      <c r="E61" s="498"/>
      <c r="F61" s="460" t="s">
        <v>405</v>
      </c>
      <c r="G61" s="276"/>
      <c r="H61" s="276"/>
      <c r="I61" s="276"/>
      <c r="J61" s="276"/>
    </row>
    <row r="62" spans="2:10" x14ac:dyDescent="0.2">
      <c r="B62" s="36" t="s">
        <v>46</v>
      </c>
      <c r="C62" s="500">
        <v>2000</v>
      </c>
      <c r="D62" s="498"/>
      <c r="E62" s="498"/>
      <c r="F62" s="460" t="s">
        <v>405</v>
      </c>
      <c r="G62" s="276"/>
      <c r="H62" s="276"/>
      <c r="I62" s="276"/>
      <c r="J62" s="276"/>
    </row>
    <row r="63" spans="2:10" x14ac:dyDescent="0.2">
      <c r="B63" s="36" t="s">
        <v>47</v>
      </c>
      <c r="C63" s="500">
        <v>450</v>
      </c>
      <c r="D63" s="460" t="s">
        <v>405</v>
      </c>
      <c r="E63" s="460"/>
      <c r="F63" s="498"/>
      <c r="G63" s="276"/>
      <c r="H63" s="276"/>
      <c r="I63" s="276"/>
      <c r="J63" s="276"/>
    </row>
    <row r="64" spans="2:10" x14ac:dyDescent="0.2">
      <c r="B64" s="36" t="s">
        <v>590</v>
      </c>
      <c r="C64" s="500">
        <v>553</v>
      </c>
      <c r="D64" s="498"/>
      <c r="E64" s="460" t="s">
        <v>405</v>
      </c>
      <c r="F64" s="498"/>
      <c r="G64" s="276"/>
      <c r="H64" s="276"/>
      <c r="I64" s="276"/>
      <c r="J64" s="276"/>
    </row>
    <row r="65" spans="2:10" x14ac:dyDescent="0.2">
      <c r="B65" s="3"/>
      <c r="D65" s="53"/>
      <c r="E65" s="53"/>
      <c r="F65" s="53"/>
      <c r="G65" s="3"/>
      <c r="H65" s="3"/>
    </row>
    <row r="66" spans="2:10" x14ac:dyDescent="0.2">
      <c r="B66" s="3"/>
      <c r="D66" s="53"/>
      <c r="E66" s="53"/>
      <c r="F66" s="53"/>
      <c r="G66" s="3"/>
      <c r="H66" s="3"/>
    </row>
    <row r="67" spans="2:10" x14ac:dyDescent="0.2">
      <c r="B67" s="14" t="s">
        <v>111</v>
      </c>
      <c r="C67" s="61"/>
      <c r="D67" s="53"/>
      <c r="E67" s="53"/>
      <c r="F67" s="53"/>
      <c r="G67" s="3"/>
      <c r="H67" s="3"/>
    </row>
    <row r="68" spans="2:10" x14ac:dyDescent="0.2">
      <c r="B68" s="3"/>
      <c r="D68" s="53"/>
      <c r="E68" s="53"/>
      <c r="F68" s="53"/>
      <c r="G68" s="3"/>
      <c r="H68" s="3"/>
    </row>
    <row r="69" spans="2:10" x14ac:dyDescent="0.2">
      <c r="B69" s="3"/>
      <c r="C69" s="63" t="s">
        <v>163</v>
      </c>
      <c r="D69" s="48" t="s">
        <v>156</v>
      </c>
      <c r="E69" s="47" t="s">
        <v>157</v>
      </c>
      <c r="F69" s="47" t="s">
        <v>158</v>
      </c>
      <c r="G69" s="47" t="s">
        <v>159</v>
      </c>
      <c r="H69" s="47" t="s">
        <v>160</v>
      </c>
      <c r="I69" s="47" t="s">
        <v>161</v>
      </c>
      <c r="J69" s="32" t="s">
        <v>162</v>
      </c>
    </row>
    <row r="70" spans="2:10" x14ac:dyDescent="0.2">
      <c r="B70" s="3"/>
      <c r="C70" s="60">
        <f>SUM(C72)</f>
        <v>190</v>
      </c>
      <c r="D70" s="32">
        <v>1</v>
      </c>
      <c r="E70" s="32">
        <v>0</v>
      </c>
      <c r="F70" s="32">
        <v>0</v>
      </c>
      <c r="G70" s="9">
        <v>0</v>
      </c>
      <c r="H70" s="9">
        <v>0</v>
      </c>
      <c r="I70" s="10">
        <v>0</v>
      </c>
      <c r="J70" s="10">
        <v>0</v>
      </c>
    </row>
    <row r="71" spans="2:10" x14ac:dyDescent="0.2">
      <c r="B71" s="3"/>
    </row>
    <row r="72" spans="2:10" x14ac:dyDescent="0.2">
      <c r="B72" s="3" t="s">
        <v>48</v>
      </c>
      <c r="C72" s="501">
        <v>190</v>
      </c>
      <c r="D72" s="502" t="s">
        <v>405</v>
      </c>
      <c r="E72" s="276"/>
      <c r="F72" s="276"/>
      <c r="G72" s="289"/>
      <c r="H72" s="285"/>
      <c r="I72" s="274"/>
      <c r="J72" s="274"/>
    </row>
    <row r="73" spans="2:10" x14ac:dyDescent="0.2">
      <c r="B73" s="3"/>
      <c r="D73" s="53"/>
      <c r="E73" s="53"/>
      <c r="F73" s="53"/>
      <c r="G73" s="3"/>
      <c r="H73" s="3"/>
    </row>
    <row r="74" spans="2:10" x14ac:dyDescent="0.2">
      <c r="B74" s="3"/>
      <c r="D74" s="53"/>
      <c r="E74" s="53"/>
      <c r="F74" s="53"/>
      <c r="G74" s="3"/>
      <c r="H74" s="3"/>
    </row>
    <row r="75" spans="2:10" x14ac:dyDescent="0.2">
      <c r="B75" s="14" t="s">
        <v>113</v>
      </c>
      <c r="C75" s="61"/>
      <c r="D75" s="53"/>
      <c r="E75" s="53"/>
      <c r="F75" s="53"/>
      <c r="G75" s="3"/>
      <c r="H75" s="3"/>
    </row>
    <row r="76" spans="2:10" x14ac:dyDescent="0.2">
      <c r="B76" s="3"/>
      <c r="D76" s="53"/>
      <c r="E76" s="53"/>
      <c r="F76" s="53"/>
      <c r="G76" s="3"/>
      <c r="H76" s="3"/>
    </row>
    <row r="77" spans="2:10" x14ac:dyDescent="0.2">
      <c r="B77" s="3"/>
      <c r="C77" s="63" t="s">
        <v>163</v>
      </c>
      <c r="D77" s="48" t="s">
        <v>156</v>
      </c>
      <c r="E77" s="47" t="s">
        <v>157</v>
      </c>
      <c r="F77" s="47" t="s">
        <v>158</v>
      </c>
      <c r="G77" s="47" t="s">
        <v>159</v>
      </c>
      <c r="H77" s="47" t="s">
        <v>160</v>
      </c>
      <c r="I77" s="47" t="s">
        <v>161</v>
      </c>
      <c r="J77" s="32" t="s">
        <v>162</v>
      </c>
    </row>
    <row r="78" spans="2:10" x14ac:dyDescent="0.2">
      <c r="B78" s="3"/>
      <c r="C78" s="60">
        <f>SUM(C80)</f>
        <v>65.63</v>
      </c>
      <c r="D78" s="32">
        <v>1</v>
      </c>
      <c r="E78" s="32">
        <v>0</v>
      </c>
      <c r="F78" s="32">
        <v>0</v>
      </c>
      <c r="G78" s="9">
        <v>0</v>
      </c>
      <c r="H78" s="9">
        <v>0</v>
      </c>
      <c r="I78" s="10">
        <v>0</v>
      </c>
      <c r="J78" s="10">
        <v>0</v>
      </c>
    </row>
    <row r="79" spans="2:10" x14ac:dyDescent="0.2">
      <c r="B79" s="3"/>
    </row>
    <row r="80" spans="2:10" x14ac:dyDescent="0.2">
      <c r="B80" s="3" t="s">
        <v>49</v>
      </c>
      <c r="C80" s="501">
        <v>65.63</v>
      </c>
      <c r="D80" s="502" t="s">
        <v>405</v>
      </c>
      <c r="E80" s="276"/>
      <c r="F80" s="276"/>
      <c r="G80" s="289"/>
      <c r="H80" s="285"/>
      <c r="I80" s="274"/>
      <c r="J80" s="274"/>
    </row>
    <row r="81" spans="2:10" x14ac:dyDescent="0.2">
      <c r="B81" s="3"/>
      <c r="D81" s="53"/>
      <c r="E81" s="53"/>
      <c r="F81" s="53"/>
      <c r="G81" s="3"/>
      <c r="H81" s="3"/>
    </row>
    <row r="82" spans="2:10" x14ac:dyDescent="0.2">
      <c r="B82" s="3"/>
      <c r="D82" s="53"/>
      <c r="E82" s="53"/>
      <c r="F82" s="53"/>
      <c r="G82" s="3"/>
      <c r="H82" s="3"/>
    </row>
    <row r="83" spans="2:10" x14ac:dyDescent="0.2">
      <c r="B83" s="14" t="s">
        <v>112</v>
      </c>
      <c r="C83" s="61"/>
      <c r="D83" s="53"/>
      <c r="E83" s="53"/>
      <c r="F83" s="53"/>
      <c r="G83" s="3"/>
      <c r="H83" s="3"/>
    </row>
    <row r="84" spans="2:10" x14ac:dyDescent="0.2">
      <c r="B84" s="3"/>
      <c r="D84" s="53"/>
      <c r="E84" s="53"/>
      <c r="F84" s="53"/>
      <c r="G84" s="3"/>
      <c r="H84" s="3"/>
    </row>
    <row r="85" spans="2:10" x14ac:dyDescent="0.2">
      <c r="B85" s="3"/>
      <c r="C85" s="63" t="s">
        <v>163</v>
      </c>
      <c r="D85" s="48" t="s">
        <v>156</v>
      </c>
      <c r="E85" s="47" t="s">
        <v>157</v>
      </c>
      <c r="F85" s="47" t="s">
        <v>158</v>
      </c>
      <c r="G85" s="47" t="s">
        <v>159</v>
      </c>
      <c r="H85" s="47" t="s">
        <v>160</v>
      </c>
      <c r="I85" s="47" t="s">
        <v>161</v>
      </c>
      <c r="J85" s="32" t="s">
        <v>162</v>
      </c>
    </row>
    <row r="86" spans="2:10" x14ac:dyDescent="0.2">
      <c r="B86" s="3"/>
      <c r="C86" s="60">
        <f>SUM(C88:C90)</f>
        <v>6596.98</v>
      </c>
      <c r="D86" s="32">
        <v>2</v>
      </c>
      <c r="E86" s="32">
        <v>0</v>
      </c>
      <c r="F86" s="32">
        <v>0</v>
      </c>
      <c r="G86" s="9">
        <v>0</v>
      </c>
      <c r="H86" s="9">
        <v>1</v>
      </c>
      <c r="I86" s="10">
        <v>0</v>
      </c>
      <c r="J86" s="10">
        <v>0</v>
      </c>
    </row>
    <row r="87" spans="2:10" x14ac:dyDescent="0.2">
      <c r="B87" s="3"/>
    </row>
    <row r="88" spans="2:10" x14ac:dyDescent="0.2">
      <c r="B88" s="36" t="s">
        <v>50</v>
      </c>
      <c r="C88" s="497">
        <v>393.98</v>
      </c>
      <c r="D88" s="502" t="s">
        <v>405</v>
      </c>
      <c r="E88" s="498"/>
      <c r="F88" s="498"/>
      <c r="G88" s="503"/>
      <c r="H88" s="503"/>
      <c r="I88" s="274"/>
      <c r="J88" s="274"/>
    </row>
    <row r="89" spans="2:10" x14ac:dyDescent="0.2">
      <c r="B89" s="36" t="s">
        <v>51</v>
      </c>
      <c r="C89" s="497">
        <v>200</v>
      </c>
      <c r="D89" s="502" t="s">
        <v>405</v>
      </c>
      <c r="E89" s="498"/>
      <c r="F89" s="498"/>
      <c r="G89" s="503"/>
      <c r="H89" s="503"/>
      <c r="I89" s="274"/>
      <c r="J89" s="274"/>
    </row>
    <row r="90" spans="2:10" x14ac:dyDescent="0.2">
      <c r="B90" s="36" t="s">
        <v>52</v>
      </c>
      <c r="C90" s="497">
        <v>6003</v>
      </c>
      <c r="D90" s="503"/>
      <c r="E90" s="498"/>
      <c r="F90" s="498"/>
      <c r="G90" s="503"/>
      <c r="H90" s="502" t="s">
        <v>405</v>
      </c>
      <c r="I90" s="274"/>
      <c r="J90" s="274"/>
    </row>
    <row r="91" spans="2:10" x14ac:dyDescent="0.2">
      <c r="B91" s="3"/>
      <c r="D91" s="53"/>
      <c r="E91" s="53"/>
      <c r="F91" s="53"/>
      <c r="G91" s="3"/>
      <c r="H91" s="3"/>
    </row>
    <row r="92" spans="2:10" x14ac:dyDescent="0.2">
      <c r="B92" s="3"/>
      <c r="D92" s="53"/>
      <c r="E92" s="53"/>
      <c r="F92" s="53"/>
      <c r="G92" s="3"/>
      <c r="H92" s="3"/>
    </row>
    <row r="93" spans="2:10" x14ac:dyDescent="0.2">
      <c r="B93" s="14" t="s">
        <v>564</v>
      </c>
      <c r="C93" s="61"/>
      <c r="D93" s="53"/>
      <c r="E93" s="53"/>
      <c r="F93" s="53"/>
      <c r="G93" s="3"/>
      <c r="H93" s="3"/>
    </row>
    <row r="94" spans="2:10" x14ac:dyDescent="0.2">
      <c r="B94" s="3"/>
      <c r="D94" s="53"/>
      <c r="E94" s="53"/>
      <c r="F94" s="53"/>
      <c r="G94" s="3"/>
      <c r="H94" s="3"/>
    </row>
    <row r="95" spans="2:10" x14ac:dyDescent="0.2">
      <c r="B95" s="3"/>
      <c r="C95" s="63" t="s">
        <v>163</v>
      </c>
      <c r="D95" s="48" t="s">
        <v>156</v>
      </c>
      <c r="E95" s="47" t="s">
        <v>157</v>
      </c>
      <c r="F95" s="47" t="s">
        <v>158</v>
      </c>
      <c r="G95" s="47" t="s">
        <v>159</v>
      </c>
      <c r="H95" s="47" t="s">
        <v>160</v>
      </c>
      <c r="I95" s="47" t="s">
        <v>161</v>
      </c>
      <c r="J95" s="32" t="s">
        <v>162</v>
      </c>
    </row>
    <row r="96" spans="2:10" x14ac:dyDescent="0.2">
      <c r="B96" s="3"/>
      <c r="C96" s="60">
        <f>SUM(C98:C150)</f>
        <v>31745.80999999999</v>
      </c>
      <c r="D96" s="32">
        <v>37</v>
      </c>
      <c r="E96" s="32">
        <v>10</v>
      </c>
      <c r="F96" s="32">
        <v>5</v>
      </c>
      <c r="G96" s="9">
        <v>0</v>
      </c>
      <c r="H96" s="9">
        <v>1</v>
      </c>
      <c r="I96" s="10">
        <v>0</v>
      </c>
      <c r="J96" s="10">
        <v>0</v>
      </c>
    </row>
    <row r="97" spans="2:10" x14ac:dyDescent="0.2">
      <c r="B97" s="3"/>
    </row>
    <row r="98" spans="2:10" x14ac:dyDescent="0.2">
      <c r="B98" s="36" t="s">
        <v>53</v>
      </c>
      <c r="C98" s="500">
        <v>2150</v>
      </c>
      <c r="D98" s="498"/>
      <c r="E98" s="498"/>
      <c r="F98" s="460" t="s">
        <v>405</v>
      </c>
      <c r="G98" s="498"/>
      <c r="H98" s="498"/>
      <c r="I98" s="498"/>
      <c r="J98" s="498"/>
    </row>
    <row r="99" spans="2:10" x14ac:dyDescent="0.2">
      <c r="B99" s="36" t="s">
        <v>54</v>
      </c>
      <c r="C99" s="500">
        <v>9366.4599999999991</v>
      </c>
      <c r="D99" s="498"/>
      <c r="E99" s="498"/>
      <c r="F99" s="498"/>
      <c r="G99" s="498"/>
      <c r="H99" s="460" t="s">
        <v>405</v>
      </c>
      <c r="I99" s="498"/>
      <c r="J99" s="498"/>
    </row>
    <row r="100" spans="2:10" x14ac:dyDescent="0.2">
      <c r="B100" s="36" t="s">
        <v>55</v>
      </c>
      <c r="C100" s="500">
        <v>1361.9</v>
      </c>
      <c r="D100" s="498"/>
      <c r="E100" s="498"/>
      <c r="F100" s="460" t="s">
        <v>405</v>
      </c>
      <c r="G100" s="498"/>
      <c r="H100" s="498"/>
      <c r="I100" s="498"/>
      <c r="J100" s="498"/>
    </row>
    <row r="101" spans="2:10" x14ac:dyDescent="0.2">
      <c r="B101" s="36" t="s">
        <v>56</v>
      </c>
      <c r="C101" s="500">
        <v>666</v>
      </c>
      <c r="D101" s="498"/>
      <c r="E101" s="460" t="s">
        <v>405</v>
      </c>
      <c r="F101" s="498"/>
      <c r="G101" s="498"/>
      <c r="H101" s="498"/>
      <c r="I101" s="498"/>
      <c r="J101" s="498"/>
    </row>
    <row r="102" spans="2:10" x14ac:dyDescent="0.2">
      <c r="B102" s="36" t="s">
        <v>57</v>
      </c>
      <c r="C102" s="500">
        <v>906.65</v>
      </c>
      <c r="D102" s="498"/>
      <c r="E102" s="460" t="s">
        <v>405</v>
      </c>
      <c r="F102" s="498"/>
      <c r="G102" s="498"/>
      <c r="H102" s="498"/>
      <c r="I102" s="498"/>
      <c r="J102" s="498"/>
    </row>
    <row r="103" spans="2:10" x14ac:dyDescent="0.2">
      <c r="B103" s="36" t="s">
        <v>58</v>
      </c>
      <c r="C103" s="500">
        <v>406.57</v>
      </c>
      <c r="D103" s="460" t="s">
        <v>405</v>
      </c>
      <c r="E103" s="498"/>
      <c r="F103" s="498"/>
      <c r="G103" s="498"/>
      <c r="H103" s="498"/>
      <c r="I103" s="498"/>
      <c r="J103" s="498"/>
    </row>
    <row r="104" spans="2:10" x14ac:dyDescent="0.2">
      <c r="B104" s="36" t="s">
        <v>61</v>
      </c>
      <c r="C104" s="500">
        <v>481.81</v>
      </c>
      <c r="D104" s="460" t="s">
        <v>405</v>
      </c>
      <c r="E104" s="460"/>
      <c r="F104" s="498"/>
      <c r="G104" s="498"/>
      <c r="H104" s="498"/>
      <c r="I104" s="498"/>
      <c r="J104" s="498"/>
    </row>
    <row r="105" spans="2:10" x14ac:dyDescent="0.2">
      <c r="B105" s="36" t="s">
        <v>62</v>
      </c>
      <c r="C105" s="500">
        <v>287</v>
      </c>
      <c r="D105" s="460" t="s">
        <v>405</v>
      </c>
      <c r="E105" s="498"/>
      <c r="F105" s="498"/>
      <c r="G105" s="498"/>
      <c r="H105" s="498"/>
      <c r="I105" s="498"/>
      <c r="J105" s="498"/>
    </row>
    <row r="106" spans="2:10" x14ac:dyDescent="0.2">
      <c r="B106" s="36" t="s">
        <v>63</v>
      </c>
      <c r="C106" s="500">
        <v>75</v>
      </c>
      <c r="D106" s="460" t="s">
        <v>405</v>
      </c>
      <c r="E106" s="498"/>
      <c r="F106" s="498"/>
      <c r="G106" s="498"/>
      <c r="H106" s="498"/>
      <c r="I106" s="498"/>
      <c r="J106" s="498"/>
    </row>
    <row r="107" spans="2:10" x14ac:dyDescent="0.2">
      <c r="B107" s="36" t="s">
        <v>530</v>
      </c>
      <c r="C107" s="500">
        <v>138.74</v>
      </c>
      <c r="D107" s="460" t="s">
        <v>405</v>
      </c>
      <c r="E107" s="498"/>
      <c r="F107" s="498"/>
      <c r="G107" s="498"/>
      <c r="H107" s="498"/>
      <c r="I107" s="498"/>
      <c r="J107" s="498"/>
    </row>
    <row r="108" spans="2:10" x14ac:dyDescent="0.2">
      <c r="B108" s="36" t="s">
        <v>64</v>
      </c>
      <c r="C108" s="500">
        <v>235</v>
      </c>
      <c r="D108" s="460" t="s">
        <v>405</v>
      </c>
      <c r="E108" s="498"/>
      <c r="F108" s="498"/>
      <c r="G108" s="498"/>
      <c r="H108" s="498"/>
      <c r="I108" s="498"/>
      <c r="J108" s="498"/>
    </row>
    <row r="109" spans="2:10" x14ac:dyDescent="0.2">
      <c r="B109" s="36" t="s">
        <v>65</v>
      </c>
      <c r="C109" s="500">
        <v>401.36</v>
      </c>
      <c r="D109" s="460" t="s">
        <v>405</v>
      </c>
      <c r="E109" s="498"/>
      <c r="F109" s="498"/>
      <c r="G109" s="498"/>
      <c r="H109" s="498"/>
      <c r="I109" s="498"/>
      <c r="J109" s="498"/>
    </row>
    <row r="110" spans="2:10" x14ac:dyDescent="0.2">
      <c r="B110" s="36" t="s">
        <v>68</v>
      </c>
      <c r="C110" s="500">
        <v>325</v>
      </c>
      <c r="D110" s="460" t="s">
        <v>405</v>
      </c>
      <c r="E110" s="498"/>
      <c r="F110" s="498"/>
      <c r="G110" s="498"/>
      <c r="H110" s="498"/>
      <c r="I110" s="498"/>
      <c r="J110" s="498"/>
    </row>
    <row r="111" spans="2:10" x14ac:dyDescent="0.2">
      <c r="B111" s="36" t="s">
        <v>69</v>
      </c>
      <c r="C111" s="500">
        <v>85</v>
      </c>
      <c r="D111" s="460" t="s">
        <v>405</v>
      </c>
      <c r="E111" s="498"/>
      <c r="F111" s="498"/>
      <c r="G111" s="498"/>
      <c r="H111" s="498"/>
      <c r="I111" s="498"/>
      <c r="J111" s="498"/>
    </row>
    <row r="112" spans="2:10" x14ac:dyDescent="0.2">
      <c r="B112" s="36" t="s">
        <v>71</v>
      </c>
      <c r="C112" s="500">
        <v>215.92</v>
      </c>
      <c r="D112" s="460" t="s">
        <v>405</v>
      </c>
      <c r="E112" s="498"/>
      <c r="F112" s="498"/>
      <c r="G112" s="498"/>
      <c r="H112" s="498"/>
      <c r="I112" s="498"/>
      <c r="J112" s="498"/>
    </row>
    <row r="113" spans="2:10" x14ac:dyDescent="0.2">
      <c r="B113" s="36" t="s">
        <v>72</v>
      </c>
      <c r="C113" s="500">
        <v>104</v>
      </c>
      <c r="D113" s="460" t="s">
        <v>405</v>
      </c>
      <c r="E113" s="498"/>
      <c r="F113" s="498"/>
      <c r="G113" s="498"/>
      <c r="H113" s="498"/>
      <c r="I113" s="498"/>
      <c r="J113" s="498"/>
    </row>
    <row r="114" spans="2:10" x14ac:dyDescent="0.2">
      <c r="B114" s="36" t="s">
        <v>73</v>
      </c>
      <c r="C114" s="500">
        <v>1127.32</v>
      </c>
      <c r="D114" s="498"/>
      <c r="E114" s="498"/>
      <c r="F114" s="460" t="s">
        <v>405</v>
      </c>
      <c r="G114" s="498"/>
      <c r="H114" s="498"/>
      <c r="I114" s="498"/>
      <c r="J114" s="498"/>
    </row>
    <row r="115" spans="2:10" x14ac:dyDescent="0.2">
      <c r="B115" s="36" t="s">
        <v>75</v>
      </c>
      <c r="C115" s="500">
        <v>98</v>
      </c>
      <c r="D115" s="460" t="s">
        <v>405</v>
      </c>
      <c r="E115" s="498"/>
      <c r="F115" s="498"/>
      <c r="G115" s="498"/>
      <c r="H115" s="498"/>
      <c r="I115" s="498"/>
      <c r="J115" s="498"/>
    </row>
    <row r="116" spans="2:10" x14ac:dyDescent="0.2">
      <c r="B116" s="36" t="s">
        <v>76</v>
      </c>
      <c r="C116" s="500">
        <v>608</v>
      </c>
      <c r="D116" s="498"/>
      <c r="E116" s="460" t="s">
        <v>405</v>
      </c>
      <c r="F116" s="498"/>
      <c r="G116" s="498"/>
      <c r="H116" s="498"/>
      <c r="I116" s="498"/>
      <c r="J116" s="498"/>
    </row>
    <row r="117" spans="2:10" x14ac:dyDescent="0.2">
      <c r="B117" s="36" t="s">
        <v>77</v>
      </c>
      <c r="C117" s="500">
        <v>141</v>
      </c>
      <c r="D117" s="460" t="s">
        <v>405</v>
      </c>
      <c r="E117" s="498"/>
      <c r="F117" s="498"/>
      <c r="G117" s="498"/>
      <c r="H117" s="498"/>
      <c r="I117" s="498"/>
      <c r="J117" s="498"/>
    </row>
    <row r="118" spans="2:10" x14ac:dyDescent="0.2">
      <c r="B118" s="36" t="s">
        <v>78</v>
      </c>
      <c r="C118" s="500">
        <v>165</v>
      </c>
      <c r="D118" s="460" t="s">
        <v>405</v>
      </c>
      <c r="E118" s="498"/>
      <c r="F118" s="498"/>
      <c r="G118" s="498"/>
      <c r="H118" s="498"/>
      <c r="I118" s="498"/>
      <c r="J118" s="498"/>
    </row>
    <row r="119" spans="2:10" x14ac:dyDescent="0.2">
      <c r="B119" s="36" t="s">
        <v>79</v>
      </c>
      <c r="C119" s="500">
        <v>75</v>
      </c>
      <c r="D119" s="460" t="s">
        <v>405</v>
      </c>
      <c r="E119" s="498"/>
      <c r="F119" s="498"/>
      <c r="G119" s="498"/>
      <c r="H119" s="498"/>
      <c r="I119" s="498"/>
      <c r="J119" s="498"/>
    </row>
    <row r="120" spans="2:10" x14ac:dyDescent="0.2">
      <c r="B120" s="36" t="s">
        <v>529</v>
      </c>
      <c r="C120" s="500">
        <v>22.5</v>
      </c>
      <c r="D120" s="460" t="s">
        <v>405</v>
      </c>
      <c r="E120" s="498"/>
      <c r="F120" s="498"/>
      <c r="G120" s="498"/>
      <c r="H120" s="498"/>
      <c r="I120" s="498"/>
      <c r="J120" s="498"/>
    </row>
    <row r="121" spans="2:10" x14ac:dyDescent="0.2">
      <c r="B121" s="261" t="s">
        <v>81</v>
      </c>
      <c r="C121" s="500">
        <v>2029</v>
      </c>
      <c r="D121" s="460"/>
      <c r="E121" s="498"/>
      <c r="F121" s="460" t="s">
        <v>405</v>
      </c>
      <c r="G121" s="498"/>
      <c r="H121" s="498"/>
      <c r="I121" s="498"/>
      <c r="J121" s="498"/>
    </row>
    <row r="122" spans="2:10" x14ac:dyDescent="0.2">
      <c r="B122" s="36" t="s">
        <v>82</v>
      </c>
      <c r="C122" s="500">
        <v>1200</v>
      </c>
      <c r="D122" s="460"/>
      <c r="E122" s="498"/>
      <c r="F122" s="460" t="s">
        <v>405</v>
      </c>
      <c r="G122" s="498"/>
      <c r="H122" s="498"/>
      <c r="I122" s="498"/>
      <c r="J122" s="498"/>
    </row>
    <row r="123" spans="2:10" x14ac:dyDescent="0.2">
      <c r="B123" s="36" t="s">
        <v>83</v>
      </c>
      <c r="C123" s="500">
        <v>362</v>
      </c>
      <c r="D123" s="460" t="s">
        <v>405</v>
      </c>
      <c r="E123" s="498"/>
      <c r="F123" s="498"/>
      <c r="G123" s="498"/>
      <c r="H123" s="498"/>
      <c r="I123" s="498"/>
      <c r="J123" s="498"/>
    </row>
    <row r="124" spans="2:10" x14ac:dyDescent="0.2">
      <c r="B124" s="36" t="s">
        <v>533</v>
      </c>
      <c r="C124" s="500">
        <v>140</v>
      </c>
      <c r="D124" s="460" t="s">
        <v>405</v>
      </c>
      <c r="E124" s="498"/>
      <c r="F124" s="498"/>
      <c r="G124" s="498"/>
      <c r="H124" s="498"/>
      <c r="I124" s="498"/>
      <c r="J124" s="498"/>
    </row>
    <row r="125" spans="2:10" x14ac:dyDescent="0.2">
      <c r="B125" s="36" t="s">
        <v>84</v>
      </c>
      <c r="C125" s="500">
        <v>150</v>
      </c>
      <c r="D125" s="460" t="s">
        <v>405</v>
      </c>
      <c r="E125" s="498"/>
      <c r="F125" s="498"/>
      <c r="G125" s="498"/>
      <c r="H125" s="498"/>
      <c r="I125" s="498"/>
      <c r="J125" s="498"/>
    </row>
    <row r="126" spans="2:10" x14ac:dyDescent="0.2">
      <c r="B126" s="36" t="s">
        <v>85</v>
      </c>
      <c r="C126" s="500">
        <v>248</v>
      </c>
      <c r="D126" s="460" t="s">
        <v>405</v>
      </c>
      <c r="E126" s="498"/>
      <c r="F126" s="498"/>
      <c r="G126" s="498"/>
      <c r="H126" s="498"/>
      <c r="I126" s="498"/>
      <c r="J126" s="498"/>
    </row>
    <row r="127" spans="2:10" x14ac:dyDescent="0.2">
      <c r="B127" s="36" t="s">
        <v>551</v>
      </c>
      <c r="C127" s="500">
        <v>85</v>
      </c>
      <c r="D127" s="460" t="s">
        <v>405</v>
      </c>
      <c r="E127" s="498"/>
      <c r="F127" s="498"/>
      <c r="G127" s="498"/>
      <c r="H127" s="498"/>
      <c r="I127" s="498"/>
      <c r="J127" s="498"/>
    </row>
    <row r="128" spans="2:10" x14ac:dyDescent="0.2">
      <c r="B128" s="36" t="s">
        <v>86</v>
      </c>
      <c r="C128" s="500">
        <v>286</v>
      </c>
      <c r="D128" s="460" t="s">
        <v>405</v>
      </c>
      <c r="E128" s="498"/>
      <c r="F128" s="498"/>
      <c r="G128" s="498"/>
      <c r="H128" s="498"/>
      <c r="I128" s="498"/>
      <c r="J128" s="498"/>
    </row>
    <row r="129" spans="2:10" x14ac:dyDescent="0.2">
      <c r="B129" s="261" t="s">
        <v>87</v>
      </c>
      <c r="C129" s="500">
        <v>459.87</v>
      </c>
      <c r="D129" s="460" t="s">
        <v>405</v>
      </c>
      <c r="E129" s="498"/>
      <c r="F129" s="498"/>
      <c r="G129" s="498"/>
      <c r="H129" s="498"/>
      <c r="I129" s="498"/>
      <c r="J129" s="498"/>
    </row>
    <row r="130" spans="2:10" x14ac:dyDescent="0.2">
      <c r="B130" s="36" t="s">
        <v>88</v>
      </c>
      <c r="C130" s="500">
        <v>180</v>
      </c>
      <c r="D130" s="460" t="s">
        <v>405</v>
      </c>
      <c r="E130" s="498"/>
      <c r="F130" s="498"/>
      <c r="G130" s="498"/>
      <c r="H130" s="498"/>
      <c r="I130" s="498"/>
      <c r="J130" s="498"/>
    </row>
    <row r="131" spans="2:10" x14ac:dyDescent="0.2">
      <c r="B131" s="36" t="s">
        <v>89</v>
      </c>
      <c r="C131" s="500">
        <v>88</v>
      </c>
      <c r="D131" s="460" t="s">
        <v>405</v>
      </c>
      <c r="E131" s="498"/>
      <c r="F131" s="498"/>
      <c r="G131" s="498"/>
      <c r="H131" s="498"/>
      <c r="I131" s="498"/>
      <c r="J131" s="498"/>
    </row>
    <row r="132" spans="2:10" x14ac:dyDescent="0.2">
      <c r="B132" s="36" t="s">
        <v>90</v>
      </c>
      <c r="C132" s="500">
        <v>318</v>
      </c>
      <c r="D132" s="460" t="s">
        <v>405</v>
      </c>
      <c r="E132" s="498"/>
      <c r="F132" s="498"/>
      <c r="G132" s="498"/>
      <c r="H132" s="498"/>
      <c r="I132" s="498"/>
      <c r="J132" s="498"/>
    </row>
    <row r="133" spans="2:10" x14ac:dyDescent="0.2">
      <c r="B133" s="36" t="s">
        <v>91</v>
      </c>
      <c r="C133" s="500">
        <v>867</v>
      </c>
      <c r="D133" s="460"/>
      <c r="E133" s="460" t="s">
        <v>405</v>
      </c>
      <c r="F133" s="498"/>
      <c r="G133" s="498"/>
      <c r="H133" s="498"/>
      <c r="I133" s="498"/>
      <c r="J133" s="498"/>
    </row>
    <row r="134" spans="2:10" x14ac:dyDescent="0.2">
      <c r="B134" s="36" t="s">
        <v>92</v>
      </c>
      <c r="C134" s="500">
        <v>532</v>
      </c>
      <c r="D134" s="498"/>
      <c r="E134" s="460" t="s">
        <v>405</v>
      </c>
      <c r="F134" s="498"/>
      <c r="G134" s="498"/>
      <c r="H134" s="498"/>
      <c r="I134" s="498"/>
      <c r="J134" s="498"/>
    </row>
    <row r="135" spans="2:10" x14ac:dyDescent="0.2">
      <c r="B135" s="36" t="s">
        <v>531</v>
      </c>
      <c r="C135" s="500">
        <v>494</v>
      </c>
      <c r="D135" s="460" t="s">
        <v>405</v>
      </c>
      <c r="E135" s="460"/>
      <c r="F135" s="498"/>
      <c r="G135" s="498"/>
      <c r="H135" s="498"/>
      <c r="I135" s="498"/>
      <c r="J135" s="498"/>
    </row>
    <row r="136" spans="2:10" x14ac:dyDescent="0.2">
      <c r="B136" s="36" t="s">
        <v>93</v>
      </c>
      <c r="C136" s="500">
        <v>175</v>
      </c>
      <c r="D136" s="460" t="s">
        <v>405</v>
      </c>
      <c r="E136" s="498"/>
      <c r="F136" s="498"/>
      <c r="G136" s="498"/>
      <c r="H136" s="498"/>
      <c r="I136" s="498"/>
      <c r="J136" s="498"/>
    </row>
    <row r="137" spans="2:10" x14ac:dyDescent="0.2">
      <c r="B137" s="36" t="s">
        <v>94</v>
      </c>
      <c r="C137" s="500">
        <v>572</v>
      </c>
      <c r="D137" s="498"/>
      <c r="E137" s="460" t="s">
        <v>405</v>
      </c>
      <c r="F137" s="498"/>
      <c r="G137" s="498"/>
      <c r="H137" s="498"/>
      <c r="I137" s="498"/>
      <c r="J137" s="498"/>
    </row>
    <row r="138" spans="2:10" x14ac:dyDescent="0.2">
      <c r="B138" s="36" t="s">
        <v>95</v>
      </c>
      <c r="C138" s="500">
        <v>680</v>
      </c>
      <c r="D138" s="498"/>
      <c r="E138" s="460" t="s">
        <v>405</v>
      </c>
      <c r="F138" s="498"/>
      <c r="G138" s="498"/>
      <c r="H138" s="498"/>
      <c r="I138" s="498"/>
      <c r="J138" s="498"/>
    </row>
    <row r="139" spans="2:10" x14ac:dyDescent="0.2">
      <c r="B139" s="36" t="s">
        <v>96</v>
      </c>
      <c r="C139" s="500">
        <v>138</v>
      </c>
      <c r="D139" s="460" t="s">
        <v>405</v>
      </c>
      <c r="E139" s="460"/>
      <c r="F139" s="498"/>
      <c r="G139" s="498"/>
      <c r="H139" s="498"/>
      <c r="I139" s="498"/>
      <c r="J139" s="498"/>
    </row>
    <row r="140" spans="2:10" x14ac:dyDescent="0.2">
      <c r="B140" s="36" t="s">
        <v>97</v>
      </c>
      <c r="C140" s="500">
        <v>840</v>
      </c>
      <c r="D140" s="498"/>
      <c r="E140" s="460" t="s">
        <v>405</v>
      </c>
      <c r="F140" s="498"/>
      <c r="G140" s="498"/>
      <c r="H140" s="498"/>
      <c r="I140" s="498"/>
      <c r="J140" s="498"/>
    </row>
    <row r="141" spans="2:10" x14ac:dyDescent="0.2">
      <c r="B141" s="36" t="s">
        <v>98</v>
      </c>
      <c r="C141" s="500">
        <v>83</v>
      </c>
      <c r="D141" s="460" t="s">
        <v>405</v>
      </c>
      <c r="E141" s="498"/>
      <c r="F141" s="498"/>
      <c r="G141" s="498"/>
      <c r="H141" s="498"/>
      <c r="I141" s="498"/>
      <c r="J141" s="498"/>
    </row>
    <row r="142" spans="2:10" x14ac:dyDescent="0.2">
      <c r="B142" s="36" t="s">
        <v>99</v>
      </c>
      <c r="C142" s="500">
        <v>635</v>
      </c>
      <c r="D142" s="498"/>
      <c r="E142" s="460" t="s">
        <v>405</v>
      </c>
      <c r="F142" s="498"/>
      <c r="G142" s="498"/>
      <c r="H142" s="498"/>
      <c r="I142" s="498"/>
      <c r="J142" s="498"/>
    </row>
    <row r="143" spans="2:10" x14ac:dyDescent="0.2">
      <c r="B143" s="36" t="s">
        <v>100</v>
      </c>
      <c r="C143" s="500">
        <v>525</v>
      </c>
      <c r="D143" s="460"/>
      <c r="E143" s="460" t="s">
        <v>405</v>
      </c>
      <c r="F143" s="498"/>
      <c r="G143" s="498"/>
      <c r="H143" s="498"/>
      <c r="I143" s="498"/>
      <c r="J143" s="498"/>
    </row>
    <row r="144" spans="2:10" x14ac:dyDescent="0.2">
      <c r="B144" s="36" t="s">
        <v>102</v>
      </c>
      <c r="C144" s="500">
        <v>84</v>
      </c>
      <c r="D144" s="460" t="s">
        <v>405</v>
      </c>
      <c r="E144" s="498"/>
      <c r="F144" s="498"/>
      <c r="G144" s="498"/>
      <c r="H144" s="498"/>
      <c r="I144" s="498"/>
      <c r="J144" s="498"/>
    </row>
    <row r="145" spans="2:10" x14ac:dyDescent="0.2">
      <c r="B145" s="36" t="s">
        <v>103</v>
      </c>
      <c r="C145" s="500">
        <v>160</v>
      </c>
      <c r="D145" s="460" t="s">
        <v>405</v>
      </c>
      <c r="E145" s="498"/>
      <c r="F145" s="498"/>
      <c r="G145" s="498"/>
      <c r="H145" s="498"/>
      <c r="I145" s="498"/>
      <c r="J145" s="498"/>
    </row>
    <row r="146" spans="2:10" x14ac:dyDescent="0.2">
      <c r="B146" s="36" t="s">
        <v>104</v>
      </c>
      <c r="C146" s="500">
        <v>83.85</v>
      </c>
      <c r="D146" s="460" t="s">
        <v>405</v>
      </c>
      <c r="E146" s="498"/>
      <c r="F146" s="498"/>
      <c r="G146" s="498"/>
      <c r="H146" s="498"/>
      <c r="I146" s="498"/>
      <c r="J146" s="498"/>
    </row>
    <row r="147" spans="2:10" x14ac:dyDescent="0.2">
      <c r="B147" s="36" t="s">
        <v>105</v>
      </c>
      <c r="C147" s="500">
        <v>124.94</v>
      </c>
      <c r="D147" s="460" t="s">
        <v>405</v>
      </c>
      <c r="E147" s="498"/>
      <c r="F147" s="498"/>
      <c r="G147" s="498"/>
      <c r="H147" s="498"/>
      <c r="I147" s="498"/>
      <c r="J147" s="498"/>
    </row>
    <row r="148" spans="2:10" x14ac:dyDescent="0.2">
      <c r="B148" s="36" t="s">
        <v>106</v>
      </c>
      <c r="C148" s="500">
        <v>200</v>
      </c>
      <c r="D148" s="460" t="s">
        <v>405</v>
      </c>
      <c r="E148" s="498"/>
      <c r="F148" s="498"/>
      <c r="G148" s="498"/>
      <c r="H148" s="498"/>
      <c r="I148" s="498"/>
      <c r="J148" s="503"/>
    </row>
    <row r="149" spans="2:10" x14ac:dyDescent="0.2">
      <c r="B149" s="36" t="s">
        <v>107</v>
      </c>
      <c r="C149" s="500">
        <v>186</v>
      </c>
      <c r="D149" s="460" t="s">
        <v>405</v>
      </c>
      <c r="E149" s="498"/>
      <c r="F149" s="498"/>
      <c r="G149" s="498"/>
      <c r="H149" s="498"/>
      <c r="I149" s="498"/>
      <c r="J149" s="503"/>
    </row>
    <row r="150" spans="2:10" x14ac:dyDescent="0.2">
      <c r="B150" s="36" t="s">
        <v>108</v>
      </c>
      <c r="C150" s="500">
        <v>376.92</v>
      </c>
      <c r="D150" s="460" t="s">
        <v>405</v>
      </c>
      <c r="E150" s="276"/>
      <c r="F150" s="276"/>
      <c r="G150" s="276"/>
      <c r="H150" s="276"/>
      <c r="I150" s="276"/>
      <c r="J150" s="289"/>
    </row>
    <row r="151" spans="2:10" x14ac:dyDescent="0.2">
      <c r="B151" s="3"/>
      <c r="C151" s="64"/>
      <c r="D151" s="57"/>
      <c r="E151" s="57"/>
      <c r="F151" s="57"/>
      <c r="G151" s="57"/>
      <c r="H151" s="57"/>
    </row>
    <row r="152" spans="2:10" x14ac:dyDescent="0.2">
      <c r="B152" s="3"/>
      <c r="C152" s="64"/>
      <c r="D152" s="57"/>
      <c r="E152" s="57"/>
      <c r="F152" s="57"/>
      <c r="G152" s="57"/>
      <c r="H152" s="57"/>
    </row>
    <row r="153" spans="2:10" x14ac:dyDescent="0.2">
      <c r="B153" s="3"/>
      <c r="C153" s="64"/>
      <c r="D153" s="57"/>
      <c r="E153" s="57"/>
      <c r="F153" s="57"/>
      <c r="G153" s="57"/>
      <c r="H153" s="57"/>
    </row>
    <row r="154" spans="2:10" x14ac:dyDescent="0.2">
      <c r="B154" s="3"/>
      <c r="C154" s="64"/>
      <c r="D154" s="57"/>
      <c r="E154" s="57"/>
      <c r="F154" s="57"/>
      <c r="G154" s="57"/>
      <c r="H154" s="57"/>
    </row>
    <row r="155" spans="2:10" x14ac:dyDescent="0.2">
      <c r="B155" s="3"/>
      <c r="D155" s="53"/>
      <c r="E155" s="53"/>
      <c r="F155" s="53"/>
      <c r="G155" s="3"/>
      <c r="H155" s="3"/>
    </row>
    <row r="156" spans="2:10" x14ac:dyDescent="0.2">
      <c r="B156" s="14" t="s">
        <v>562</v>
      </c>
      <c r="C156" s="61"/>
      <c r="D156" s="53"/>
      <c r="E156" s="53"/>
      <c r="F156" s="53"/>
      <c r="G156" s="3"/>
      <c r="H156" s="3"/>
    </row>
    <row r="157" spans="2:10" x14ac:dyDescent="0.2">
      <c r="B157" s="3"/>
      <c r="D157" s="53"/>
      <c r="E157" s="53"/>
      <c r="F157" s="53"/>
      <c r="G157" s="3"/>
      <c r="H157" s="3"/>
    </row>
    <row r="158" spans="2:10" x14ac:dyDescent="0.2">
      <c r="B158" s="3"/>
      <c r="C158" s="63" t="s">
        <v>163</v>
      </c>
      <c r="D158" s="48" t="s">
        <v>156</v>
      </c>
      <c r="E158" s="47" t="s">
        <v>157</v>
      </c>
      <c r="F158" s="47" t="s">
        <v>158</v>
      </c>
      <c r="G158" s="47" t="s">
        <v>159</v>
      </c>
      <c r="H158" s="47" t="s">
        <v>160</v>
      </c>
      <c r="I158" s="47" t="s">
        <v>161</v>
      </c>
      <c r="J158" s="32" t="s">
        <v>162</v>
      </c>
    </row>
    <row r="159" spans="2:10" x14ac:dyDescent="0.2">
      <c r="B159" s="3"/>
      <c r="C159" s="60">
        <f>SUM(C161:C164)</f>
        <v>1315</v>
      </c>
      <c r="D159" s="32">
        <v>1</v>
      </c>
      <c r="E159" s="32">
        <v>0</v>
      </c>
      <c r="F159" s="32">
        <v>1</v>
      </c>
      <c r="G159" s="9">
        <v>0</v>
      </c>
      <c r="H159" s="9">
        <v>0</v>
      </c>
      <c r="I159" s="10">
        <v>0</v>
      </c>
      <c r="J159" s="10">
        <v>0</v>
      </c>
    </row>
    <row r="160" spans="2:10" x14ac:dyDescent="0.2">
      <c r="B160" s="3"/>
      <c r="C160" s="2"/>
      <c r="D160" s="2"/>
      <c r="E160" s="2"/>
      <c r="F160" s="2"/>
    </row>
    <row r="161" spans="2:10" x14ac:dyDescent="0.2">
      <c r="B161" s="261" t="s">
        <v>116</v>
      </c>
      <c r="C161" s="497">
        <v>0</v>
      </c>
      <c r="D161" s="498"/>
      <c r="E161" s="498"/>
      <c r="F161" s="498"/>
      <c r="G161" s="276"/>
      <c r="H161" s="276"/>
      <c r="I161" s="274"/>
      <c r="J161" s="274"/>
    </row>
    <row r="162" spans="2:10" x14ac:dyDescent="0.2">
      <c r="B162" s="261" t="s">
        <v>117</v>
      </c>
      <c r="C162" s="497">
        <v>0</v>
      </c>
      <c r="D162" s="498"/>
      <c r="E162" s="498"/>
      <c r="F162" s="498"/>
      <c r="G162" s="276"/>
      <c r="H162" s="276"/>
      <c r="I162" s="274"/>
      <c r="J162" s="274"/>
    </row>
    <row r="163" spans="2:10" x14ac:dyDescent="0.2">
      <c r="B163" s="36" t="s">
        <v>118</v>
      </c>
      <c r="C163" s="497">
        <v>135</v>
      </c>
      <c r="D163" s="460" t="s">
        <v>405</v>
      </c>
      <c r="E163" s="498"/>
      <c r="F163" s="498"/>
      <c r="G163" s="276"/>
      <c r="H163" s="276"/>
      <c r="I163" s="274"/>
      <c r="J163" s="274"/>
    </row>
    <row r="164" spans="2:10" x14ac:dyDescent="0.2">
      <c r="B164" s="36" t="s">
        <v>119</v>
      </c>
      <c r="C164" s="497">
        <v>1180</v>
      </c>
      <c r="D164" s="498"/>
      <c r="E164" s="498"/>
      <c r="F164" s="460" t="s">
        <v>405</v>
      </c>
      <c r="G164" s="276"/>
      <c r="H164" s="276"/>
      <c r="I164" s="274"/>
      <c r="J164" s="274"/>
    </row>
    <row r="165" spans="2:10" x14ac:dyDescent="0.2">
      <c r="B165" s="3"/>
      <c r="D165" s="53"/>
      <c r="E165" s="53"/>
      <c r="F165" s="53"/>
      <c r="G165" s="3"/>
      <c r="H165" s="3"/>
    </row>
    <row r="166" spans="2:10" x14ac:dyDescent="0.2">
      <c r="B166" s="3"/>
      <c r="D166" s="53"/>
      <c r="E166" s="53"/>
      <c r="F166" s="53"/>
      <c r="G166" s="3"/>
      <c r="H166" s="3"/>
    </row>
    <row r="167" spans="2:10" x14ac:dyDescent="0.2">
      <c r="B167" s="14" t="s">
        <v>563</v>
      </c>
      <c r="C167" s="61"/>
      <c r="D167" s="53"/>
      <c r="E167" s="53"/>
      <c r="F167" s="53"/>
      <c r="G167" s="3"/>
      <c r="H167" s="3"/>
    </row>
    <row r="168" spans="2:10" x14ac:dyDescent="0.2">
      <c r="B168" s="3"/>
      <c r="D168" s="53"/>
      <c r="E168" s="53"/>
      <c r="F168" s="53"/>
      <c r="G168" s="3"/>
      <c r="H168" s="3"/>
    </row>
    <row r="169" spans="2:10" x14ac:dyDescent="0.2">
      <c r="B169" s="3"/>
      <c r="C169" s="63" t="s">
        <v>163</v>
      </c>
      <c r="D169" s="48" t="s">
        <v>156</v>
      </c>
      <c r="E169" s="47" t="s">
        <v>157</v>
      </c>
      <c r="F169" s="47" t="s">
        <v>158</v>
      </c>
      <c r="G169" s="47" t="s">
        <v>159</v>
      </c>
      <c r="H169" s="47" t="s">
        <v>160</v>
      </c>
      <c r="I169" s="47" t="s">
        <v>161</v>
      </c>
      <c r="J169" s="32" t="s">
        <v>162</v>
      </c>
    </row>
    <row r="170" spans="2:10" x14ac:dyDescent="0.2">
      <c r="B170" s="3"/>
      <c r="C170" s="60">
        <f>SUM(C172:C201)</f>
        <v>8022.0500000000011</v>
      </c>
      <c r="D170" s="32">
        <v>24</v>
      </c>
      <c r="E170" s="32">
        <v>4</v>
      </c>
      <c r="F170" s="32">
        <v>1</v>
      </c>
      <c r="G170" s="9">
        <v>0</v>
      </c>
      <c r="H170" s="9">
        <v>0</v>
      </c>
      <c r="I170" s="10">
        <v>0</v>
      </c>
      <c r="J170" s="10">
        <v>0</v>
      </c>
    </row>
    <row r="171" spans="2:10" x14ac:dyDescent="0.2">
      <c r="B171" s="3"/>
      <c r="C171" s="2"/>
      <c r="D171" s="2"/>
      <c r="E171" s="2"/>
      <c r="F171" s="2"/>
    </row>
    <row r="172" spans="2:10" x14ac:dyDescent="0.2">
      <c r="B172" s="36" t="s">
        <v>120</v>
      </c>
      <c r="C172" s="504">
        <v>288.45999999999998</v>
      </c>
      <c r="D172" s="460" t="s">
        <v>405</v>
      </c>
      <c r="E172" s="505"/>
      <c r="F172" s="498"/>
      <c r="G172" s="498"/>
      <c r="H172" s="276"/>
      <c r="I172" s="276"/>
      <c r="J172" s="276"/>
    </row>
    <row r="173" spans="2:10" x14ac:dyDescent="0.2">
      <c r="B173" s="36" t="s">
        <v>121</v>
      </c>
      <c r="C173" s="504">
        <v>29</v>
      </c>
      <c r="D173" s="460" t="s">
        <v>405</v>
      </c>
      <c r="E173" s="498"/>
      <c r="F173" s="498"/>
      <c r="G173" s="498"/>
      <c r="H173" s="276"/>
      <c r="I173" s="276"/>
      <c r="J173" s="276"/>
    </row>
    <row r="174" spans="2:10" x14ac:dyDescent="0.2">
      <c r="B174" s="36" t="s">
        <v>122</v>
      </c>
      <c r="C174" s="504">
        <v>109</v>
      </c>
      <c r="D174" s="460" t="s">
        <v>405</v>
      </c>
      <c r="E174" s="498"/>
      <c r="F174" s="498"/>
      <c r="G174" s="498"/>
      <c r="H174" s="276"/>
      <c r="I174" s="276"/>
      <c r="J174" s="276"/>
    </row>
    <row r="175" spans="2:10" x14ac:dyDescent="0.2">
      <c r="B175" s="36" t="s">
        <v>123</v>
      </c>
      <c r="C175" s="504">
        <v>60</v>
      </c>
      <c r="D175" s="460" t="s">
        <v>405</v>
      </c>
      <c r="E175" s="498"/>
      <c r="F175" s="498"/>
      <c r="G175" s="498"/>
      <c r="H175" s="276"/>
      <c r="I175" s="276"/>
      <c r="J175" s="276"/>
    </row>
    <row r="176" spans="2:10" x14ac:dyDescent="0.2">
      <c r="B176" s="36" t="s">
        <v>124</v>
      </c>
      <c r="C176" s="504">
        <v>90</v>
      </c>
      <c r="D176" s="460" t="s">
        <v>405</v>
      </c>
      <c r="E176" s="498"/>
      <c r="F176" s="498"/>
      <c r="G176" s="498"/>
      <c r="H176" s="276"/>
      <c r="I176" s="276"/>
      <c r="J176" s="276"/>
    </row>
    <row r="177" spans="2:10" x14ac:dyDescent="0.2">
      <c r="B177" s="36" t="s">
        <v>125</v>
      </c>
      <c r="C177" s="504">
        <v>118</v>
      </c>
      <c r="D177" s="460" t="s">
        <v>405</v>
      </c>
      <c r="E177" s="498"/>
      <c r="F177" s="498"/>
      <c r="G177" s="498"/>
      <c r="H177" s="276"/>
      <c r="I177" s="276"/>
      <c r="J177" s="276"/>
    </row>
    <row r="178" spans="2:10" x14ac:dyDescent="0.2">
      <c r="B178" s="36" t="s">
        <v>126</v>
      </c>
      <c r="C178" s="504">
        <v>344</v>
      </c>
      <c r="D178" s="460" t="s">
        <v>405</v>
      </c>
      <c r="E178" s="498"/>
      <c r="F178" s="498"/>
      <c r="G178" s="498"/>
      <c r="H178" s="276"/>
      <c r="I178" s="276"/>
      <c r="J178" s="276"/>
    </row>
    <row r="179" spans="2:10" x14ac:dyDescent="0.2">
      <c r="B179" s="36" t="s">
        <v>127</v>
      </c>
      <c r="C179" s="504">
        <v>102</v>
      </c>
      <c r="D179" s="460" t="s">
        <v>405</v>
      </c>
      <c r="E179" s="498"/>
      <c r="F179" s="498"/>
      <c r="G179" s="498"/>
      <c r="H179" s="276"/>
      <c r="I179" s="276"/>
      <c r="J179" s="276"/>
    </row>
    <row r="180" spans="2:10" x14ac:dyDescent="0.2">
      <c r="B180" s="36" t="s">
        <v>142</v>
      </c>
      <c r="C180" s="504">
        <v>445</v>
      </c>
      <c r="D180" s="460" t="s">
        <v>405</v>
      </c>
      <c r="E180" s="498"/>
      <c r="F180" s="498"/>
      <c r="G180" s="498"/>
      <c r="H180" s="276"/>
      <c r="I180" s="276"/>
      <c r="J180" s="276"/>
    </row>
    <row r="181" spans="2:10" x14ac:dyDescent="0.2">
      <c r="B181" s="36" t="s">
        <v>128</v>
      </c>
      <c r="C181" s="504">
        <v>659</v>
      </c>
      <c r="D181" s="498"/>
      <c r="E181" s="460" t="s">
        <v>405</v>
      </c>
      <c r="F181" s="498"/>
      <c r="G181" s="498"/>
      <c r="H181" s="276"/>
      <c r="I181" s="276"/>
      <c r="J181" s="276"/>
    </row>
    <row r="182" spans="2:10" x14ac:dyDescent="0.2">
      <c r="B182" s="36" t="s">
        <v>129</v>
      </c>
      <c r="C182" s="504">
        <v>405</v>
      </c>
      <c r="D182" s="460" t="s">
        <v>405</v>
      </c>
      <c r="E182" s="498"/>
      <c r="F182" s="498"/>
      <c r="G182" s="498"/>
      <c r="H182" s="276"/>
      <c r="I182" s="276"/>
      <c r="J182" s="276"/>
    </row>
    <row r="183" spans="2:10" x14ac:dyDescent="0.2">
      <c r="B183" s="36" t="s">
        <v>130</v>
      </c>
      <c r="C183" s="504">
        <v>553.84</v>
      </c>
      <c r="D183" s="460"/>
      <c r="E183" s="460" t="s">
        <v>405</v>
      </c>
      <c r="F183" s="498"/>
      <c r="G183" s="498"/>
      <c r="H183" s="276"/>
      <c r="I183" s="276"/>
      <c r="J183" s="276"/>
    </row>
    <row r="184" spans="2:10" x14ac:dyDescent="0.2">
      <c r="B184" s="36" t="s">
        <v>131</v>
      </c>
      <c r="C184" s="504">
        <v>190</v>
      </c>
      <c r="D184" s="460" t="s">
        <v>405</v>
      </c>
      <c r="E184" s="498"/>
      <c r="F184" s="498"/>
      <c r="G184" s="498"/>
      <c r="H184" s="276"/>
      <c r="I184" s="276"/>
      <c r="J184" s="276"/>
    </row>
    <row r="185" spans="2:10" x14ac:dyDescent="0.2">
      <c r="B185" s="36" t="s">
        <v>516</v>
      </c>
      <c r="C185" s="504">
        <v>30.08</v>
      </c>
      <c r="D185" s="460" t="s">
        <v>405</v>
      </c>
      <c r="E185" s="498"/>
      <c r="F185" s="498"/>
      <c r="G185" s="498"/>
      <c r="H185" s="276"/>
      <c r="I185" s="276"/>
      <c r="J185" s="276"/>
    </row>
    <row r="186" spans="2:10" x14ac:dyDescent="0.2">
      <c r="B186" s="36" t="s">
        <v>132</v>
      </c>
      <c r="C186" s="504">
        <v>900</v>
      </c>
      <c r="D186" s="498"/>
      <c r="E186" s="460" t="s">
        <v>405</v>
      </c>
      <c r="F186" s="498"/>
      <c r="G186" s="498"/>
      <c r="H186" s="276"/>
      <c r="I186" s="276"/>
      <c r="J186" s="276"/>
    </row>
    <row r="187" spans="2:10" x14ac:dyDescent="0.2">
      <c r="B187" s="36" t="s">
        <v>133</v>
      </c>
      <c r="C187" s="504">
        <v>0</v>
      </c>
      <c r="D187" s="494"/>
      <c r="E187" s="460"/>
      <c r="F187" s="505"/>
      <c r="G187" s="498"/>
      <c r="H187" s="276"/>
      <c r="I187" s="276"/>
      <c r="J187" s="276"/>
    </row>
    <row r="188" spans="2:10" x14ac:dyDescent="0.2">
      <c r="B188" s="36" t="s">
        <v>134</v>
      </c>
      <c r="C188" s="504">
        <v>114</v>
      </c>
      <c r="D188" s="460" t="s">
        <v>405</v>
      </c>
      <c r="E188" s="460"/>
      <c r="F188" s="29"/>
      <c r="G188" s="498"/>
      <c r="H188" s="276"/>
      <c r="I188" s="276"/>
      <c r="J188" s="276"/>
    </row>
    <row r="189" spans="2:10" x14ac:dyDescent="0.2">
      <c r="B189" s="36" t="s">
        <v>135</v>
      </c>
      <c r="C189" s="504">
        <v>103.76</v>
      </c>
      <c r="D189" s="460" t="s">
        <v>405</v>
      </c>
      <c r="E189" s="498"/>
      <c r="F189" s="498"/>
      <c r="G189" s="498"/>
      <c r="H189" s="276"/>
      <c r="I189" s="276"/>
      <c r="J189" s="276"/>
    </row>
    <row r="190" spans="2:10" x14ac:dyDescent="0.2">
      <c r="B190" s="36" t="s">
        <v>552</v>
      </c>
      <c r="C190" s="504">
        <v>150</v>
      </c>
      <c r="D190" s="460" t="s">
        <v>405</v>
      </c>
      <c r="E190" s="498"/>
      <c r="F190" s="498"/>
      <c r="G190" s="498"/>
      <c r="H190" s="276"/>
      <c r="I190" s="276"/>
      <c r="J190" s="276"/>
    </row>
    <row r="191" spans="2:10" x14ac:dyDescent="0.2">
      <c r="B191" s="36" t="s">
        <v>553</v>
      </c>
      <c r="C191" s="504">
        <v>221</v>
      </c>
      <c r="D191" s="460" t="s">
        <v>405</v>
      </c>
      <c r="E191" s="498"/>
      <c r="F191" s="498"/>
      <c r="G191" s="498"/>
      <c r="H191" s="276"/>
      <c r="I191" s="276"/>
      <c r="J191" s="276"/>
    </row>
    <row r="192" spans="2:10" x14ac:dyDescent="0.2">
      <c r="B192" s="36" t="s">
        <v>532</v>
      </c>
      <c r="C192" s="504">
        <v>39</v>
      </c>
      <c r="D192" s="460" t="s">
        <v>405</v>
      </c>
      <c r="E192" s="498"/>
      <c r="F192" s="498"/>
      <c r="G192" s="498"/>
      <c r="H192" s="276"/>
      <c r="I192" s="276"/>
      <c r="J192" s="276"/>
    </row>
    <row r="193" spans="2:10" x14ac:dyDescent="0.2">
      <c r="B193" s="36" t="s">
        <v>554</v>
      </c>
      <c r="C193" s="504">
        <v>41.52</v>
      </c>
      <c r="D193" s="460" t="s">
        <v>405</v>
      </c>
      <c r="E193" s="498"/>
      <c r="F193" s="498"/>
      <c r="G193" s="498"/>
      <c r="H193" s="276"/>
      <c r="I193" s="276"/>
      <c r="J193" s="276"/>
    </row>
    <row r="194" spans="2:10" x14ac:dyDescent="0.2">
      <c r="B194" s="36" t="s">
        <v>555</v>
      </c>
      <c r="C194" s="504">
        <v>276</v>
      </c>
      <c r="D194" s="460" t="s">
        <v>405</v>
      </c>
      <c r="E194" s="498"/>
      <c r="F194" s="498"/>
      <c r="G194" s="498"/>
      <c r="H194" s="276"/>
      <c r="I194" s="276"/>
      <c r="J194" s="276"/>
    </row>
    <row r="195" spans="2:10" x14ac:dyDescent="0.2">
      <c r="B195" s="36" t="s">
        <v>557</v>
      </c>
      <c r="C195" s="504">
        <v>1500</v>
      </c>
      <c r="D195" s="460"/>
      <c r="E195" s="498"/>
      <c r="F195" s="460" t="s">
        <v>405</v>
      </c>
      <c r="G195" s="498"/>
      <c r="H195" s="276"/>
      <c r="I195" s="276"/>
      <c r="J195" s="276"/>
    </row>
    <row r="196" spans="2:10" x14ac:dyDescent="0.2">
      <c r="B196" s="36" t="s">
        <v>136</v>
      </c>
      <c r="C196" s="504">
        <v>329</v>
      </c>
      <c r="D196" s="460" t="s">
        <v>405</v>
      </c>
      <c r="E196" s="498"/>
      <c r="F196" s="498"/>
      <c r="G196" s="498"/>
      <c r="H196" s="276"/>
      <c r="I196" s="276"/>
      <c r="J196" s="276"/>
    </row>
    <row r="197" spans="2:10" x14ac:dyDescent="0.2">
      <c r="B197" s="36" t="s">
        <v>137</v>
      </c>
      <c r="C197" s="504">
        <v>195.34</v>
      </c>
      <c r="D197" s="460" t="s">
        <v>405</v>
      </c>
      <c r="E197" s="498"/>
      <c r="F197" s="498"/>
      <c r="G197" s="498"/>
      <c r="H197" s="276"/>
      <c r="I197" s="276"/>
      <c r="J197" s="276"/>
    </row>
    <row r="198" spans="2:10" x14ac:dyDescent="0.2">
      <c r="B198" s="36" t="s">
        <v>520</v>
      </c>
      <c r="C198" s="504">
        <v>19.05</v>
      </c>
      <c r="D198" s="460" t="s">
        <v>405</v>
      </c>
      <c r="E198" s="498"/>
      <c r="F198" s="498"/>
      <c r="G198" s="498"/>
      <c r="H198" s="276"/>
      <c r="I198" s="276"/>
      <c r="J198" s="276"/>
    </row>
    <row r="199" spans="2:10" x14ac:dyDescent="0.2">
      <c r="B199" s="36" t="s">
        <v>558</v>
      </c>
      <c r="C199" s="504">
        <v>517</v>
      </c>
      <c r="D199" s="460"/>
      <c r="E199" s="460" t="s">
        <v>405</v>
      </c>
      <c r="F199" s="498"/>
      <c r="G199" s="498"/>
      <c r="H199" s="276"/>
      <c r="I199" s="276"/>
      <c r="J199" s="276"/>
    </row>
    <row r="200" spans="2:10" x14ac:dyDescent="0.2">
      <c r="B200" s="36" t="s">
        <v>138</v>
      </c>
      <c r="C200" s="504">
        <v>82</v>
      </c>
      <c r="D200" s="460" t="s">
        <v>405</v>
      </c>
      <c r="E200" s="498"/>
      <c r="F200" s="498"/>
      <c r="G200" s="498"/>
      <c r="H200" s="276"/>
      <c r="I200" s="276"/>
      <c r="J200" s="276"/>
    </row>
    <row r="201" spans="2:10" x14ac:dyDescent="0.2">
      <c r="B201" s="36" t="s">
        <v>139</v>
      </c>
      <c r="C201" s="504">
        <v>111</v>
      </c>
      <c r="D201" s="460" t="s">
        <v>405</v>
      </c>
      <c r="E201" s="498"/>
      <c r="F201" s="498"/>
      <c r="G201" s="498"/>
      <c r="H201" s="276"/>
      <c r="I201" s="276"/>
      <c r="J201" s="276"/>
    </row>
    <row r="202" spans="2:10" x14ac:dyDescent="0.2">
      <c r="B202" s="3"/>
      <c r="C202" s="64"/>
      <c r="D202" s="57"/>
      <c r="E202" s="57"/>
      <c r="F202" s="57"/>
      <c r="G202" s="57"/>
      <c r="H202" s="57"/>
      <c r="I202" s="3"/>
      <c r="J202" s="3"/>
    </row>
    <row r="203" spans="2:10" x14ac:dyDescent="0.2">
      <c r="B203" s="3"/>
      <c r="D203" s="53"/>
      <c r="E203" s="53"/>
      <c r="F203" s="53"/>
      <c r="G203" s="3"/>
      <c r="H203" s="3"/>
    </row>
    <row r="204" spans="2:10" x14ac:dyDescent="0.2">
      <c r="B204" s="14" t="s">
        <v>140</v>
      </c>
      <c r="C204" s="61"/>
      <c r="D204" s="53"/>
      <c r="E204" s="53"/>
      <c r="F204" s="53"/>
      <c r="G204" s="3"/>
      <c r="H204" s="3"/>
    </row>
    <row r="205" spans="2:10" x14ac:dyDescent="0.2">
      <c r="B205" s="3"/>
      <c r="D205" s="53"/>
      <c r="E205" s="53"/>
      <c r="F205" s="53"/>
      <c r="G205" s="3"/>
      <c r="H205" s="3"/>
    </row>
    <row r="206" spans="2:10" x14ac:dyDescent="0.2">
      <c r="B206" s="3"/>
      <c r="C206" s="63" t="s">
        <v>163</v>
      </c>
      <c r="D206" s="48" t="s">
        <v>156</v>
      </c>
      <c r="E206" s="47" t="s">
        <v>157</v>
      </c>
      <c r="F206" s="47" t="s">
        <v>158</v>
      </c>
      <c r="G206" s="47" t="s">
        <v>159</v>
      </c>
      <c r="H206" s="47" t="s">
        <v>160</v>
      </c>
      <c r="I206" s="47" t="s">
        <v>161</v>
      </c>
      <c r="J206" s="32" t="s">
        <v>162</v>
      </c>
    </row>
    <row r="207" spans="2:10" x14ac:dyDescent="0.2">
      <c r="B207" s="3"/>
      <c r="C207" s="60">
        <f>SUM(C209)</f>
        <v>300</v>
      </c>
      <c r="D207" s="32">
        <v>1</v>
      </c>
      <c r="E207" s="32">
        <v>0</v>
      </c>
      <c r="F207" s="32">
        <v>0</v>
      </c>
      <c r="G207" s="9">
        <v>0</v>
      </c>
      <c r="H207" s="9">
        <v>0</v>
      </c>
      <c r="I207" s="10">
        <v>0</v>
      </c>
      <c r="J207" s="10">
        <v>0</v>
      </c>
    </row>
    <row r="208" spans="2:10" x14ac:dyDescent="0.2">
      <c r="B208" s="3"/>
      <c r="C208" s="2"/>
      <c r="D208" s="2"/>
      <c r="E208" s="2"/>
      <c r="F208" s="2"/>
    </row>
    <row r="209" spans="2:11" x14ac:dyDescent="0.2">
      <c r="B209" s="36" t="s">
        <v>141</v>
      </c>
      <c r="C209" s="497">
        <v>300</v>
      </c>
      <c r="D209" s="460" t="s">
        <v>405</v>
      </c>
      <c r="E209" s="274"/>
      <c r="F209" s="276"/>
      <c r="G209" s="289"/>
      <c r="H209" s="289"/>
      <c r="I209" s="274"/>
      <c r="J209" s="274"/>
    </row>
    <row r="210" spans="2:11" x14ac:dyDescent="0.2">
      <c r="B210" s="3"/>
      <c r="D210" s="53"/>
      <c r="E210" s="53"/>
      <c r="F210" s="53"/>
      <c r="G210" s="3"/>
      <c r="H210" s="3"/>
    </row>
    <row r="211" spans="2:11" x14ac:dyDescent="0.2">
      <c r="B211" s="3"/>
      <c r="D211" s="53"/>
      <c r="E211" s="53"/>
      <c r="F211" s="53"/>
      <c r="G211" s="3"/>
      <c r="H211" s="3"/>
    </row>
    <row r="212" spans="2:11" ht="15" x14ac:dyDescent="0.25">
      <c r="B212" s="15" t="s">
        <v>561</v>
      </c>
      <c r="C212" s="67"/>
      <c r="D212" s="26"/>
      <c r="E212" s="26"/>
      <c r="F212" s="26"/>
      <c r="G212" s="6"/>
      <c r="H212" s="6"/>
      <c r="I212" s="6"/>
      <c r="J212" s="54"/>
      <c r="K212" s="5"/>
    </row>
    <row r="213" spans="2:11" x14ac:dyDescent="0.2">
      <c r="D213" s="53"/>
      <c r="E213" s="53"/>
      <c r="F213" s="53"/>
      <c r="G213" s="3"/>
      <c r="H213" s="3"/>
    </row>
    <row r="214" spans="2:11" x14ac:dyDescent="0.2">
      <c r="D214" s="53"/>
      <c r="E214" s="53"/>
      <c r="F214" s="53"/>
      <c r="G214" s="3"/>
      <c r="H214" s="3"/>
    </row>
    <row r="215" spans="2:11" x14ac:dyDescent="0.2">
      <c r="D215" s="53"/>
      <c r="E215" s="53"/>
      <c r="F215" s="53"/>
      <c r="G215" s="3"/>
      <c r="H215" s="3"/>
    </row>
    <row r="216" spans="2:11" x14ac:dyDescent="0.2">
      <c r="D216" s="53"/>
      <c r="E216" s="53"/>
      <c r="F216" s="53"/>
      <c r="G216" s="3"/>
      <c r="H216" s="3"/>
    </row>
    <row r="217" spans="2:11" x14ac:dyDescent="0.2">
      <c r="D217" s="53"/>
      <c r="E217" s="53"/>
      <c r="F217" s="53"/>
      <c r="G217" s="3"/>
      <c r="H217" s="3"/>
    </row>
    <row r="218" spans="2:11" x14ac:dyDescent="0.2">
      <c r="D218" s="53"/>
      <c r="E218" s="53"/>
      <c r="F218" s="53"/>
      <c r="G218" s="3"/>
      <c r="H218" s="3"/>
    </row>
    <row r="219" spans="2:11" x14ac:dyDescent="0.2">
      <c r="D219" s="53"/>
      <c r="E219" s="53"/>
      <c r="F219" s="53"/>
      <c r="G219" s="3"/>
      <c r="H219" s="3"/>
    </row>
    <row r="220" spans="2:11" x14ac:dyDescent="0.2">
      <c r="D220" s="53"/>
      <c r="E220" s="53"/>
      <c r="F220" s="53"/>
      <c r="G220" s="3"/>
      <c r="H220" s="3"/>
    </row>
    <row r="221" spans="2:11" x14ac:dyDescent="0.2">
      <c r="D221" s="53"/>
      <c r="E221" s="53"/>
      <c r="F221" s="53"/>
      <c r="G221" s="3"/>
      <c r="H221" s="3"/>
    </row>
    <row r="222" spans="2:11" x14ac:dyDescent="0.2">
      <c r="D222" s="53"/>
      <c r="E222" s="53"/>
      <c r="F222" s="53"/>
      <c r="G222" s="3"/>
      <c r="H222" s="3"/>
    </row>
    <row r="223" spans="2:11" x14ac:dyDescent="0.2">
      <c r="D223" s="53"/>
      <c r="E223" s="53"/>
      <c r="F223" s="53"/>
      <c r="G223" s="3"/>
      <c r="H223" s="3"/>
    </row>
    <row r="224" spans="2:11" x14ac:dyDescent="0.2">
      <c r="D224" s="53"/>
      <c r="E224" s="53"/>
      <c r="F224" s="53"/>
      <c r="G224" s="3"/>
      <c r="H224" s="3"/>
    </row>
    <row r="225" spans="4:8" x14ac:dyDescent="0.2">
      <c r="D225" s="53"/>
      <c r="E225" s="53"/>
      <c r="F225" s="53"/>
      <c r="G225" s="3"/>
      <c r="H225" s="3"/>
    </row>
    <row r="226" spans="4:8" x14ac:dyDescent="0.2">
      <c r="D226" s="53"/>
      <c r="E226" s="53"/>
      <c r="F226" s="53"/>
      <c r="G226" s="3"/>
      <c r="H226" s="3"/>
    </row>
    <row r="227" spans="4:8" x14ac:dyDescent="0.2">
      <c r="D227" s="53"/>
      <c r="E227" s="53"/>
      <c r="F227" s="53"/>
      <c r="G227" s="3"/>
      <c r="H227" s="3"/>
    </row>
    <row r="228" spans="4:8" x14ac:dyDescent="0.2">
      <c r="D228" s="53"/>
      <c r="E228" s="53"/>
      <c r="F228" s="53"/>
      <c r="G228" s="3"/>
      <c r="H228" s="3"/>
    </row>
    <row r="229" spans="4:8" x14ac:dyDescent="0.2">
      <c r="D229" s="53"/>
      <c r="E229" s="53"/>
      <c r="F229" s="53"/>
      <c r="G229" s="3"/>
      <c r="H229" s="3"/>
    </row>
    <row r="230" spans="4:8" x14ac:dyDescent="0.2">
      <c r="D230" s="53"/>
      <c r="E230" s="53"/>
      <c r="F230" s="53"/>
      <c r="G230" s="3"/>
      <c r="H230" s="3"/>
    </row>
    <row r="231" spans="4:8" x14ac:dyDescent="0.2">
      <c r="D231" s="53"/>
      <c r="E231" s="53"/>
      <c r="F231" s="53"/>
      <c r="G231" s="3"/>
      <c r="H231" s="3"/>
    </row>
    <row r="232" spans="4:8" x14ac:dyDescent="0.2">
      <c r="D232" s="53"/>
      <c r="E232" s="53"/>
      <c r="F232" s="53"/>
      <c r="G232" s="3"/>
      <c r="H232" s="3"/>
    </row>
    <row r="233" spans="4:8" x14ac:dyDescent="0.2">
      <c r="D233" s="53"/>
      <c r="E233" s="53"/>
      <c r="F233" s="53"/>
      <c r="G233" s="3"/>
      <c r="H233" s="3"/>
    </row>
    <row r="234" spans="4:8" x14ac:dyDescent="0.2">
      <c r="D234" s="53"/>
      <c r="E234" s="53"/>
      <c r="F234" s="53"/>
      <c r="G234" s="3"/>
      <c r="H234" s="3"/>
    </row>
    <row r="235" spans="4:8" x14ac:dyDescent="0.2">
      <c r="D235" s="53"/>
      <c r="E235" s="53"/>
      <c r="F235" s="53"/>
      <c r="G235" s="3"/>
      <c r="H235" s="3"/>
    </row>
    <row r="236" spans="4:8" x14ac:dyDescent="0.2">
      <c r="D236" s="53"/>
      <c r="E236" s="53"/>
      <c r="F236" s="53"/>
      <c r="G236" s="3"/>
      <c r="H236" s="3"/>
    </row>
    <row r="237" spans="4:8" x14ac:dyDescent="0.2">
      <c r="D237" s="53"/>
      <c r="E237" s="53"/>
      <c r="F237" s="53"/>
      <c r="G237" s="3"/>
      <c r="H237" s="3"/>
    </row>
    <row r="238" spans="4:8" x14ac:dyDescent="0.2">
      <c r="D238" s="53"/>
      <c r="E238" s="53"/>
      <c r="F238" s="53"/>
      <c r="G238" s="3"/>
      <c r="H238" s="3"/>
    </row>
    <row r="239" spans="4:8" x14ac:dyDescent="0.2">
      <c r="D239" s="53"/>
      <c r="E239" s="53"/>
      <c r="F239" s="53"/>
      <c r="G239" s="3"/>
      <c r="H239" s="3"/>
    </row>
    <row r="240" spans="4:8" x14ac:dyDescent="0.2">
      <c r="D240" s="53"/>
      <c r="E240" s="53"/>
      <c r="F240" s="53"/>
      <c r="G240" s="3"/>
      <c r="H240" s="3"/>
    </row>
    <row r="241" spans="4:8" x14ac:dyDescent="0.2">
      <c r="D241" s="53"/>
      <c r="E241" s="53"/>
      <c r="F241" s="53"/>
      <c r="G241" s="3"/>
      <c r="H241" s="3"/>
    </row>
    <row r="242" spans="4:8" x14ac:dyDescent="0.2">
      <c r="D242" s="53"/>
      <c r="E242" s="53"/>
      <c r="F242" s="53"/>
      <c r="G242" s="3"/>
      <c r="H242" s="3"/>
    </row>
    <row r="243" spans="4:8" x14ac:dyDescent="0.2">
      <c r="D243" s="53"/>
      <c r="E243" s="53"/>
      <c r="F243" s="53"/>
      <c r="G243" s="3"/>
      <c r="H243" s="3"/>
    </row>
    <row r="244" spans="4:8" x14ac:dyDescent="0.2">
      <c r="D244" s="53"/>
      <c r="E244" s="53"/>
      <c r="F244" s="53"/>
      <c r="G244" s="3"/>
      <c r="H244" s="3"/>
    </row>
    <row r="245" spans="4:8" x14ac:dyDescent="0.2">
      <c r="D245" s="53"/>
      <c r="E245" s="53"/>
      <c r="F245" s="53"/>
      <c r="G245" s="3"/>
      <c r="H245" s="3"/>
    </row>
    <row r="246" spans="4:8" x14ac:dyDescent="0.2">
      <c r="D246" s="53"/>
      <c r="E246" s="53"/>
      <c r="F246" s="53"/>
      <c r="G246" s="3"/>
      <c r="H246" s="3"/>
    </row>
    <row r="247" spans="4:8" x14ac:dyDescent="0.2">
      <c r="D247" s="53"/>
      <c r="E247" s="53"/>
      <c r="F247" s="53"/>
      <c r="G247" s="3"/>
      <c r="H247" s="3"/>
    </row>
    <row r="248" spans="4:8" x14ac:dyDescent="0.2">
      <c r="D248" s="53"/>
      <c r="E248" s="53"/>
      <c r="F248" s="53"/>
      <c r="G248" s="3"/>
      <c r="H248" s="3"/>
    </row>
    <row r="249" spans="4:8" x14ac:dyDescent="0.2">
      <c r="D249" s="53"/>
      <c r="E249" s="53"/>
      <c r="F249" s="53"/>
      <c r="G249" s="3"/>
      <c r="H249" s="3"/>
    </row>
    <row r="250" spans="4:8" x14ac:dyDescent="0.2">
      <c r="D250" s="53"/>
      <c r="E250" s="53"/>
      <c r="F250" s="53"/>
      <c r="G250" s="3"/>
      <c r="H250" s="3"/>
    </row>
    <row r="251" spans="4:8" x14ac:dyDescent="0.2">
      <c r="D251" s="53"/>
      <c r="E251" s="53"/>
      <c r="F251" s="53"/>
      <c r="G251" s="3"/>
      <c r="H251" s="3"/>
    </row>
    <row r="252" spans="4:8" x14ac:dyDescent="0.2">
      <c r="D252" s="53"/>
      <c r="E252" s="53"/>
      <c r="F252" s="53"/>
      <c r="G252" s="3"/>
      <c r="H252" s="3"/>
    </row>
    <row r="253" spans="4:8" x14ac:dyDescent="0.2">
      <c r="D253" s="53"/>
      <c r="E253" s="53"/>
      <c r="F253" s="53"/>
      <c r="G253" s="3"/>
      <c r="H253" s="3"/>
    </row>
    <row r="254" spans="4:8" x14ac:dyDescent="0.2">
      <c r="D254" s="53"/>
      <c r="E254" s="53"/>
      <c r="F254" s="53"/>
      <c r="G254" s="3"/>
      <c r="H254" s="3"/>
    </row>
    <row r="255" spans="4:8" x14ac:dyDescent="0.2">
      <c r="D255" s="53"/>
      <c r="E255" s="53"/>
      <c r="F255" s="53"/>
      <c r="G255" s="3"/>
      <c r="H255" s="3"/>
    </row>
    <row r="256" spans="4:8" x14ac:dyDescent="0.2">
      <c r="D256" s="53"/>
      <c r="E256" s="53"/>
      <c r="F256" s="53"/>
      <c r="G256" s="3"/>
      <c r="H256" s="3"/>
    </row>
    <row r="257" spans="4:8" x14ac:dyDescent="0.2">
      <c r="D257" s="53"/>
      <c r="E257" s="53"/>
      <c r="F257" s="53"/>
      <c r="G257" s="3"/>
      <c r="H257" s="3"/>
    </row>
    <row r="258" spans="4:8" x14ac:dyDescent="0.2">
      <c r="D258" s="53"/>
      <c r="E258" s="53"/>
      <c r="F258" s="53"/>
      <c r="G258" s="3"/>
      <c r="H258" s="3"/>
    </row>
    <row r="259" spans="4:8" x14ac:dyDescent="0.2">
      <c r="D259" s="53"/>
      <c r="E259" s="53"/>
      <c r="F259" s="53"/>
      <c r="G259" s="3"/>
      <c r="H259" s="3"/>
    </row>
    <row r="260" spans="4:8" x14ac:dyDescent="0.2">
      <c r="D260" s="53"/>
      <c r="E260" s="53"/>
      <c r="F260" s="53"/>
      <c r="G260" s="3"/>
      <c r="H260" s="3"/>
    </row>
    <row r="261" spans="4:8" x14ac:dyDescent="0.2">
      <c r="D261" s="53"/>
      <c r="E261" s="53"/>
      <c r="F261" s="53"/>
      <c r="G261" s="3"/>
      <c r="H261" s="3"/>
    </row>
    <row r="262" spans="4:8" x14ac:dyDescent="0.2">
      <c r="D262" s="53"/>
      <c r="E262" s="53"/>
      <c r="F262" s="53"/>
      <c r="G262" s="3"/>
      <c r="H262" s="3"/>
    </row>
    <row r="263" spans="4:8" x14ac:dyDescent="0.2">
      <c r="D263" s="53"/>
      <c r="E263" s="53"/>
      <c r="F263" s="53"/>
      <c r="G263" s="3"/>
      <c r="H263" s="3"/>
    </row>
    <row r="264" spans="4:8" x14ac:dyDescent="0.2">
      <c r="D264" s="53"/>
      <c r="E264" s="53"/>
      <c r="F264" s="53"/>
      <c r="G264" s="3"/>
      <c r="H264" s="3"/>
    </row>
    <row r="265" spans="4:8" x14ac:dyDescent="0.2">
      <c r="D265" s="53"/>
      <c r="E265" s="53"/>
      <c r="F265" s="53"/>
      <c r="G265" s="3"/>
      <c r="H265" s="3"/>
    </row>
    <row r="266" spans="4:8" x14ac:dyDescent="0.2">
      <c r="D266" s="53"/>
      <c r="E266" s="53"/>
      <c r="F266" s="53"/>
      <c r="G266" s="3"/>
      <c r="H266" s="3"/>
    </row>
    <row r="267" spans="4:8" x14ac:dyDescent="0.2">
      <c r="D267" s="53"/>
      <c r="E267" s="53"/>
      <c r="F267" s="53"/>
      <c r="G267" s="3"/>
      <c r="H267" s="3"/>
    </row>
    <row r="268" spans="4:8" x14ac:dyDescent="0.2">
      <c r="D268" s="53"/>
      <c r="E268" s="53"/>
      <c r="F268" s="53"/>
      <c r="G268" s="3"/>
      <c r="H268" s="3"/>
    </row>
    <row r="269" spans="4:8" x14ac:dyDescent="0.2">
      <c r="D269" s="53"/>
      <c r="E269" s="53"/>
      <c r="F269" s="53"/>
      <c r="G269" s="3"/>
      <c r="H269" s="3"/>
    </row>
    <row r="270" spans="4:8" x14ac:dyDescent="0.2">
      <c r="D270" s="53"/>
      <c r="E270" s="53"/>
      <c r="F270" s="53"/>
      <c r="G270" s="3"/>
      <c r="H270" s="3"/>
    </row>
    <row r="271" spans="4:8" x14ac:dyDescent="0.2">
      <c r="D271" s="53"/>
      <c r="E271" s="53"/>
      <c r="F271" s="53"/>
      <c r="G271" s="3"/>
      <c r="H271" s="3"/>
    </row>
    <row r="272" spans="4:8" x14ac:dyDescent="0.2">
      <c r="D272" s="53"/>
      <c r="E272" s="53"/>
      <c r="F272" s="53"/>
      <c r="G272" s="3"/>
      <c r="H272" s="3"/>
    </row>
    <row r="273" spans="4:8" x14ac:dyDescent="0.2">
      <c r="D273" s="53"/>
      <c r="E273" s="53"/>
      <c r="F273" s="53"/>
      <c r="G273" s="3"/>
      <c r="H273" s="3"/>
    </row>
    <row r="274" spans="4:8" x14ac:dyDescent="0.2">
      <c r="D274" s="53"/>
      <c r="E274" s="53"/>
      <c r="F274" s="53"/>
      <c r="G274" s="3"/>
      <c r="H274" s="3"/>
    </row>
    <row r="275" spans="4:8" x14ac:dyDescent="0.2">
      <c r="D275" s="53"/>
      <c r="E275" s="53"/>
      <c r="F275" s="53"/>
      <c r="G275" s="3"/>
      <c r="H275" s="3"/>
    </row>
    <row r="276" spans="4:8" x14ac:dyDescent="0.2">
      <c r="D276" s="53"/>
      <c r="E276" s="53"/>
      <c r="F276" s="53"/>
      <c r="G276" s="3"/>
      <c r="H276" s="3"/>
    </row>
    <row r="277" spans="4:8" x14ac:dyDescent="0.2">
      <c r="D277" s="53"/>
      <c r="E277" s="53"/>
      <c r="F277" s="53"/>
      <c r="G277" s="3"/>
      <c r="H277" s="3"/>
    </row>
    <row r="278" spans="4:8" x14ac:dyDescent="0.2">
      <c r="D278" s="53"/>
      <c r="E278" s="53"/>
      <c r="F278" s="53"/>
      <c r="G278" s="3"/>
      <c r="H278" s="3"/>
    </row>
    <row r="279" spans="4:8" x14ac:dyDescent="0.2">
      <c r="D279" s="53"/>
      <c r="E279" s="53"/>
      <c r="F279" s="53"/>
      <c r="G279" s="3"/>
      <c r="H279" s="3"/>
    </row>
    <row r="280" spans="4:8" x14ac:dyDescent="0.2">
      <c r="D280" s="53"/>
      <c r="E280" s="53"/>
      <c r="F280" s="53"/>
      <c r="G280" s="3"/>
      <c r="H280" s="3"/>
    </row>
    <row r="281" spans="4:8" x14ac:dyDescent="0.2">
      <c r="D281" s="53"/>
      <c r="E281" s="53"/>
      <c r="F281" s="53"/>
      <c r="G281" s="3"/>
      <c r="H281" s="3"/>
    </row>
    <row r="282" spans="4:8" x14ac:dyDescent="0.2">
      <c r="D282" s="53"/>
      <c r="E282" s="53"/>
      <c r="F282" s="53"/>
      <c r="G282" s="3"/>
      <c r="H282" s="3"/>
    </row>
    <row r="283" spans="4:8" x14ac:dyDescent="0.2">
      <c r="D283" s="53"/>
      <c r="E283" s="53"/>
      <c r="F283" s="53"/>
      <c r="G283" s="3"/>
      <c r="H283" s="3"/>
    </row>
    <row r="284" spans="4:8" x14ac:dyDescent="0.2">
      <c r="D284" s="53"/>
      <c r="E284" s="53"/>
      <c r="F284" s="53"/>
      <c r="G284" s="3"/>
      <c r="H284" s="3"/>
    </row>
    <row r="285" spans="4:8" x14ac:dyDescent="0.2">
      <c r="D285" s="53"/>
      <c r="E285" s="53"/>
      <c r="F285" s="53"/>
      <c r="G285" s="3"/>
      <c r="H285" s="3"/>
    </row>
    <row r="286" spans="4:8" x14ac:dyDescent="0.2">
      <c r="D286" s="53"/>
      <c r="E286" s="53"/>
      <c r="F286" s="53"/>
      <c r="G286" s="3"/>
      <c r="H286" s="3"/>
    </row>
    <row r="287" spans="4:8" x14ac:dyDescent="0.2">
      <c r="D287" s="53"/>
      <c r="E287" s="53"/>
      <c r="F287" s="53"/>
      <c r="G287" s="3"/>
      <c r="H287" s="3"/>
    </row>
    <row r="288" spans="4:8" x14ac:dyDescent="0.2">
      <c r="D288" s="53"/>
      <c r="E288" s="53"/>
      <c r="F288" s="53"/>
      <c r="G288" s="3"/>
      <c r="H288" s="3"/>
    </row>
    <row r="289" spans="4:8" x14ac:dyDescent="0.2">
      <c r="D289" s="53"/>
      <c r="E289" s="53"/>
      <c r="F289" s="53"/>
      <c r="G289" s="3"/>
      <c r="H289" s="3"/>
    </row>
    <row r="290" spans="4:8" x14ac:dyDescent="0.2">
      <c r="D290" s="53"/>
      <c r="E290" s="53"/>
      <c r="F290" s="53"/>
      <c r="G290" s="3"/>
      <c r="H290" s="3"/>
    </row>
    <row r="291" spans="4:8" x14ac:dyDescent="0.2">
      <c r="D291" s="53"/>
      <c r="E291" s="53"/>
      <c r="F291" s="53"/>
      <c r="G291" s="3"/>
      <c r="H291" s="3"/>
    </row>
    <row r="292" spans="4:8" x14ac:dyDescent="0.2">
      <c r="D292" s="53"/>
      <c r="E292" s="53"/>
      <c r="F292" s="53"/>
      <c r="G292" s="3"/>
      <c r="H292" s="3"/>
    </row>
    <row r="293" spans="4:8" x14ac:dyDescent="0.2">
      <c r="D293" s="53"/>
      <c r="E293" s="53"/>
      <c r="F293" s="53"/>
      <c r="G293" s="3"/>
      <c r="H293" s="3"/>
    </row>
    <row r="294" spans="4:8" x14ac:dyDescent="0.2">
      <c r="D294" s="53"/>
      <c r="E294" s="53"/>
      <c r="F294" s="53"/>
      <c r="G294" s="3"/>
      <c r="H294" s="3"/>
    </row>
    <row r="295" spans="4:8" x14ac:dyDescent="0.2">
      <c r="D295" s="53"/>
      <c r="E295" s="53"/>
      <c r="F295" s="53"/>
      <c r="G295" s="3"/>
      <c r="H295" s="3"/>
    </row>
    <row r="296" spans="4:8" x14ac:dyDescent="0.2">
      <c r="D296" s="53"/>
      <c r="E296" s="53"/>
      <c r="F296" s="53"/>
      <c r="G296" s="3"/>
      <c r="H296" s="3"/>
    </row>
    <row r="297" spans="4:8" x14ac:dyDescent="0.2">
      <c r="D297" s="53"/>
      <c r="E297" s="53"/>
      <c r="F297" s="53"/>
      <c r="G297" s="3"/>
      <c r="H297" s="3"/>
    </row>
    <row r="298" spans="4:8" x14ac:dyDescent="0.2">
      <c r="D298" s="53"/>
      <c r="E298" s="53"/>
      <c r="F298" s="53"/>
      <c r="G298" s="3"/>
      <c r="H298" s="3"/>
    </row>
    <row r="299" spans="4:8" x14ac:dyDescent="0.2">
      <c r="D299" s="53"/>
      <c r="E299" s="53"/>
      <c r="F299" s="53"/>
      <c r="G299" s="3"/>
      <c r="H299" s="3"/>
    </row>
    <row r="300" spans="4:8" x14ac:dyDescent="0.2">
      <c r="D300" s="53"/>
      <c r="E300" s="53"/>
      <c r="F300" s="53"/>
      <c r="G300" s="3"/>
      <c r="H300" s="3"/>
    </row>
    <row r="301" spans="4:8" x14ac:dyDescent="0.2">
      <c r="D301" s="53"/>
      <c r="E301" s="53"/>
      <c r="F301" s="53"/>
      <c r="G301" s="3"/>
      <c r="H301" s="3"/>
    </row>
    <row r="302" spans="4:8" x14ac:dyDescent="0.2">
      <c r="D302" s="53"/>
      <c r="E302" s="53"/>
      <c r="F302" s="53"/>
      <c r="G302" s="3"/>
      <c r="H302" s="3"/>
    </row>
    <row r="303" spans="4:8" x14ac:dyDescent="0.2">
      <c r="D303" s="53"/>
      <c r="E303" s="53"/>
      <c r="F303" s="53"/>
      <c r="G303" s="3"/>
      <c r="H303" s="3"/>
    </row>
    <row r="304" spans="4:8" x14ac:dyDescent="0.2">
      <c r="D304" s="53"/>
      <c r="E304" s="53"/>
      <c r="F304" s="53"/>
      <c r="G304" s="3"/>
      <c r="H304" s="3"/>
    </row>
    <row r="305" spans="4:8" x14ac:dyDescent="0.2">
      <c r="D305" s="53"/>
      <c r="E305" s="53"/>
      <c r="F305" s="53"/>
      <c r="G305" s="3"/>
      <c r="H305" s="3"/>
    </row>
    <row r="306" spans="4:8" x14ac:dyDescent="0.2">
      <c r="D306" s="53"/>
      <c r="E306" s="53"/>
      <c r="F306" s="53"/>
      <c r="G306" s="3"/>
      <c r="H306" s="3"/>
    </row>
    <row r="307" spans="4:8" x14ac:dyDescent="0.2">
      <c r="D307" s="53"/>
      <c r="E307" s="53"/>
      <c r="F307" s="53"/>
      <c r="G307" s="3"/>
      <c r="H307" s="3"/>
    </row>
    <row r="308" spans="4:8" x14ac:dyDescent="0.2">
      <c r="D308" s="53"/>
      <c r="E308" s="53"/>
      <c r="F308" s="53"/>
      <c r="G308" s="3"/>
      <c r="H308" s="3"/>
    </row>
    <row r="309" spans="4:8" x14ac:dyDescent="0.2">
      <c r="D309" s="53"/>
      <c r="E309" s="53"/>
      <c r="F309" s="53"/>
      <c r="G309" s="3"/>
      <c r="H309" s="3"/>
    </row>
    <row r="310" spans="4:8" x14ac:dyDescent="0.2">
      <c r="D310" s="53"/>
      <c r="E310" s="53"/>
      <c r="F310" s="53"/>
      <c r="G310" s="3"/>
      <c r="H310" s="3"/>
    </row>
    <row r="311" spans="4:8" x14ac:dyDescent="0.2">
      <c r="D311" s="53"/>
      <c r="E311" s="53"/>
      <c r="F311" s="53"/>
      <c r="G311" s="3"/>
      <c r="H311" s="3"/>
    </row>
    <row r="312" spans="4:8" x14ac:dyDescent="0.2">
      <c r="D312" s="53"/>
      <c r="E312" s="53"/>
      <c r="F312" s="53"/>
      <c r="G312" s="3"/>
      <c r="H312" s="3"/>
    </row>
    <row r="313" spans="4:8" x14ac:dyDescent="0.2">
      <c r="D313" s="53"/>
      <c r="E313" s="53"/>
      <c r="F313" s="53"/>
      <c r="G313" s="3"/>
      <c r="H313" s="3"/>
    </row>
    <row r="314" spans="4:8" x14ac:dyDescent="0.2">
      <c r="D314" s="53"/>
      <c r="E314" s="53"/>
      <c r="F314" s="53"/>
      <c r="G314" s="3"/>
      <c r="H314" s="3"/>
    </row>
    <row r="315" spans="4:8" x14ac:dyDescent="0.2">
      <c r="D315" s="53"/>
      <c r="E315" s="53"/>
      <c r="F315" s="53"/>
      <c r="G315" s="3"/>
      <c r="H315" s="3"/>
    </row>
    <row r="316" spans="4:8" x14ac:dyDescent="0.2">
      <c r="D316" s="53"/>
      <c r="E316" s="53"/>
      <c r="F316" s="53"/>
      <c r="G316" s="3"/>
      <c r="H316" s="3"/>
    </row>
    <row r="317" spans="4:8" x14ac:dyDescent="0.2">
      <c r="D317" s="53"/>
      <c r="E317" s="53"/>
      <c r="F317" s="53"/>
      <c r="G317" s="3"/>
      <c r="H317" s="3"/>
    </row>
    <row r="318" spans="4:8" x14ac:dyDescent="0.2">
      <c r="D318" s="53"/>
      <c r="E318" s="53"/>
      <c r="F318" s="53"/>
      <c r="G318" s="3"/>
      <c r="H318" s="3"/>
    </row>
    <row r="319" spans="4:8" x14ac:dyDescent="0.2">
      <c r="D319" s="53"/>
      <c r="E319" s="53"/>
      <c r="F319" s="53"/>
      <c r="G319" s="3"/>
      <c r="H319" s="3"/>
    </row>
    <row r="320" spans="4:8" x14ac:dyDescent="0.2">
      <c r="D320" s="53"/>
      <c r="E320" s="53"/>
      <c r="F320" s="53"/>
      <c r="G320" s="3"/>
      <c r="H320" s="3"/>
    </row>
    <row r="321" spans="4:8" x14ac:dyDescent="0.2">
      <c r="D321" s="53"/>
      <c r="E321" s="53"/>
      <c r="F321" s="53"/>
      <c r="G321" s="3"/>
      <c r="H321" s="3"/>
    </row>
    <row r="322" spans="4:8" x14ac:dyDescent="0.2">
      <c r="D322" s="53"/>
      <c r="E322" s="53"/>
      <c r="F322" s="53"/>
      <c r="G322" s="3"/>
      <c r="H322" s="3"/>
    </row>
    <row r="323" spans="4:8" x14ac:dyDescent="0.2">
      <c r="D323" s="53"/>
      <c r="E323" s="53"/>
      <c r="F323" s="53"/>
      <c r="G323" s="3"/>
      <c r="H323" s="3"/>
    </row>
    <row r="324" spans="4:8" x14ac:dyDescent="0.2">
      <c r="D324" s="53"/>
      <c r="E324" s="53"/>
      <c r="F324" s="53"/>
      <c r="G324" s="3"/>
      <c r="H324" s="3"/>
    </row>
    <row r="325" spans="4:8" x14ac:dyDescent="0.2">
      <c r="D325" s="53"/>
      <c r="E325" s="53"/>
      <c r="F325" s="53"/>
      <c r="G325" s="3"/>
      <c r="H325" s="3"/>
    </row>
    <row r="326" spans="4:8" x14ac:dyDescent="0.2">
      <c r="D326" s="53"/>
      <c r="E326" s="53"/>
      <c r="F326" s="53"/>
      <c r="G326" s="3"/>
      <c r="H326" s="3"/>
    </row>
    <row r="327" spans="4:8" x14ac:dyDescent="0.2">
      <c r="D327" s="53"/>
      <c r="E327" s="53"/>
      <c r="F327" s="53"/>
      <c r="G327" s="3"/>
      <c r="H327" s="3"/>
    </row>
    <row r="328" spans="4:8" x14ac:dyDescent="0.2">
      <c r="D328" s="53"/>
      <c r="E328" s="53"/>
      <c r="F328" s="53"/>
      <c r="G328" s="3"/>
      <c r="H328" s="3"/>
    </row>
    <row r="329" spans="4:8" x14ac:dyDescent="0.2">
      <c r="D329" s="53"/>
      <c r="E329" s="53"/>
      <c r="F329" s="53"/>
      <c r="G329" s="3"/>
      <c r="H329" s="3"/>
    </row>
    <row r="330" spans="4:8" x14ac:dyDescent="0.2">
      <c r="D330" s="53"/>
      <c r="E330" s="53"/>
      <c r="F330" s="53"/>
      <c r="G330" s="3"/>
      <c r="H330" s="3"/>
    </row>
    <row r="331" spans="4:8" x14ac:dyDescent="0.2">
      <c r="D331" s="53"/>
      <c r="E331" s="53"/>
      <c r="F331" s="53"/>
      <c r="G331" s="3"/>
      <c r="H331" s="3"/>
    </row>
    <row r="332" spans="4:8" x14ac:dyDescent="0.2">
      <c r="D332" s="53"/>
      <c r="E332" s="53"/>
      <c r="F332" s="53"/>
      <c r="G332" s="3"/>
      <c r="H332" s="3"/>
    </row>
    <row r="333" spans="4:8" x14ac:dyDescent="0.2">
      <c r="D333" s="53"/>
      <c r="E333" s="53"/>
      <c r="F333" s="53"/>
      <c r="G333" s="3"/>
      <c r="H333" s="3"/>
    </row>
    <row r="334" spans="4:8" x14ac:dyDescent="0.2">
      <c r="D334" s="53"/>
      <c r="E334" s="53"/>
      <c r="F334" s="53"/>
      <c r="G334" s="3"/>
      <c r="H334" s="3"/>
    </row>
    <row r="335" spans="4:8" x14ac:dyDescent="0.2">
      <c r="D335" s="53"/>
      <c r="E335" s="53"/>
      <c r="F335" s="53"/>
      <c r="G335" s="3"/>
      <c r="H335" s="3"/>
    </row>
    <row r="336" spans="4:8" x14ac:dyDescent="0.2">
      <c r="D336" s="53"/>
      <c r="E336" s="53"/>
      <c r="F336" s="53"/>
      <c r="G336" s="3"/>
      <c r="H336" s="3"/>
    </row>
    <row r="337" spans="4:8" x14ac:dyDescent="0.2">
      <c r="D337" s="53"/>
      <c r="E337" s="53"/>
      <c r="F337" s="53"/>
      <c r="G337" s="3"/>
      <c r="H337" s="3"/>
    </row>
    <row r="338" spans="4:8" x14ac:dyDescent="0.2">
      <c r="D338" s="53"/>
      <c r="E338" s="53"/>
      <c r="F338" s="53"/>
      <c r="G338" s="3"/>
      <c r="H338" s="3"/>
    </row>
    <row r="339" spans="4:8" x14ac:dyDescent="0.2">
      <c r="D339" s="53"/>
      <c r="E339" s="53"/>
      <c r="F339" s="53"/>
      <c r="G339" s="3"/>
      <c r="H339" s="3"/>
    </row>
    <row r="340" spans="4:8" x14ac:dyDescent="0.2">
      <c r="D340" s="53"/>
      <c r="E340" s="53"/>
      <c r="F340" s="53"/>
      <c r="G340" s="3"/>
      <c r="H340" s="3"/>
    </row>
    <row r="341" spans="4:8" x14ac:dyDescent="0.2">
      <c r="D341" s="53"/>
      <c r="E341" s="53"/>
      <c r="F341" s="53"/>
      <c r="G341" s="3"/>
      <c r="H341" s="3"/>
    </row>
  </sheetData>
  <hyperlinks>
    <hyperlink ref="J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1"/>
  <sheetViews>
    <sheetView showGridLines="0" topLeftCell="A190" zoomScale="80" zoomScaleNormal="80" workbookViewId="0">
      <selection activeCell="B64" sqref="B64"/>
    </sheetView>
  </sheetViews>
  <sheetFormatPr baseColWidth="10" defaultRowHeight="12.75" x14ac:dyDescent="0.2"/>
  <cols>
    <col min="1" max="1" width="3.5703125" style="2" customWidth="1"/>
    <col min="2" max="2" width="72" style="2" customWidth="1"/>
    <col min="3" max="4" width="20.7109375" style="23"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5" x14ac:dyDescent="0.2">
      <c r="C1" s="2"/>
      <c r="E1" s="23"/>
    </row>
    <row r="2" spans="2:5" x14ac:dyDescent="0.2">
      <c r="C2" s="2"/>
      <c r="E2" s="23"/>
    </row>
    <row r="3" spans="2:5" x14ac:dyDescent="0.2">
      <c r="C3" s="2"/>
      <c r="E3" s="23"/>
    </row>
    <row r="4" spans="2:5" ht="15.75" x14ac:dyDescent="0.2">
      <c r="B4" s="414" t="s">
        <v>560</v>
      </c>
      <c r="C4" s="2"/>
      <c r="E4" s="23"/>
    </row>
    <row r="5" spans="2:5" x14ac:dyDescent="0.2">
      <c r="C5" s="2"/>
      <c r="E5" s="23"/>
    </row>
    <row r="6" spans="2:5" ht="15.75" x14ac:dyDescent="0.25">
      <c r="C6" s="1"/>
      <c r="D6" s="351" t="s">
        <v>4</v>
      </c>
    </row>
    <row r="7" spans="2:5" ht="4.5" customHeight="1" x14ac:dyDescent="0.2"/>
    <row r="8" spans="2:5" ht="5.25" customHeight="1" thickBot="1" x14ac:dyDescent="0.25">
      <c r="B8" s="4"/>
      <c r="C8" s="24"/>
      <c r="D8" s="24"/>
    </row>
    <row r="9" spans="2:5" ht="5.25" customHeight="1" x14ac:dyDescent="0.2">
      <c r="B9" s="5"/>
      <c r="C9" s="25"/>
      <c r="D9" s="25"/>
    </row>
    <row r="11" spans="2:5" ht="15" x14ac:dyDescent="0.25">
      <c r="B11" s="15" t="s">
        <v>164</v>
      </c>
      <c r="C11" s="26"/>
      <c r="D11" s="33"/>
      <c r="E11" s="5"/>
    </row>
    <row r="12" spans="2:5" x14ac:dyDescent="0.2">
      <c r="B12" s="6"/>
    </row>
    <row r="13" spans="2:5" s="7" customFormat="1" x14ac:dyDescent="0.2">
      <c r="B13" s="12" t="s">
        <v>5</v>
      </c>
      <c r="C13" s="49" t="s">
        <v>165</v>
      </c>
      <c r="D13" s="27" t="s">
        <v>166</v>
      </c>
    </row>
    <row r="14" spans="2:5" x14ac:dyDescent="0.2">
      <c r="B14" s="3" t="s">
        <v>31</v>
      </c>
      <c r="C14" s="55">
        <f>SUM(C22,C33,C57,C70,C78,C86,C96)</f>
        <v>79</v>
      </c>
      <c r="D14" s="53">
        <f>SUM(D22,D33,D57,D70,D78,D86,D96)</f>
        <v>53</v>
      </c>
    </row>
    <row r="15" spans="2:5" x14ac:dyDescent="0.2">
      <c r="B15" s="3" t="s">
        <v>34</v>
      </c>
      <c r="C15" s="53">
        <f>SUM(C159,C170,C207)</f>
        <v>33</v>
      </c>
      <c r="D15" s="53">
        <f>SUM(D159,D170,D207)</f>
        <v>26</v>
      </c>
    </row>
    <row r="16" spans="2:5" x14ac:dyDescent="0.2">
      <c r="B16" s="9" t="s">
        <v>6</v>
      </c>
      <c r="C16" s="32">
        <f>SUM(C14,C15)</f>
        <v>112</v>
      </c>
      <c r="D16" s="32">
        <f>SUM(D14,D15)</f>
        <v>79</v>
      </c>
    </row>
    <row r="17" spans="2:4" x14ac:dyDescent="0.2">
      <c r="C17" s="53"/>
      <c r="D17" s="53"/>
    </row>
    <row r="18" spans="2:4" x14ac:dyDescent="0.2">
      <c r="C18" s="53"/>
      <c r="D18" s="53"/>
    </row>
    <row r="19" spans="2:4" x14ac:dyDescent="0.2">
      <c r="B19" s="14" t="s">
        <v>565</v>
      </c>
      <c r="C19" s="56"/>
      <c r="D19" s="53"/>
    </row>
    <row r="20" spans="2:4" x14ac:dyDescent="0.2">
      <c r="B20" s="14"/>
      <c r="C20" s="56"/>
      <c r="D20" s="53"/>
    </row>
    <row r="21" spans="2:4" x14ac:dyDescent="0.2">
      <c r="B21" s="5"/>
      <c r="C21" s="48" t="s">
        <v>165</v>
      </c>
      <c r="D21" s="47" t="s">
        <v>166</v>
      </c>
    </row>
    <row r="22" spans="2:4" x14ac:dyDescent="0.2">
      <c r="C22" s="32">
        <v>4</v>
      </c>
      <c r="D22" s="32">
        <v>3</v>
      </c>
    </row>
    <row r="23" spans="2:4" x14ac:dyDescent="0.2">
      <c r="B23" s="3"/>
    </row>
    <row r="24" spans="2:4" ht="14.25" x14ac:dyDescent="0.2">
      <c r="B24" s="3" t="s">
        <v>550</v>
      </c>
      <c r="C24" s="493" t="s">
        <v>405</v>
      </c>
      <c r="D24" s="493"/>
    </row>
    <row r="25" spans="2:4" ht="14.25" x14ac:dyDescent="0.2">
      <c r="B25" s="3" t="s">
        <v>37</v>
      </c>
      <c r="C25" s="493" t="s">
        <v>405</v>
      </c>
      <c r="D25" s="493" t="s">
        <v>405</v>
      </c>
    </row>
    <row r="26" spans="2:4" ht="14.25" x14ac:dyDescent="0.2">
      <c r="B26" s="3" t="s">
        <v>38</v>
      </c>
      <c r="C26" s="493" t="s">
        <v>405</v>
      </c>
      <c r="D26" s="493" t="s">
        <v>405</v>
      </c>
    </row>
    <row r="27" spans="2:4" ht="14.25" x14ac:dyDescent="0.2">
      <c r="B27" s="3" t="s">
        <v>39</v>
      </c>
      <c r="C27" s="493" t="s">
        <v>405</v>
      </c>
      <c r="D27" s="493" t="s">
        <v>405</v>
      </c>
    </row>
    <row r="28" spans="2:4" x14ac:dyDescent="0.2">
      <c r="B28" s="3"/>
      <c r="C28" s="53"/>
      <c r="D28" s="53"/>
    </row>
    <row r="29" spans="2:4" x14ac:dyDescent="0.2">
      <c r="B29" s="3"/>
      <c r="C29" s="53"/>
      <c r="D29" s="53"/>
    </row>
    <row r="30" spans="2:4" x14ac:dyDescent="0.2">
      <c r="B30" s="14" t="s">
        <v>567</v>
      </c>
      <c r="C30" s="53"/>
      <c r="D30" s="53"/>
    </row>
    <row r="31" spans="2:4" x14ac:dyDescent="0.2">
      <c r="B31" s="14"/>
      <c r="C31" s="53"/>
      <c r="D31" s="53"/>
    </row>
    <row r="32" spans="2:4" x14ac:dyDescent="0.2">
      <c r="B32" s="3"/>
      <c r="C32" s="48" t="s">
        <v>165</v>
      </c>
      <c r="D32" s="47" t="s">
        <v>166</v>
      </c>
    </row>
    <row r="33" spans="2:4" x14ac:dyDescent="0.2">
      <c r="B33" s="3"/>
      <c r="C33" s="32">
        <v>16</v>
      </c>
      <c r="D33" s="32">
        <v>7</v>
      </c>
    </row>
    <row r="34" spans="2:4" x14ac:dyDescent="0.2">
      <c r="B34" s="3"/>
    </row>
    <row r="35" spans="2:4" ht="15" x14ac:dyDescent="0.25">
      <c r="B35" s="445" t="s">
        <v>519</v>
      </c>
      <c r="C35" s="493" t="s">
        <v>405</v>
      </c>
      <c r="D35" s="496"/>
    </row>
    <row r="36" spans="2:4" ht="15" x14ac:dyDescent="0.25">
      <c r="B36" s="445" t="s">
        <v>514</v>
      </c>
      <c r="C36" s="493" t="s">
        <v>405</v>
      </c>
      <c r="D36" s="496"/>
    </row>
    <row r="37" spans="2:4" ht="14.25" x14ac:dyDescent="0.2">
      <c r="B37" s="450" t="s">
        <v>544</v>
      </c>
      <c r="C37" s="493" t="s">
        <v>405</v>
      </c>
      <c r="D37" s="493"/>
    </row>
    <row r="38" spans="2:4" ht="14.25" x14ac:dyDescent="0.2">
      <c r="B38" s="445" t="s">
        <v>539</v>
      </c>
      <c r="C38" s="493" t="s">
        <v>405</v>
      </c>
      <c r="D38" s="493"/>
    </row>
    <row r="39" spans="2:4" ht="14.25" x14ac:dyDescent="0.2">
      <c r="B39" s="445" t="s">
        <v>548</v>
      </c>
      <c r="C39" s="493" t="s">
        <v>405</v>
      </c>
      <c r="D39" s="493" t="s">
        <v>405</v>
      </c>
    </row>
    <row r="40" spans="2:4" ht="14.25" x14ac:dyDescent="0.2">
      <c r="B40" s="445" t="s">
        <v>547</v>
      </c>
      <c r="C40" s="493"/>
      <c r="D40" s="493"/>
    </row>
    <row r="41" spans="2:4" ht="14.25" x14ac:dyDescent="0.2">
      <c r="B41" s="445" t="s">
        <v>546</v>
      </c>
      <c r="C41" s="493" t="s">
        <v>405</v>
      </c>
      <c r="D41" s="493" t="s">
        <v>405</v>
      </c>
    </row>
    <row r="42" spans="2:4" ht="14.25" x14ac:dyDescent="0.2">
      <c r="B42" s="40" t="s">
        <v>513</v>
      </c>
      <c r="C42" s="493" t="s">
        <v>405</v>
      </c>
      <c r="D42" s="493" t="s">
        <v>405</v>
      </c>
    </row>
    <row r="43" spans="2:4" ht="14.25" x14ac:dyDescent="0.2">
      <c r="B43" s="445" t="s">
        <v>543</v>
      </c>
      <c r="C43" s="493" t="s">
        <v>405</v>
      </c>
      <c r="D43" s="493" t="s">
        <v>405</v>
      </c>
    </row>
    <row r="44" spans="2:4" ht="14.25" x14ac:dyDescent="0.2">
      <c r="B44" s="445" t="s">
        <v>545</v>
      </c>
      <c r="C44" s="493" t="s">
        <v>405</v>
      </c>
      <c r="D44" s="493" t="s">
        <v>405</v>
      </c>
    </row>
    <row r="45" spans="2:4" ht="14.25" x14ac:dyDescent="0.2">
      <c r="B45" s="445" t="s">
        <v>541</v>
      </c>
      <c r="C45" s="493" t="s">
        <v>405</v>
      </c>
      <c r="D45" s="493"/>
    </row>
    <row r="46" spans="2:4" ht="14.25" x14ac:dyDescent="0.2">
      <c r="B46" s="445" t="s">
        <v>542</v>
      </c>
      <c r="C46" s="493" t="s">
        <v>405</v>
      </c>
      <c r="D46" s="493"/>
    </row>
    <row r="47" spans="2:4" ht="14.25" x14ac:dyDescent="0.2">
      <c r="B47" s="445" t="s">
        <v>549</v>
      </c>
      <c r="C47" s="493" t="s">
        <v>405</v>
      </c>
      <c r="D47" s="493"/>
    </row>
    <row r="48" spans="2:4" ht="14.25" x14ac:dyDescent="0.2">
      <c r="B48" s="445" t="s">
        <v>515</v>
      </c>
      <c r="C48" s="493" t="s">
        <v>405</v>
      </c>
      <c r="D48" s="493"/>
    </row>
    <row r="49" spans="2:4" ht="14.25" x14ac:dyDescent="0.2">
      <c r="B49" s="3" t="s">
        <v>40</v>
      </c>
      <c r="C49" s="493" t="s">
        <v>405</v>
      </c>
      <c r="D49" s="493"/>
    </row>
    <row r="50" spans="2:4" ht="14.25" x14ac:dyDescent="0.2">
      <c r="B50" s="3" t="s">
        <v>41</v>
      </c>
      <c r="C50" s="493" t="s">
        <v>405</v>
      </c>
      <c r="D50" s="493" t="s">
        <v>405</v>
      </c>
    </row>
    <row r="51" spans="2:4" ht="14.25" x14ac:dyDescent="0.2">
      <c r="B51" s="3" t="s">
        <v>42</v>
      </c>
      <c r="C51" s="493" t="s">
        <v>405</v>
      </c>
      <c r="D51" s="493" t="s">
        <v>405</v>
      </c>
    </row>
    <row r="52" spans="2:4" x14ac:dyDescent="0.2">
      <c r="B52" s="3"/>
      <c r="C52" s="53"/>
      <c r="D52" s="57"/>
    </row>
    <row r="53" spans="2:4" x14ac:dyDescent="0.2">
      <c r="B53" s="3"/>
      <c r="C53" s="53"/>
      <c r="D53" s="53"/>
    </row>
    <row r="54" spans="2:4" x14ac:dyDescent="0.2">
      <c r="B54" s="14" t="s">
        <v>566</v>
      </c>
      <c r="C54" s="53"/>
      <c r="D54" s="53"/>
    </row>
    <row r="55" spans="2:4" x14ac:dyDescent="0.2">
      <c r="B55" s="14"/>
      <c r="C55" s="53"/>
      <c r="D55" s="53"/>
    </row>
    <row r="56" spans="2:4" x14ac:dyDescent="0.2">
      <c r="B56" s="3"/>
      <c r="C56" s="48" t="s">
        <v>165</v>
      </c>
      <c r="D56" s="47" t="s">
        <v>166</v>
      </c>
    </row>
    <row r="57" spans="2:4" x14ac:dyDescent="0.2">
      <c r="B57" s="3"/>
      <c r="C57" s="32">
        <v>5</v>
      </c>
      <c r="D57" s="32">
        <v>4</v>
      </c>
    </row>
    <row r="58" spans="2:4" x14ac:dyDescent="0.2">
      <c r="B58" s="3"/>
    </row>
    <row r="59" spans="2:4" ht="14.25" x14ac:dyDescent="0.2">
      <c r="B59" s="36" t="s">
        <v>43</v>
      </c>
      <c r="C59" s="493" t="s">
        <v>405</v>
      </c>
      <c r="D59" s="493" t="s">
        <v>405</v>
      </c>
    </row>
    <row r="60" spans="2:4" ht="14.25" x14ac:dyDescent="0.2">
      <c r="B60" s="36" t="s">
        <v>44</v>
      </c>
      <c r="C60" s="493" t="s">
        <v>405</v>
      </c>
      <c r="D60" s="493" t="s">
        <v>405</v>
      </c>
    </row>
    <row r="61" spans="2:4" ht="14.25" x14ac:dyDescent="0.2">
      <c r="B61" s="36" t="s">
        <v>45</v>
      </c>
      <c r="C61" s="493"/>
      <c r="D61" s="493"/>
    </row>
    <row r="62" spans="2:4" ht="14.25" x14ac:dyDescent="0.2">
      <c r="B62" s="36" t="s">
        <v>46</v>
      </c>
      <c r="C62" s="493" t="s">
        <v>405</v>
      </c>
      <c r="D62" s="493" t="s">
        <v>405</v>
      </c>
    </row>
    <row r="63" spans="2:4" ht="14.25" x14ac:dyDescent="0.2">
      <c r="B63" s="36" t="s">
        <v>47</v>
      </c>
      <c r="C63" s="493" t="s">
        <v>405</v>
      </c>
      <c r="D63" s="493"/>
    </row>
    <row r="64" spans="2:4" ht="14.25" x14ac:dyDescent="0.2">
      <c r="B64" s="36" t="s">
        <v>590</v>
      </c>
      <c r="C64" s="493" t="s">
        <v>405</v>
      </c>
      <c r="D64" s="493" t="s">
        <v>405</v>
      </c>
    </row>
    <row r="65" spans="2:4" x14ac:dyDescent="0.2">
      <c r="B65" s="3"/>
      <c r="C65" s="53"/>
      <c r="D65" s="53"/>
    </row>
    <row r="66" spans="2:4" x14ac:dyDescent="0.2">
      <c r="B66" s="3"/>
      <c r="C66" s="53"/>
      <c r="D66" s="53"/>
    </row>
    <row r="67" spans="2:4" x14ac:dyDescent="0.2">
      <c r="B67" s="14" t="s">
        <v>111</v>
      </c>
      <c r="C67" s="53"/>
      <c r="D67" s="53"/>
    </row>
    <row r="68" spans="2:4" x14ac:dyDescent="0.2">
      <c r="B68" s="3"/>
      <c r="C68" s="53"/>
      <c r="D68" s="53"/>
    </row>
    <row r="69" spans="2:4" x14ac:dyDescent="0.2">
      <c r="B69" s="3"/>
      <c r="C69" s="48" t="s">
        <v>165</v>
      </c>
      <c r="D69" s="47" t="s">
        <v>166</v>
      </c>
    </row>
    <row r="70" spans="2:4" x14ac:dyDescent="0.2">
      <c r="B70" s="3"/>
      <c r="C70" s="32">
        <v>1</v>
      </c>
      <c r="D70" s="32">
        <v>1</v>
      </c>
    </row>
    <row r="71" spans="2:4" x14ac:dyDescent="0.2">
      <c r="B71" s="3"/>
    </row>
    <row r="72" spans="2:4" x14ac:dyDescent="0.2">
      <c r="B72" s="3" t="s">
        <v>48</v>
      </c>
      <c r="C72" s="502" t="s">
        <v>405</v>
      </c>
      <c r="D72" s="460" t="s">
        <v>405</v>
      </c>
    </row>
    <row r="73" spans="2:4" x14ac:dyDescent="0.2">
      <c r="B73" s="3"/>
      <c r="C73" s="53"/>
      <c r="D73" s="53"/>
    </row>
    <row r="74" spans="2:4" x14ac:dyDescent="0.2">
      <c r="B74" s="3"/>
      <c r="C74" s="53"/>
      <c r="D74" s="53"/>
    </row>
    <row r="75" spans="2:4" x14ac:dyDescent="0.2">
      <c r="B75" s="14" t="s">
        <v>113</v>
      </c>
      <c r="C75" s="53"/>
      <c r="D75" s="53"/>
    </row>
    <row r="76" spans="2:4" x14ac:dyDescent="0.2">
      <c r="B76" s="3"/>
      <c r="C76" s="53"/>
      <c r="D76" s="53"/>
    </row>
    <row r="77" spans="2:4" x14ac:dyDescent="0.2">
      <c r="B77" s="3"/>
      <c r="C77" s="48" t="s">
        <v>165</v>
      </c>
      <c r="D77" s="47" t="s">
        <v>166</v>
      </c>
    </row>
    <row r="78" spans="2:4" x14ac:dyDescent="0.2">
      <c r="B78" s="3"/>
      <c r="C78" s="32">
        <v>1</v>
      </c>
      <c r="D78" s="32">
        <v>1</v>
      </c>
    </row>
    <row r="79" spans="2:4" x14ac:dyDescent="0.2">
      <c r="B79" s="3"/>
    </row>
    <row r="80" spans="2:4" x14ac:dyDescent="0.2">
      <c r="B80" s="3" t="s">
        <v>49</v>
      </c>
      <c r="C80" s="502" t="s">
        <v>405</v>
      </c>
      <c r="D80" s="460" t="s">
        <v>405</v>
      </c>
    </row>
    <row r="81" spans="2:4" x14ac:dyDescent="0.2">
      <c r="B81" s="3"/>
      <c r="C81" s="53"/>
      <c r="D81" s="53"/>
    </row>
    <row r="82" spans="2:4" x14ac:dyDescent="0.2">
      <c r="B82" s="3"/>
      <c r="C82" s="53"/>
      <c r="D82" s="53"/>
    </row>
    <row r="83" spans="2:4" x14ac:dyDescent="0.2">
      <c r="B83" s="14" t="s">
        <v>112</v>
      </c>
      <c r="C83" s="53"/>
      <c r="D83" s="53"/>
    </row>
    <row r="84" spans="2:4" x14ac:dyDescent="0.2">
      <c r="B84" s="3"/>
      <c r="C84" s="53"/>
      <c r="D84" s="53"/>
    </row>
    <row r="85" spans="2:4" x14ac:dyDescent="0.2">
      <c r="B85" s="3"/>
      <c r="C85" s="48" t="s">
        <v>165</v>
      </c>
      <c r="D85" s="47" t="s">
        <v>166</v>
      </c>
    </row>
    <row r="86" spans="2:4" x14ac:dyDescent="0.2">
      <c r="B86" s="3"/>
      <c r="C86" s="32">
        <v>3</v>
      </c>
      <c r="D86" s="32">
        <v>2</v>
      </c>
    </row>
    <row r="87" spans="2:4" x14ac:dyDescent="0.2">
      <c r="B87" s="3"/>
    </row>
    <row r="88" spans="2:4" x14ac:dyDescent="0.2">
      <c r="B88" s="36" t="s">
        <v>50</v>
      </c>
      <c r="C88" s="502" t="s">
        <v>405</v>
      </c>
      <c r="D88" s="460" t="s">
        <v>405</v>
      </c>
    </row>
    <row r="89" spans="2:4" x14ac:dyDescent="0.2">
      <c r="B89" s="36" t="s">
        <v>51</v>
      </c>
      <c r="C89" s="502" t="s">
        <v>405</v>
      </c>
      <c r="D89" s="460" t="s">
        <v>405</v>
      </c>
    </row>
    <row r="90" spans="2:4" x14ac:dyDescent="0.2">
      <c r="B90" s="36" t="s">
        <v>52</v>
      </c>
      <c r="C90" s="502" t="s">
        <v>405</v>
      </c>
      <c r="D90" s="498"/>
    </row>
    <row r="91" spans="2:4" x14ac:dyDescent="0.2">
      <c r="B91" s="3"/>
      <c r="C91" s="53"/>
      <c r="D91" s="53"/>
    </row>
    <row r="92" spans="2:4" x14ac:dyDescent="0.2">
      <c r="B92" s="3"/>
      <c r="C92" s="53"/>
      <c r="D92" s="53"/>
    </row>
    <row r="93" spans="2:4" x14ac:dyDescent="0.2">
      <c r="B93" s="14" t="s">
        <v>564</v>
      </c>
      <c r="C93" s="53"/>
      <c r="D93" s="53"/>
    </row>
    <row r="94" spans="2:4" x14ac:dyDescent="0.2">
      <c r="B94" s="3"/>
      <c r="C94" s="53"/>
      <c r="D94" s="53"/>
    </row>
    <row r="95" spans="2:4" x14ac:dyDescent="0.2">
      <c r="B95" s="3"/>
      <c r="C95" s="48" t="s">
        <v>165</v>
      </c>
      <c r="D95" s="47" t="s">
        <v>166</v>
      </c>
    </row>
    <row r="96" spans="2:4" x14ac:dyDescent="0.2">
      <c r="B96" s="3"/>
      <c r="C96" s="32">
        <v>49</v>
      </c>
      <c r="D96" s="32">
        <v>35</v>
      </c>
    </row>
    <row r="97" spans="2:4" x14ac:dyDescent="0.2">
      <c r="B97" s="3"/>
    </row>
    <row r="98" spans="2:4" x14ac:dyDescent="0.2">
      <c r="B98" s="36" t="s">
        <v>53</v>
      </c>
      <c r="C98" s="460" t="s">
        <v>405</v>
      </c>
      <c r="D98" s="460" t="s">
        <v>405</v>
      </c>
    </row>
    <row r="99" spans="2:4" x14ac:dyDescent="0.2">
      <c r="B99" s="36" t="s">
        <v>54</v>
      </c>
      <c r="C99" s="460" t="s">
        <v>405</v>
      </c>
      <c r="D99" s="460" t="s">
        <v>405</v>
      </c>
    </row>
    <row r="100" spans="2:4" x14ac:dyDescent="0.2">
      <c r="B100" s="36" t="s">
        <v>55</v>
      </c>
      <c r="C100" s="460" t="s">
        <v>405</v>
      </c>
      <c r="D100" s="460" t="s">
        <v>405</v>
      </c>
    </row>
    <row r="101" spans="2:4" x14ac:dyDescent="0.2">
      <c r="B101" s="36" t="s">
        <v>56</v>
      </c>
      <c r="C101" s="460" t="s">
        <v>405</v>
      </c>
      <c r="D101" s="460" t="s">
        <v>405</v>
      </c>
    </row>
    <row r="102" spans="2:4" x14ac:dyDescent="0.2">
      <c r="B102" s="36" t="s">
        <v>57</v>
      </c>
      <c r="C102" s="460" t="s">
        <v>405</v>
      </c>
      <c r="D102" s="460" t="s">
        <v>405</v>
      </c>
    </row>
    <row r="103" spans="2:4" x14ac:dyDescent="0.2">
      <c r="B103" s="36" t="s">
        <v>58</v>
      </c>
      <c r="C103" s="460" t="s">
        <v>405</v>
      </c>
      <c r="D103" s="498"/>
    </row>
    <row r="104" spans="2:4" x14ac:dyDescent="0.2">
      <c r="B104" s="36" t="s">
        <v>61</v>
      </c>
      <c r="C104" s="460" t="s">
        <v>405</v>
      </c>
      <c r="D104" s="460" t="s">
        <v>405</v>
      </c>
    </row>
    <row r="105" spans="2:4" x14ac:dyDescent="0.2">
      <c r="B105" s="36" t="s">
        <v>62</v>
      </c>
      <c r="C105" s="460" t="s">
        <v>405</v>
      </c>
      <c r="D105" s="460" t="s">
        <v>405</v>
      </c>
    </row>
    <row r="106" spans="2:4" x14ac:dyDescent="0.2">
      <c r="B106" s="36" t="s">
        <v>63</v>
      </c>
      <c r="C106" s="460" t="s">
        <v>405</v>
      </c>
      <c r="D106" s="460" t="s">
        <v>405</v>
      </c>
    </row>
    <row r="107" spans="2:4" x14ac:dyDescent="0.2">
      <c r="B107" s="36" t="s">
        <v>530</v>
      </c>
      <c r="C107" s="460" t="s">
        <v>405</v>
      </c>
      <c r="D107" s="460"/>
    </row>
    <row r="108" spans="2:4" x14ac:dyDescent="0.2">
      <c r="B108" s="36" t="s">
        <v>64</v>
      </c>
      <c r="C108" s="460" t="s">
        <v>405</v>
      </c>
      <c r="D108" s="498"/>
    </row>
    <row r="109" spans="2:4" x14ac:dyDescent="0.2">
      <c r="B109" s="36" t="s">
        <v>65</v>
      </c>
      <c r="C109" s="460" t="s">
        <v>405</v>
      </c>
      <c r="D109" s="460" t="s">
        <v>405</v>
      </c>
    </row>
    <row r="110" spans="2:4" x14ac:dyDescent="0.2">
      <c r="B110" s="36" t="s">
        <v>68</v>
      </c>
      <c r="C110" s="460" t="s">
        <v>405</v>
      </c>
      <c r="D110" s="460" t="s">
        <v>405</v>
      </c>
    </row>
    <row r="111" spans="2:4" x14ac:dyDescent="0.2">
      <c r="B111" s="36" t="s">
        <v>69</v>
      </c>
      <c r="C111" s="460" t="s">
        <v>405</v>
      </c>
      <c r="D111" s="460" t="s">
        <v>405</v>
      </c>
    </row>
    <row r="112" spans="2:4" x14ac:dyDescent="0.2">
      <c r="B112" s="36" t="s">
        <v>71</v>
      </c>
      <c r="C112" s="460" t="s">
        <v>405</v>
      </c>
      <c r="D112" s="498"/>
    </row>
    <row r="113" spans="2:4" x14ac:dyDescent="0.2">
      <c r="B113" s="36" t="s">
        <v>72</v>
      </c>
      <c r="C113" s="460" t="s">
        <v>405</v>
      </c>
      <c r="D113" s="460" t="s">
        <v>405</v>
      </c>
    </row>
    <row r="114" spans="2:4" x14ac:dyDescent="0.2">
      <c r="B114" s="36" t="s">
        <v>73</v>
      </c>
      <c r="C114" s="460" t="s">
        <v>405</v>
      </c>
      <c r="D114" s="460" t="s">
        <v>405</v>
      </c>
    </row>
    <row r="115" spans="2:4" x14ac:dyDescent="0.2">
      <c r="B115" s="36" t="s">
        <v>75</v>
      </c>
      <c r="C115" s="460" t="s">
        <v>405</v>
      </c>
      <c r="D115" s="460" t="s">
        <v>405</v>
      </c>
    </row>
    <row r="116" spans="2:4" x14ac:dyDescent="0.2">
      <c r="B116" s="36" t="s">
        <v>76</v>
      </c>
      <c r="C116" s="460" t="s">
        <v>405</v>
      </c>
      <c r="D116" s="460" t="s">
        <v>405</v>
      </c>
    </row>
    <row r="117" spans="2:4" x14ac:dyDescent="0.2">
      <c r="B117" s="36" t="s">
        <v>77</v>
      </c>
      <c r="C117" s="498"/>
      <c r="D117" s="498"/>
    </row>
    <row r="118" spans="2:4" x14ac:dyDescent="0.2">
      <c r="B118" s="36" t="s">
        <v>78</v>
      </c>
      <c r="C118" s="460" t="s">
        <v>405</v>
      </c>
      <c r="D118" s="460" t="s">
        <v>405</v>
      </c>
    </row>
    <row r="119" spans="2:4" x14ac:dyDescent="0.2">
      <c r="B119" s="36" t="s">
        <v>79</v>
      </c>
      <c r="C119" s="460" t="s">
        <v>405</v>
      </c>
      <c r="D119" s="460" t="s">
        <v>405</v>
      </c>
    </row>
    <row r="120" spans="2:4" x14ac:dyDescent="0.2">
      <c r="B120" s="36" t="s">
        <v>529</v>
      </c>
      <c r="C120" s="460" t="s">
        <v>405</v>
      </c>
      <c r="D120" s="460" t="s">
        <v>405</v>
      </c>
    </row>
    <row r="121" spans="2:4" x14ac:dyDescent="0.2">
      <c r="B121" s="36" t="s">
        <v>81</v>
      </c>
      <c r="C121" s="460" t="s">
        <v>405</v>
      </c>
      <c r="D121" s="460"/>
    </row>
    <row r="122" spans="2:4" x14ac:dyDescent="0.2">
      <c r="B122" s="36" t="s">
        <v>82</v>
      </c>
      <c r="C122" s="460" t="s">
        <v>405</v>
      </c>
      <c r="D122" s="460" t="s">
        <v>405</v>
      </c>
    </row>
    <row r="123" spans="2:4" x14ac:dyDescent="0.2">
      <c r="B123" s="36" t="s">
        <v>83</v>
      </c>
      <c r="C123" s="460" t="s">
        <v>405</v>
      </c>
      <c r="D123" s="460" t="s">
        <v>405</v>
      </c>
    </row>
    <row r="124" spans="2:4" x14ac:dyDescent="0.2">
      <c r="B124" s="36" t="s">
        <v>533</v>
      </c>
      <c r="C124" s="460" t="s">
        <v>405</v>
      </c>
      <c r="D124" s="460"/>
    </row>
    <row r="125" spans="2:4" x14ac:dyDescent="0.2">
      <c r="B125" s="36" t="s">
        <v>84</v>
      </c>
      <c r="C125" s="460" t="s">
        <v>405</v>
      </c>
      <c r="D125" s="460" t="s">
        <v>405</v>
      </c>
    </row>
    <row r="126" spans="2:4" x14ac:dyDescent="0.2">
      <c r="B126" s="36" t="s">
        <v>85</v>
      </c>
      <c r="C126" s="460" t="s">
        <v>405</v>
      </c>
      <c r="D126" s="498"/>
    </row>
    <row r="127" spans="2:4" x14ac:dyDescent="0.2">
      <c r="B127" s="36" t="s">
        <v>551</v>
      </c>
      <c r="C127" s="460"/>
      <c r="D127" s="498"/>
    </row>
    <row r="128" spans="2:4" x14ac:dyDescent="0.2">
      <c r="B128" s="36" t="s">
        <v>86</v>
      </c>
      <c r="C128" s="460" t="s">
        <v>405</v>
      </c>
      <c r="D128" s="460" t="s">
        <v>405</v>
      </c>
    </row>
    <row r="129" spans="2:4" x14ac:dyDescent="0.2">
      <c r="B129" s="36" t="s">
        <v>87</v>
      </c>
      <c r="C129" s="460" t="s">
        <v>405</v>
      </c>
      <c r="D129" s="460" t="s">
        <v>405</v>
      </c>
    </row>
    <row r="130" spans="2:4" x14ac:dyDescent="0.2">
      <c r="B130" s="36" t="s">
        <v>88</v>
      </c>
      <c r="C130" s="460" t="s">
        <v>405</v>
      </c>
      <c r="D130" s="460" t="s">
        <v>405</v>
      </c>
    </row>
    <row r="131" spans="2:4" x14ac:dyDescent="0.2">
      <c r="B131" s="36" t="s">
        <v>89</v>
      </c>
      <c r="C131" s="460"/>
      <c r="D131" s="498"/>
    </row>
    <row r="132" spans="2:4" x14ac:dyDescent="0.2">
      <c r="B132" s="36" t="s">
        <v>90</v>
      </c>
      <c r="C132" s="460" t="s">
        <v>405</v>
      </c>
      <c r="D132" s="498"/>
    </row>
    <row r="133" spans="2:4" x14ac:dyDescent="0.2">
      <c r="B133" s="36" t="s">
        <v>91</v>
      </c>
      <c r="C133" s="460" t="s">
        <v>405</v>
      </c>
      <c r="D133" s="460" t="s">
        <v>405</v>
      </c>
    </row>
    <row r="134" spans="2:4" x14ac:dyDescent="0.2">
      <c r="B134" s="36" t="s">
        <v>92</v>
      </c>
      <c r="C134" s="460" t="s">
        <v>405</v>
      </c>
      <c r="D134" s="460" t="s">
        <v>405</v>
      </c>
    </row>
    <row r="135" spans="2:4" x14ac:dyDescent="0.2">
      <c r="B135" s="36" t="s">
        <v>531</v>
      </c>
      <c r="C135" s="460" t="s">
        <v>405</v>
      </c>
      <c r="D135" s="460" t="s">
        <v>405</v>
      </c>
    </row>
    <row r="136" spans="2:4" x14ac:dyDescent="0.2">
      <c r="B136" s="36" t="s">
        <v>93</v>
      </c>
      <c r="C136" s="460" t="s">
        <v>405</v>
      </c>
      <c r="D136" s="460" t="s">
        <v>405</v>
      </c>
    </row>
    <row r="137" spans="2:4" x14ac:dyDescent="0.2">
      <c r="B137" s="36" t="s">
        <v>94</v>
      </c>
      <c r="C137" s="460" t="s">
        <v>405</v>
      </c>
      <c r="D137" s="498"/>
    </row>
    <row r="138" spans="2:4" x14ac:dyDescent="0.2">
      <c r="B138" s="36" t="s">
        <v>95</v>
      </c>
      <c r="C138" s="460" t="s">
        <v>405</v>
      </c>
      <c r="D138" s="460"/>
    </row>
    <row r="139" spans="2:4" x14ac:dyDescent="0.2">
      <c r="B139" s="36" t="s">
        <v>96</v>
      </c>
      <c r="C139" s="460" t="s">
        <v>405</v>
      </c>
      <c r="D139" s="460"/>
    </row>
    <row r="140" spans="2:4" x14ac:dyDescent="0.2">
      <c r="B140" s="36" t="s">
        <v>97</v>
      </c>
      <c r="C140" s="460" t="s">
        <v>405</v>
      </c>
      <c r="D140" s="460" t="s">
        <v>405</v>
      </c>
    </row>
    <row r="141" spans="2:4" x14ac:dyDescent="0.2">
      <c r="B141" s="36" t="s">
        <v>98</v>
      </c>
      <c r="C141" s="460" t="s">
        <v>405</v>
      </c>
      <c r="D141" s="460" t="s">
        <v>405</v>
      </c>
    </row>
    <row r="142" spans="2:4" x14ac:dyDescent="0.2">
      <c r="B142" s="36" t="s">
        <v>99</v>
      </c>
      <c r="C142" s="460" t="s">
        <v>405</v>
      </c>
      <c r="D142" s="498"/>
    </row>
    <row r="143" spans="2:4" x14ac:dyDescent="0.2">
      <c r="B143" s="36" t="s">
        <v>100</v>
      </c>
      <c r="C143" s="460" t="s">
        <v>405</v>
      </c>
      <c r="D143" s="460" t="s">
        <v>405</v>
      </c>
    </row>
    <row r="144" spans="2:4" x14ac:dyDescent="0.2">
      <c r="B144" s="36" t="s">
        <v>102</v>
      </c>
      <c r="C144" s="460" t="s">
        <v>405</v>
      </c>
      <c r="D144" s="460" t="s">
        <v>405</v>
      </c>
    </row>
    <row r="145" spans="2:4" x14ac:dyDescent="0.2">
      <c r="B145" s="36" t="s">
        <v>103</v>
      </c>
      <c r="C145" s="460" t="s">
        <v>405</v>
      </c>
      <c r="D145" s="460" t="s">
        <v>405</v>
      </c>
    </row>
    <row r="146" spans="2:4" x14ac:dyDescent="0.2">
      <c r="B146" s="36" t="s">
        <v>104</v>
      </c>
      <c r="C146" s="460"/>
      <c r="D146" s="460"/>
    </row>
    <row r="147" spans="2:4" x14ac:dyDescent="0.2">
      <c r="B147" s="36" t="s">
        <v>105</v>
      </c>
      <c r="C147" s="460" t="s">
        <v>405</v>
      </c>
      <c r="D147" s="498"/>
    </row>
    <row r="148" spans="2:4" x14ac:dyDescent="0.2">
      <c r="B148" s="36" t="s">
        <v>106</v>
      </c>
      <c r="C148" s="460" t="s">
        <v>405</v>
      </c>
      <c r="D148" s="460" t="s">
        <v>405</v>
      </c>
    </row>
    <row r="149" spans="2:4" x14ac:dyDescent="0.2">
      <c r="B149" s="36" t="s">
        <v>107</v>
      </c>
      <c r="C149" s="460" t="s">
        <v>405</v>
      </c>
      <c r="D149" s="460" t="s">
        <v>405</v>
      </c>
    </row>
    <row r="150" spans="2:4" x14ac:dyDescent="0.2">
      <c r="B150" s="36" t="s">
        <v>108</v>
      </c>
      <c r="C150" s="460" t="s">
        <v>405</v>
      </c>
      <c r="D150" s="276"/>
    </row>
    <row r="151" spans="2:4" x14ac:dyDescent="0.2">
      <c r="B151" s="3"/>
      <c r="C151" s="53"/>
      <c r="D151" s="53"/>
    </row>
    <row r="152" spans="2:4" x14ac:dyDescent="0.2">
      <c r="B152" s="3"/>
      <c r="C152" s="53"/>
      <c r="D152" s="53"/>
    </row>
    <row r="153" spans="2:4" x14ac:dyDescent="0.2">
      <c r="B153" s="3"/>
      <c r="C153" s="53"/>
      <c r="D153" s="53"/>
    </row>
    <row r="154" spans="2:4" x14ac:dyDescent="0.2">
      <c r="B154" s="3"/>
      <c r="C154" s="53"/>
      <c r="D154" s="53"/>
    </row>
    <row r="155" spans="2:4" x14ac:dyDescent="0.2">
      <c r="B155" s="3"/>
      <c r="C155" s="53"/>
      <c r="D155" s="53"/>
    </row>
    <row r="156" spans="2:4" x14ac:dyDescent="0.2">
      <c r="B156" s="14" t="s">
        <v>562</v>
      </c>
      <c r="C156" s="53"/>
      <c r="D156" s="53"/>
    </row>
    <row r="157" spans="2:4" x14ac:dyDescent="0.2">
      <c r="B157" s="3"/>
      <c r="C157" s="53"/>
      <c r="D157" s="53"/>
    </row>
    <row r="158" spans="2:4" x14ac:dyDescent="0.2">
      <c r="B158" s="3"/>
      <c r="C158" s="48" t="s">
        <v>165</v>
      </c>
      <c r="D158" s="47" t="s">
        <v>166</v>
      </c>
    </row>
    <row r="159" spans="2:4" x14ac:dyDescent="0.2">
      <c r="B159" s="3"/>
      <c r="C159" s="32">
        <v>4</v>
      </c>
      <c r="D159" s="32">
        <v>3</v>
      </c>
    </row>
    <row r="160" spans="2:4" x14ac:dyDescent="0.2">
      <c r="B160" s="3"/>
    </row>
    <row r="161" spans="2:4" x14ac:dyDescent="0.2">
      <c r="B161" s="36" t="s">
        <v>116</v>
      </c>
      <c r="C161" s="460" t="s">
        <v>405</v>
      </c>
      <c r="D161" s="498"/>
    </row>
    <row r="162" spans="2:4" x14ac:dyDescent="0.2">
      <c r="B162" s="36" t="s">
        <v>117</v>
      </c>
      <c r="C162" s="460" t="s">
        <v>405</v>
      </c>
      <c r="D162" s="460" t="s">
        <v>405</v>
      </c>
    </row>
    <row r="163" spans="2:4" x14ac:dyDescent="0.2">
      <c r="B163" s="36" t="s">
        <v>118</v>
      </c>
      <c r="C163" s="460" t="s">
        <v>405</v>
      </c>
      <c r="D163" s="460" t="s">
        <v>405</v>
      </c>
    </row>
    <row r="164" spans="2:4" x14ac:dyDescent="0.2">
      <c r="B164" s="36" t="s">
        <v>119</v>
      </c>
      <c r="C164" s="460" t="s">
        <v>405</v>
      </c>
      <c r="D164" s="460" t="s">
        <v>405</v>
      </c>
    </row>
    <row r="165" spans="2:4" x14ac:dyDescent="0.2">
      <c r="B165" s="3"/>
      <c r="C165" s="53"/>
      <c r="D165" s="53"/>
    </row>
    <row r="166" spans="2:4" x14ac:dyDescent="0.2">
      <c r="B166" s="3"/>
      <c r="C166" s="53"/>
      <c r="D166" s="53"/>
    </row>
    <row r="167" spans="2:4" x14ac:dyDescent="0.2">
      <c r="B167" s="14" t="s">
        <v>563</v>
      </c>
      <c r="C167" s="53"/>
      <c r="D167" s="53"/>
    </row>
    <row r="168" spans="2:4" x14ac:dyDescent="0.2">
      <c r="B168" s="3"/>
      <c r="C168" s="53"/>
      <c r="D168" s="53"/>
    </row>
    <row r="169" spans="2:4" x14ac:dyDescent="0.2">
      <c r="B169" s="3"/>
      <c r="C169" s="48" t="s">
        <v>165</v>
      </c>
      <c r="D169" s="47" t="s">
        <v>166</v>
      </c>
    </row>
    <row r="170" spans="2:4" x14ac:dyDescent="0.2">
      <c r="B170" s="3"/>
      <c r="C170" s="32">
        <v>28</v>
      </c>
      <c r="D170" s="32">
        <v>22</v>
      </c>
    </row>
    <row r="171" spans="2:4" x14ac:dyDescent="0.2">
      <c r="B171" s="3"/>
    </row>
    <row r="172" spans="2:4" x14ac:dyDescent="0.2">
      <c r="B172" s="36" t="s">
        <v>120</v>
      </c>
      <c r="C172" s="460" t="s">
        <v>405</v>
      </c>
      <c r="D172" s="460" t="s">
        <v>405</v>
      </c>
    </row>
    <row r="173" spans="2:4" x14ac:dyDescent="0.2">
      <c r="B173" s="36" t="s">
        <v>121</v>
      </c>
      <c r="C173" s="460" t="s">
        <v>405</v>
      </c>
      <c r="D173" s="460" t="s">
        <v>405</v>
      </c>
    </row>
    <row r="174" spans="2:4" x14ac:dyDescent="0.2">
      <c r="B174" s="36" t="s">
        <v>122</v>
      </c>
      <c r="C174" s="460" t="s">
        <v>405</v>
      </c>
      <c r="D174" s="498"/>
    </row>
    <row r="175" spans="2:4" x14ac:dyDescent="0.2">
      <c r="B175" s="36" t="s">
        <v>123</v>
      </c>
      <c r="C175" s="460" t="s">
        <v>405</v>
      </c>
      <c r="D175" s="498"/>
    </row>
    <row r="176" spans="2:4" x14ac:dyDescent="0.2">
      <c r="B176" s="36" t="s">
        <v>124</v>
      </c>
      <c r="C176" s="460"/>
      <c r="D176" s="498"/>
    </row>
    <row r="177" spans="2:4" x14ac:dyDescent="0.2">
      <c r="B177" s="36" t="s">
        <v>125</v>
      </c>
      <c r="C177" s="460" t="s">
        <v>405</v>
      </c>
      <c r="D177" s="498"/>
    </row>
    <row r="178" spans="2:4" x14ac:dyDescent="0.2">
      <c r="B178" s="36" t="s">
        <v>126</v>
      </c>
      <c r="C178" s="460" t="s">
        <v>405</v>
      </c>
      <c r="D178" s="460" t="s">
        <v>405</v>
      </c>
    </row>
    <row r="179" spans="2:4" x14ac:dyDescent="0.2">
      <c r="B179" s="36" t="s">
        <v>127</v>
      </c>
      <c r="C179" s="460" t="s">
        <v>405</v>
      </c>
      <c r="D179" s="460" t="s">
        <v>405</v>
      </c>
    </row>
    <row r="180" spans="2:4" x14ac:dyDescent="0.2">
      <c r="B180" s="36" t="s">
        <v>142</v>
      </c>
      <c r="C180" s="460" t="s">
        <v>405</v>
      </c>
      <c r="D180" s="460" t="s">
        <v>405</v>
      </c>
    </row>
    <row r="181" spans="2:4" x14ac:dyDescent="0.2">
      <c r="B181" s="36" t="s">
        <v>128</v>
      </c>
      <c r="C181" s="460" t="s">
        <v>405</v>
      </c>
      <c r="D181" s="460" t="s">
        <v>405</v>
      </c>
    </row>
    <row r="182" spans="2:4" x14ac:dyDescent="0.2">
      <c r="B182" s="36" t="s">
        <v>129</v>
      </c>
      <c r="C182" s="460" t="s">
        <v>405</v>
      </c>
      <c r="D182" s="460" t="s">
        <v>405</v>
      </c>
    </row>
    <row r="183" spans="2:4" x14ac:dyDescent="0.2">
      <c r="B183" s="36" t="s">
        <v>130</v>
      </c>
      <c r="C183" s="460" t="s">
        <v>405</v>
      </c>
      <c r="D183" s="460" t="s">
        <v>405</v>
      </c>
    </row>
    <row r="184" spans="2:4" x14ac:dyDescent="0.2">
      <c r="B184" s="36" t="s">
        <v>131</v>
      </c>
      <c r="C184" s="498"/>
      <c r="D184" s="498"/>
    </row>
    <row r="185" spans="2:4" x14ac:dyDescent="0.2">
      <c r="B185" s="36" t="s">
        <v>516</v>
      </c>
      <c r="C185" s="460" t="s">
        <v>405</v>
      </c>
      <c r="D185" s="460" t="s">
        <v>405</v>
      </c>
    </row>
    <row r="186" spans="2:4" x14ac:dyDescent="0.2">
      <c r="B186" s="36" t="s">
        <v>132</v>
      </c>
      <c r="C186" s="460" t="s">
        <v>405</v>
      </c>
      <c r="D186" s="460" t="s">
        <v>405</v>
      </c>
    </row>
    <row r="187" spans="2:4" x14ac:dyDescent="0.2">
      <c r="B187" s="36" t="s">
        <v>133</v>
      </c>
      <c r="C187" s="460" t="s">
        <v>405</v>
      </c>
      <c r="D187" s="460" t="s">
        <v>405</v>
      </c>
    </row>
    <row r="188" spans="2:4" x14ac:dyDescent="0.2">
      <c r="B188" s="36" t="s">
        <v>134</v>
      </c>
      <c r="C188" s="460" t="s">
        <v>405</v>
      </c>
      <c r="D188" s="460" t="s">
        <v>405</v>
      </c>
    </row>
    <row r="189" spans="2:4" x14ac:dyDescent="0.2">
      <c r="B189" s="36" t="s">
        <v>135</v>
      </c>
      <c r="C189" s="460" t="s">
        <v>405</v>
      </c>
      <c r="D189" s="460" t="s">
        <v>405</v>
      </c>
    </row>
    <row r="190" spans="2:4" x14ac:dyDescent="0.2">
      <c r="B190" s="36" t="s">
        <v>552</v>
      </c>
      <c r="C190" s="460" t="s">
        <v>405</v>
      </c>
      <c r="D190" s="460" t="s">
        <v>405</v>
      </c>
    </row>
    <row r="191" spans="2:4" x14ac:dyDescent="0.2">
      <c r="B191" s="36" t="s">
        <v>553</v>
      </c>
      <c r="C191" s="460" t="s">
        <v>405</v>
      </c>
      <c r="D191" s="460" t="s">
        <v>405</v>
      </c>
    </row>
    <row r="192" spans="2:4" x14ac:dyDescent="0.2">
      <c r="B192" s="36" t="s">
        <v>532</v>
      </c>
      <c r="C192" s="460" t="s">
        <v>405</v>
      </c>
      <c r="D192" s="460"/>
    </row>
    <row r="193" spans="2:4" x14ac:dyDescent="0.2">
      <c r="B193" s="36" t="s">
        <v>554</v>
      </c>
      <c r="C193" s="460" t="s">
        <v>405</v>
      </c>
      <c r="D193" s="460" t="s">
        <v>405</v>
      </c>
    </row>
    <row r="194" spans="2:4" x14ac:dyDescent="0.2">
      <c r="B194" s="36" t="s">
        <v>555</v>
      </c>
      <c r="C194" s="460" t="s">
        <v>405</v>
      </c>
      <c r="D194" s="460" t="s">
        <v>405</v>
      </c>
    </row>
    <row r="195" spans="2:4" x14ac:dyDescent="0.2">
      <c r="B195" s="36" t="s">
        <v>557</v>
      </c>
      <c r="C195" s="460" t="s">
        <v>405</v>
      </c>
      <c r="D195" s="460"/>
    </row>
    <row r="196" spans="2:4" x14ac:dyDescent="0.2">
      <c r="B196" s="36" t="s">
        <v>136</v>
      </c>
      <c r="C196" s="460" t="s">
        <v>405</v>
      </c>
      <c r="D196" s="460" t="s">
        <v>405</v>
      </c>
    </row>
    <row r="197" spans="2:4" x14ac:dyDescent="0.2">
      <c r="B197" s="36" t="s">
        <v>137</v>
      </c>
      <c r="C197" s="460" t="s">
        <v>405</v>
      </c>
      <c r="D197" s="460" t="s">
        <v>405</v>
      </c>
    </row>
    <row r="198" spans="2:4" x14ac:dyDescent="0.2">
      <c r="B198" s="36" t="s">
        <v>520</v>
      </c>
      <c r="C198" s="460" t="s">
        <v>405</v>
      </c>
      <c r="D198" s="460" t="s">
        <v>405</v>
      </c>
    </row>
    <row r="199" spans="2:4" x14ac:dyDescent="0.2">
      <c r="B199" s="36" t="s">
        <v>558</v>
      </c>
      <c r="C199" s="460" t="s">
        <v>405</v>
      </c>
      <c r="D199" s="460"/>
    </row>
    <row r="200" spans="2:4" x14ac:dyDescent="0.2">
      <c r="B200" s="36" t="s">
        <v>138</v>
      </c>
      <c r="C200" s="460" t="s">
        <v>405</v>
      </c>
      <c r="D200" s="460" t="s">
        <v>405</v>
      </c>
    </row>
    <row r="201" spans="2:4" x14ac:dyDescent="0.2">
      <c r="B201" s="36" t="s">
        <v>139</v>
      </c>
      <c r="C201" s="460" t="s">
        <v>405</v>
      </c>
      <c r="D201" s="460" t="s">
        <v>405</v>
      </c>
    </row>
    <row r="202" spans="2:4" x14ac:dyDescent="0.2">
      <c r="B202" s="3"/>
      <c r="C202" s="57"/>
      <c r="D202" s="57"/>
    </row>
    <row r="203" spans="2:4" x14ac:dyDescent="0.2">
      <c r="B203" s="3"/>
      <c r="C203" s="53"/>
      <c r="D203" s="53"/>
    </row>
    <row r="204" spans="2:4" x14ac:dyDescent="0.2">
      <c r="B204" s="14" t="s">
        <v>140</v>
      </c>
      <c r="C204" s="53"/>
      <c r="D204" s="53"/>
    </row>
    <row r="205" spans="2:4" x14ac:dyDescent="0.2">
      <c r="B205" s="3"/>
      <c r="C205" s="53"/>
      <c r="D205" s="53"/>
    </row>
    <row r="206" spans="2:4" x14ac:dyDescent="0.2">
      <c r="B206" s="3"/>
      <c r="C206" s="48" t="s">
        <v>165</v>
      </c>
      <c r="D206" s="47" t="s">
        <v>166</v>
      </c>
    </row>
    <row r="207" spans="2:4" x14ac:dyDescent="0.2">
      <c r="B207" s="3"/>
      <c r="C207" s="32">
        <v>1</v>
      </c>
      <c r="D207" s="32">
        <v>1</v>
      </c>
    </row>
    <row r="208" spans="2:4" x14ac:dyDescent="0.2">
      <c r="B208" s="3"/>
    </row>
    <row r="209" spans="2:5" x14ac:dyDescent="0.2">
      <c r="B209" s="36" t="s">
        <v>141</v>
      </c>
      <c r="C209" s="502" t="s">
        <v>405</v>
      </c>
      <c r="D209" s="460" t="s">
        <v>405</v>
      </c>
    </row>
    <row r="210" spans="2:5" x14ac:dyDescent="0.2">
      <c r="B210" s="36"/>
      <c r="C210" s="515"/>
      <c r="D210" s="519"/>
    </row>
    <row r="211" spans="2:5" x14ac:dyDescent="0.2">
      <c r="C211" s="53"/>
      <c r="D211" s="53"/>
    </row>
    <row r="212" spans="2:5" ht="15" x14ac:dyDescent="0.25">
      <c r="B212" s="15" t="s">
        <v>474</v>
      </c>
      <c r="C212" s="26"/>
      <c r="D212" s="33"/>
      <c r="E212" s="5"/>
    </row>
    <row r="213" spans="2:5" ht="15" x14ac:dyDescent="0.25">
      <c r="B213" s="45"/>
      <c r="C213" s="25"/>
      <c r="D213" s="25"/>
      <c r="E213" s="5"/>
    </row>
    <row r="214" spans="2:5" x14ac:dyDescent="0.2">
      <c r="C214" s="53"/>
      <c r="D214" s="53"/>
    </row>
    <row r="215" spans="2:5" x14ac:dyDescent="0.2">
      <c r="C215" s="53"/>
      <c r="D215" s="53"/>
    </row>
    <row r="216" spans="2:5" x14ac:dyDescent="0.2">
      <c r="C216" s="53"/>
      <c r="D216" s="53"/>
    </row>
    <row r="217" spans="2:5" x14ac:dyDescent="0.2">
      <c r="C217" s="53"/>
      <c r="D217" s="53"/>
    </row>
    <row r="218" spans="2:5" x14ac:dyDescent="0.2">
      <c r="C218" s="53"/>
      <c r="D218" s="53"/>
    </row>
    <row r="219" spans="2:5" x14ac:dyDescent="0.2">
      <c r="C219" s="53"/>
      <c r="D219" s="53"/>
    </row>
    <row r="220" spans="2:5" x14ac:dyDescent="0.2">
      <c r="C220" s="53"/>
      <c r="D220" s="53"/>
    </row>
    <row r="221" spans="2:5" x14ac:dyDescent="0.2">
      <c r="C221" s="53"/>
      <c r="D221" s="53"/>
    </row>
    <row r="222" spans="2:5" x14ac:dyDescent="0.2">
      <c r="C222" s="53"/>
      <c r="D222" s="53"/>
    </row>
    <row r="223" spans="2:5" x14ac:dyDescent="0.2">
      <c r="C223" s="53"/>
      <c r="D223" s="53"/>
    </row>
    <row r="224" spans="2:5" x14ac:dyDescent="0.2">
      <c r="C224" s="53"/>
      <c r="D224" s="53"/>
    </row>
    <row r="225" spans="3:4" x14ac:dyDescent="0.2">
      <c r="C225" s="53"/>
      <c r="D225" s="53"/>
    </row>
    <row r="226" spans="3:4" x14ac:dyDescent="0.2">
      <c r="C226" s="53"/>
      <c r="D226" s="53"/>
    </row>
    <row r="227" spans="3:4" x14ac:dyDescent="0.2">
      <c r="C227" s="53"/>
      <c r="D227" s="53"/>
    </row>
    <row r="228" spans="3:4" x14ac:dyDescent="0.2">
      <c r="C228" s="53"/>
      <c r="D228" s="53"/>
    </row>
    <row r="229" spans="3:4" x14ac:dyDescent="0.2">
      <c r="C229" s="53"/>
      <c r="D229" s="53"/>
    </row>
    <row r="230" spans="3:4" x14ac:dyDescent="0.2">
      <c r="C230" s="53"/>
      <c r="D230" s="53"/>
    </row>
    <row r="231" spans="3:4" x14ac:dyDescent="0.2">
      <c r="C231" s="53"/>
      <c r="D231" s="53"/>
    </row>
    <row r="232" spans="3:4" x14ac:dyDescent="0.2">
      <c r="C232" s="53"/>
      <c r="D232" s="53"/>
    </row>
    <row r="233" spans="3:4" x14ac:dyDescent="0.2">
      <c r="C233" s="53"/>
      <c r="D233" s="53"/>
    </row>
    <row r="234" spans="3:4" x14ac:dyDescent="0.2">
      <c r="C234" s="53"/>
      <c r="D234" s="53"/>
    </row>
    <row r="235" spans="3:4" x14ac:dyDescent="0.2">
      <c r="C235" s="53"/>
      <c r="D235" s="53"/>
    </row>
    <row r="236" spans="3:4" x14ac:dyDescent="0.2">
      <c r="C236" s="53"/>
      <c r="D236" s="53"/>
    </row>
    <row r="237" spans="3:4" x14ac:dyDescent="0.2">
      <c r="C237" s="53"/>
      <c r="D237" s="53"/>
    </row>
    <row r="238" spans="3:4" x14ac:dyDescent="0.2">
      <c r="C238" s="53"/>
      <c r="D238" s="53"/>
    </row>
    <row r="239" spans="3:4" x14ac:dyDescent="0.2">
      <c r="C239" s="53"/>
      <c r="D239" s="53"/>
    </row>
    <row r="240" spans="3:4" x14ac:dyDescent="0.2">
      <c r="C240" s="53"/>
      <c r="D240" s="53"/>
    </row>
    <row r="241" spans="3:4" x14ac:dyDescent="0.2">
      <c r="C241" s="53"/>
      <c r="D241" s="53"/>
    </row>
    <row r="242" spans="3:4" x14ac:dyDescent="0.2">
      <c r="C242" s="53"/>
      <c r="D242" s="53"/>
    </row>
    <row r="243" spans="3:4" x14ac:dyDescent="0.2">
      <c r="C243" s="53"/>
      <c r="D243" s="53"/>
    </row>
    <row r="244" spans="3:4" x14ac:dyDescent="0.2">
      <c r="C244" s="53"/>
      <c r="D244" s="53"/>
    </row>
    <row r="245" spans="3:4" x14ac:dyDescent="0.2">
      <c r="C245" s="53"/>
      <c r="D245" s="53"/>
    </row>
    <row r="246" spans="3:4" x14ac:dyDescent="0.2">
      <c r="C246" s="53"/>
      <c r="D246" s="53"/>
    </row>
    <row r="247" spans="3:4" x14ac:dyDescent="0.2">
      <c r="C247" s="53"/>
      <c r="D247" s="53"/>
    </row>
    <row r="248" spans="3:4" x14ac:dyDescent="0.2">
      <c r="C248" s="53"/>
      <c r="D248" s="53"/>
    </row>
    <row r="249" spans="3:4" x14ac:dyDescent="0.2">
      <c r="C249" s="53"/>
      <c r="D249" s="53"/>
    </row>
    <row r="250" spans="3:4" x14ac:dyDescent="0.2">
      <c r="C250" s="53"/>
      <c r="D250" s="53"/>
    </row>
    <row r="251" spans="3:4" x14ac:dyDescent="0.2">
      <c r="C251" s="53"/>
      <c r="D251" s="53"/>
    </row>
    <row r="252" spans="3:4" x14ac:dyDescent="0.2">
      <c r="C252" s="53"/>
      <c r="D252" s="53"/>
    </row>
    <row r="253" spans="3:4" x14ac:dyDescent="0.2">
      <c r="C253" s="53"/>
      <c r="D253" s="53"/>
    </row>
    <row r="254" spans="3:4" x14ac:dyDescent="0.2">
      <c r="C254" s="53"/>
      <c r="D254" s="53"/>
    </row>
    <row r="255" spans="3:4" x14ac:dyDescent="0.2">
      <c r="C255" s="53"/>
      <c r="D255" s="53"/>
    </row>
    <row r="256" spans="3:4" x14ac:dyDescent="0.2">
      <c r="C256" s="53"/>
      <c r="D256" s="53"/>
    </row>
    <row r="257" spans="3:4" x14ac:dyDescent="0.2">
      <c r="C257" s="53"/>
      <c r="D257" s="53"/>
    </row>
    <row r="258" spans="3:4" x14ac:dyDescent="0.2">
      <c r="C258" s="53"/>
      <c r="D258" s="53"/>
    </row>
    <row r="259" spans="3:4" x14ac:dyDescent="0.2">
      <c r="C259" s="53"/>
      <c r="D259" s="53"/>
    </row>
    <row r="260" spans="3:4" x14ac:dyDescent="0.2">
      <c r="C260" s="53"/>
      <c r="D260" s="53"/>
    </row>
    <row r="261" spans="3:4" x14ac:dyDescent="0.2">
      <c r="C261" s="53"/>
      <c r="D261" s="53"/>
    </row>
    <row r="262" spans="3:4" x14ac:dyDescent="0.2">
      <c r="C262" s="53"/>
      <c r="D262" s="53"/>
    </row>
    <row r="263" spans="3:4" x14ac:dyDescent="0.2">
      <c r="C263" s="53"/>
      <c r="D263" s="53"/>
    </row>
    <row r="264" spans="3:4" x14ac:dyDescent="0.2">
      <c r="C264" s="53"/>
      <c r="D264" s="53"/>
    </row>
    <row r="265" spans="3:4" x14ac:dyDescent="0.2">
      <c r="C265" s="53"/>
      <c r="D265" s="53"/>
    </row>
    <row r="266" spans="3:4" x14ac:dyDescent="0.2">
      <c r="C266" s="53"/>
      <c r="D266" s="53"/>
    </row>
    <row r="267" spans="3:4" x14ac:dyDescent="0.2">
      <c r="C267" s="53"/>
      <c r="D267" s="53"/>
    </row>
    <row r="268" spans="3:4" x14ac:dyDescent="0.2">
      <c r="C268" s="53"/>
      <c r="D268" s="53"/>
    </row>
    <row r="269" spans="3:4" x14ac:dyDescent="0.2">
      <c r="C269" s="53"/>
      <c r="D269" s="53"/>
    </row>
    <row r="270" spans="3:4" x14ac:dyDescent="0.2">
      <c r="C270" s="53"/>
      <c r="D270" s="53"/>
    </row>
    <row r="271" spans="3:4" x14ac:dyDescent="0.2">
      <c r="C271" s="53"/>
      <c r="D271" s="53"/>
    </row>
    <row r="272" spans="3:4" x14ac:dyDescent="0.2">
      <c r="C272" s="53"/>
      <c r="D272" s="53"/>
    </row>
    <row r="273" spans="3:4" x14ac:dyDescent="0.2">
      <c r="C273" s="53"/>
      <c r="D273" s="53"/>
    </row>
    <row r="274" spans="3:4" x14ac:dyDescent="0.2">
      <c r="C274" s="53"/>
      <c r="D274" s="53"/>
    </row>
    <row r="275" spans="3:4" x14ac:dyDescent="0.2">
      <c r="C275" s="53"/>
      <c r="D275" s="53"/>
    </row>
    <row r="276" spans="3:4" x14ac:dyDescent="0.2">
      <c r="C276" s="53"/>
      <c r="D276" s="53"/>
    </row>
    <row r="277" spans="3:4" x14ac:dyDescent="0.2">
      <c r="C277" s="53"/>
      <c r="D277" s="53"/>
    </row>
    <row r="278" spans="3:4" x14ac:dyDescent="0.2">
      <c r="C278" s="53"/>
      <c r="D278" s="53"/>
    </row>
    <row r="279" spans="3:4" x14ac:dyDescent="0.2">
      <c r="C279" s="53"/>
      <c r="D279" s="53"/>
    </row>
    <row r="280" spans="3:4" x14ac:dyDescent="0.2">
      <c r="C280" s="53"/>
      <c r="D280" s="53"/>
    </row>
    <row r="281" spans="3:4" x14ac:dyDescent="0.2">
      <c r="C281" s="53"/>
      <c r="D281" s="53"/>
    </row>
    <row r="282" spans="3:4" x14ac:dyDescent="0.2">
      <c r="C282" s="53"/>
      <c r="D282" s="53"/>
    </row>
    <row r="283" spans="3:4" x14ac:dyDescent="0.2">
      <c r="C283" s="53"/>
      <c r="D283" s="53"/>
    </row>
    <row r="284" spans="3:4" x14ac:dyDescent="0.2">
      <c r="C284" s="53"/>
      <c r="D284" s="53"/>
    </row>
    <row r="285" spans="3:4" x14ac:dyDescent="0.2">
      <c r="C285" s="53"/>
      <c r="D285" s="53"/>
    </row>
    <row r="286" spans="3:4" x14ac:dyDescent="0.2">
      <c r="C286" s="53"/>
      <c r="D286" s="53"/>
    </row>
    <row r="287" spans="3:4" x14ac:dyDescent="0.2">
      <c r="C287" s="53"/>
      <c r="D287" s="53"/>
    </row>
    <row r="288" spans="3:4" x14ac:dyDescent="0.2">
      <c r="C288" s="53"/>
      <c r="D288" s="53"/>
    </row>
    <row r="289" spans="3:4" x14ac:dyDescent="0.2">
      <c r="C289" s="53"/>
      <c r="D289" s="53"/>
    </row>
    <row r="290" spans="3:4" x14ac:dyDescent="0.2">
      <c r="C290" s="53"/>
      <c r="D290" s="53"/>
    </row>
    <row r="291" spans="3:4" x14ac:dyDescent="0.2">
      <c r="C291" s="53"/>
      <c r="D291" s="53"/>
    </row>
    <row r="292" spans="3:4" x14ac:dyDescent="0.2">
      <c r="C292" s="53"/>
      <c r="D292" s="53"/>
    </row>
    <row r="293" spans="3:4" x14ac:dyDescent="0.2">
      <c r="C293" s="53"/>
      <c r="D293" s="53"/>
    </row>
    <row r="294" spans="3:4" x14ac:dyDescent="0.2">
      <c r="C294" s="53"/>
      <c r="D294" s="53"/>
    </row>
    <row r="295" spans="3:4" x14ac:dyDescent="0.2">
      <c r="C295" s="53"/>
      <c r="D295" s="53"/>
    </row>
    <row r="296" spans="3:4" x14ac:dyDescent="0.2">
      <c r="C296" s="53"/>
      <c r="D296" s="53"/>
    </row>
    <row r="297" spans="3:4" x14ac:dyDescent="0.2">
      <c r="C297" s="53"/>
      <c r="D297" s="53"/>
    </row>
    <row r="298" spans="3:4" x14ac:dyDescent="0.2">
      <c r="C298" s="53"/>
      <c r="D298" s="53"/>
    </row>
    <row r="299" spans="3:4" x14ac:dyDescent="0.2">
      <c r="C299" s="53"/>
      <c r="D299" s="53"/>
    </row>
    <row r="300" spans="3:4" x14ac:dyDescent="0.2">
      <c r="C300" s="53"/>
      <c r="D300" s="53"/>
    </row>
    <row r="301" spans="3:4" x14ac:dyDescent="0.2">
      <c r="C301" s="53"/>
      <c r="D301" s="53"/>
    </row>
    <row r="302" spans="3:4" x14ac:dyDescent="0.2">
      <c r="C302" s="53"/>
      <c r="D302" s="53"/>
    </row>
    <row r="303" spans="3:4" x14ac:dyDescent="0.2">
      <c r="C303" s="53"/>
      <c r="D303" s="53"/>
    </row>
    <row r="304" spans="3:4" x14ac:dyDescent="0.2">
      <c r="C304" s="53"/>
      <c r="D304" s="53"/>
    </row>
    <row r="305" spans="3:4" x14ac:dyDescent="0.2">
      <c r="C305" s="53"/>
      <c r="D305" s="53"/>
    </row>
    <row r="306" spans="3:4" x14ac:dyDescent="0.2">
      <c r="C306" s="53"/>
      <c r="D306" s="53"/>
    </row>
    <row r="307" spans="3:4" x14ac:dyDescent="0.2">
      <c r="C307" s="53"/>
      <c r="D307" s="53"/>
    </row>
    <row r="308" spans="3:4" x14ac:dyDescent="0.2">
      <c r="C308" s="53"/>
      <c r="D308" s="53"/>
    </row>
    <row r="309" spans="3:4" x14ac:dyDescent="0.2">
      <c r="C309" s="53"/>
      <c r="D309" s="53"/>
    </row>
    <row r="310" spans="3:4" x14ac:dyDescent="0.2">
      <c r="C310" s="53"/>
      <c r="D310" s="53"/>
    </row>
    <row r="311" spans="3:4" x14ac:dyDescent="0.2">
      <c r="C311" s="53"/>
      <c r="D311" s="53"/>
    </row>
    <row r="312" spans="3:4" x14ac:dyDescent="0.2">
      <c r="C312" s="53"/>
      <c r="D312" s="53"/>
    </row>
    <row r="313" spans="3:4" x14ac:dyDescent="0.2">
      <c r="C313" s="53"/>
      <c r="D313" s="53"/>
    </row>
    <row r="314" spans="3:4" x14ac:dyDescent="0.2">
      <c r="C314" s="53"/>
      <c r="D314" s="53"/>
    </row>
    <row r="315" spans="3:4" x14ac:dyDescent="0.2">
      <c r="C315" s="53"/>
      <c r="D315" s="53"/>
    </row>
    <row r="316" spans="3:4" x14ac:dyDescent="0.2">
      <c r="C316" s="53"/>
      <c r="D316" s="53"/>
    </row>
    <row r="317" spans="3:4" x14ac:dyDescent="0.2">
      <c r="C317" s="53"/>
      <c r="D317" s="53"/>
    </row>
    <row r="318" spans="3:4" x14ac:dyDescent="0.2">
      <c r="C318" s="53"/>
      <c r="D318" s="53"/>
    </row>
    <row r="319" spans="3:4" x14ac:dyDescent="0.2">
      <c r="C319" s="53"/>
      <c r="D319" s="53"/>
    </row>
    <row r="320" spans="3:4" x14ac:dyDescent="0.2">
      <c r="C320" s="53"/>
      <c r="D320" s="53"/>
    </row>
    <row r="321" spans="3:4" x14ac:dyDescent="0.2">
      <c r="C321" s="53"/>
      <c r="D321" s="53"/>
    </row>
    <row r="322" spans="3:4" x14ac:dyDescent="0.2">
      <c r="C322" s="53"/>
      <c r="D322" s="53"/>
    </row>
    <row r="323" spans="3:4" x14ac:dyDescent="0.2">
      <c r="C323" s="53"/>
      <c r="D323" s="53"/>
    </row>
    <row r="324" spans="3:4" x14ac:dyDescent="0.2">
      <c r="C324" s="53"/>
      <c r="D324" s="53"/>
    </row>
    <row r="325" spans="3:4" x14ac:dyDescent="0.2">
      <c r="C325" s="53"/>
      <c r="D325" s="53"/>
    </row>
    <row r="326" spans="3:4" x14ac:dyDescent="0.2">
      <c r="C326" s="53"/>
      <c r="D326" s="53"/>
    </row>
    <row r="327" spans="3:4" x14ac:dyDescent="0.2">
      <c r="C327" s="53"/>
      <c r="D327" s="53"/>
    </row>
    <row r="328" spans="3:4" x14ac:dyDescent="0.2">
      <c r="C328" s="53"/>
      <c r="D328" s="53"/>
    </row>
    <row r="329" spans="3:4" x14ac:dyDescent="0.2">
      <c r="C329" s="53"/>
      <c r="D329" s="53"/>
    </row>
    <row r="330" spans="3:4" x14ac:dyDescent="0.2">
      <c r="C330" s="53"/>
      <c r="D330" s="53"/>
    </row>
    <row r="331" spans="3:4" x14ac:dyDescent="0.2">
      <c r="C331" s="53"/>
      <c r="D331" s="53"/>
    </row>
    <row r="332" spans="3:4" x14ac:dyDescent="0.2">
      <c r="C332" s="53"/>
      <c r="D332" s="53"/>
    </row>
    <row r="333" spans="3:4" x14ac:dyDescent="0.2">
      <c r="C333" s="53"/>
      <c r="D333" s="53"/>
    </row>
    <row r="334" spans="3:4" x14ac:dyDescent="0.2">
      <c r="C334" s="53"/>
      <c r="D334" s="53"/>
    </row>
    <row r="335" spans="3:4" x14ac:dyDescent="0.2">
      <c r="C335" s="53"/>
      <c r="D335" s="53"/>
    </row>
    <row r="336" spans="3:4" x14ac:dyDescent="0.2">
      <c r="C336" s="53"/>
      <c r="D336" s="53"/>
    </row>
    <row r="337" spans="3:4" x14ac:dyDescent="0.2">
      <c r="C337" s="53"/>
      <c r="D337" s="53"/>
    </row>
    <row r="338" spans="3:4" x14ac:dyDescent="0.2">
      <c r="C338" s="53"/>
      <c r="D338" s="53"/>
    </row>
    <row r="339" spans="3:4" x14ac:dyDescent="0.2">
      <c r="C339" s="53"/>
      <c r="D339" s="53"/>
    </row>
    <row r="340" spans="3:4" x14ac:dyDescent="0.2">
      <c r="C340" s="53"/>
      <c r="D340" s="53"/>
    </row>
    <row r="341" spans="3:4" x14ac:dyDescent="0.2">
      <c r="C341" s="53"/>
      <c r="D341" s="53"/>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44"/>
  <sheetViews>
    <sheetView showGridLines="0" topLeftCell="A193" zoomScale="86" zoomScaleNormal="86" workbookViewId="0"/>
  </sheetViews>
  <sheetFormatPr baseColWidth="10" defaultRowHeight="12.75" x14ac:dyDescent="0.2"/>
  <cols>
    <col min="1" max="1" width="3.5703125" style="2" customWidth="1"/>
    <col min="2" max="2" width="72" style="2" customWidth="1"/>
    <col min="3" max="3" width="12.28515625" style="59" customWidth="1"/>
    <col min="4" max="6" width="10.7109375" style="23" customWidth="1"/>
    <col min="7" max="8" width="10.7109375" style="2" customWidth="1"/>
    <col min="9" max="10" width="11.42578125" style="2"/>
    <col min="11" max="11" width="11.42578125" style="2" customWidth="1"/>
    <col min="1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2:11" x14ac:dyDescent="0.2">
      <c r="C1" s="2"/>
      <c r="F1" s="2"/>
    </row>
    <row r="2" spans="2:11" x14ac:dyDescent="0.2">
      <c r="C2" s="2"/>
      <c r="F2" s="2"/>
    </row>
    <row r="3" spans="2:11" x14ac:dyDescent="0.2">
      <c r="C3" s="2"/>
      <c r="F3" s="2"/>
    </row>
    <row r="4" spans="2:11" ht="15.75" x14ac:dyDescent="0.2">
      <c r="B4" s="414" t="s">
        <v>560</v>
      </c>
      <c r="C4" s="2"/>
      <c r="F4" s="2"/>
    </row>
    <row r="5" spans="2:11" x14ac:dyDescent="0.2">
      <c r="C5" s="2"/>
      <c r="F5" s="2"/>
    </row>
    <row r="6" spans="2:11" ht="15.75" x14ac:dyDescent="0.25">
      <c r="C6" s="1"/>
      <c r="D6" s="2"/>
      <c r="E6" s="2"/>
      <c r="F6" s="2"/>
      <c r="J6" s="351" t="s">
        <v>4</v>
      </c>
    </row>
    <row r="7" spans="2:11" ht="4.5" customHeight="1" x14ac:dyDescent="0.2">
      <c r="C7" s="23"/>
      <c r="E7" s="2"/>
      <c r="F7" s="2"/>
    </row>
    <row r="8" spans="2:11" ht="5.25" customHeight="1" thickBot="1" x14ac:dyDescent="0.25">
      <c r="B8" s="4"/>
      <c r="C8" s="65"/>
      <c r="D8" s="24"/>
      <c r="E8" s="24"/>
      <c r="F8" s="24"/>
      <c r="G8" s="4"/>
      <c r="H8" s="4"/>
      <c r="I8" s="4"/>
      <c r="J8" s="69"/>
    </row>
    <row r="9" spans="2:11" ht="5.25" customHeight="1" x14ac:dyDescent="0.2">
      <c r="B9" s="5"/>
      <c r="C9" s="66"/>
      <c r="D9" s="25"/>
      <c r="E9" s="25"/>
      <c r="F9" s="25"/>
      <c r="G9" s="5"/>
      <c r="H9" s="5"/>
      <c r="I9" s="5"/>
      <c r="J9" s="20"/>
    </row>
    <row r="10" spans="2:11" x14ac:dyDescent="0.2">
      <c r="G10" s="35"/>
      <c r="H10" s="35"/>
      <c r="I10" s="35"/>
      <c r="J10" s="70"/>
    </row>
    <row r="11" spans="2:11" ht="15" x14ac:dyDescent="0.25">
      <c r="B11" s="15" t="s">
        <v>397</v>
      </c>
      <c r="C11" s="67"/>
      <c r="D11" s="26"/>
      <c r="E11" s="26"/>
      <c r="F11" s="26"/>
      <c r="G11" s="6"/>
      <c r="H11" s="6"/>
      <c r="I11" s="6"/>
      <c r="J11" s="54"/>
      <c r="K11" s="5"/>
    </row>
    <row r="12" spans="2:11" x14ac:dyDescent="0.2">
      <c r="B12" s="6"/>
      <c r="C12" s="66"/>
    </row>
    <row r="13" spans="2:11" s="7" customFormat="1" x14ac:dyDescent="0.2">
      <c r="B13" s="12" t="s">
        <v>5</v>
      </c>
      <c r="C13" s="58" t="s">
        <v>167</v>
      </c>
      <c r="D13" s="49" t="s">
        <v>168</v>
      </c>
      <c r="E13" s="27" t="s">
        <v>158</v>
      </c>
      <c r="F13" s="34" t="s">
        <v>159</v>
      </c>
      <c r="G13" s="34" t="s">
        <v>160</v>
      </c>
      <c r="H13" s="34" t="s">
        <v>161</v>
      </c>
      <c r="I13" s="34" t="s">
        <v>162</v>
      </c>
      <c r="J13" s="34" t="s">
        <v>169</v>
      </c>
    </row>
    <row r="14" spans="2:11" x14ac:dyDescent="0.2">
      <c r="B14" s="3" t="s">
        <v>31</v>
      </c>
      <c r="C14" s="59">
        <f>SUM(C22,C33,C57,C70,C78,C86,C96)</f>
        <v>382854.68</v>
      </c>
      <c r="D14" s="55">
        <v>23</v>
      </c>
      <c r="E14" s="53">
        <v>29</v>
      </c>
      <c r="F14" s="53">
        <v>17</v>
      </c>
      <c r="G14" s="3">
        <v>7</v>
      </c>
      <c r="H14" s="3">
        <v>2</v>
      </c>
      <c r="I14" s="2">
        <v>5</v>
      </c>
      <c r="J14" s="2">
        <v>0</v>
      </c>
    </row>
    <row r="15" spans="2:11" x14ac:dyDescent="0.2">
      <c r="B15" s="3" t="s">
        <v>34</v>
      </c>
      <c r="C15" s="59">
        <f>SUM(C158,C169,C206)</f>
        <v>56300.14</v>
      </c>
      <c r="D15" s="53">
        <v>23</v>
      </c>
      <c r="E15" s="53">
        <v>7</v>
      </c>
      <c r="F15" s="53">
        <v>2</v>
      </c>
      <c r="G15" s="3">
        <v>1</v>
      </c>
      <c r="H15" s="3">
        <v>0</v>
      </c>
      <c r="I15" s="2">
        <v>1</v>
      </c>
      <c r="J15" s="2">
        <v>0</v>
      </c>
    </row>
    <row r="16" spans="2:11" x14ac:dyDescent="0.2">
      <c r="B16" s="9" t="s">
        <v>6</v>
      </c>
      <c r="C16" s="60">
        <f>SUM(C14,C15)</f>
        <v>439154.82</v>
      </c>
      <c r="D16" s="32">
        <v>46</v>
      </c>
      <c r="E16" s="32">
        <v>36</v>
      </c>
      <c r="F16" s="32">
        <v>19</v>
      </c>
      <c r="G16" s="9">
        <v>8</v>
      </c>
      <c r="H16" s="9">
        <v>2</v>
      </c>
      <c r="I16" s="10">
        <v>6</v>
      </c>
      <c r="J16" s="10">
        <v>0</v>
      </c>
    </row>
    <row r="17" spans="2:11" x14ac:dyDescent="0.2">
      <c r="D17" s="53"/>
      <c r="E17" s="53"/>
      <c r="F17" s="53"/>
      <c r="G17" s="3"/>
      <c r="H17" s="3"/>
    </row>
    <row r="18" spans="2:11" x14ac:dyDescent="0.2">
      <c r="D18" s="53"/>
      <c r="E18" s="53"/>
      <c r="F18" s="53"/>
      <c r="G18" s="3"/>
      <c r="H18" s="3"/>
    </row>
    <row r="19" spans="2:11" s="3" customFormat="1" x14ac:dyDescent="0.2">
      <c r="B19" s="14" t="s">
        <v>565</v>
      </c>
      <c r="C19" s="71"/>
      <c r="D19" s="56"/>
      <c r="E19" s="53"/>
      <c r="F19" s="53"/>
    </row>
    <row r="20" spans="2:11" s="3" customFormat="1" x14ac:dyDescent="0.2">
      <c r="B20" s="14"/>
      <c r="C20" s="71"/>
      <c r="D20" s="56"/>
      <c r="E20" s="53"/>
      <c r="F20" s="53"/>
    </row>
    <row r="21" spans="2:11" s="3" customFormat="1" x14ac:dyDescent="0.2">
      <c r="B21" s="40"/>
      <c r="C21" s="72" t="s">
        <v>167</v>
      </c>
      <c r="D21" s="47" t="s">
        <v>168</v>
      </c>
      <c r="E21" s="47" t="s">
        <v>158</v>
      </c>
      <c r="F21" s="47" t="s">
        <v>159</v>
      </c>
      <c r="G21" s="47" t="s">
        <v>160</v>
      </c>
      <c r="H21" s="47" t="s">
        <v>161</v>
      </c>
      <c r="I21" s="47" t="s">
        <v>162</v>
      </c>
      <c r="J21" s="32" t="s">
        <v>169</v>
      </c>
    </row>
    <row r="22" spans="2:11" s="3" customFormat="1" x14ac:dyDescent="0.2">
      <c r="C22" s="60">
        <f>SUM(C24:C27)</f>
        <v>89044.4</v>
      </c>
      <c r="D22" s="32">
        <v>0</v>
      </c>
      <c r="E22" s="32">
        <v>1</v>
      </c>
      <c r="F22" s="32">
        <v>1</v>
      </c>
      <c r="G22" s="9">
        <v>0</v>
      </c>
      <c r="H22" s="9">
        <v>0</v>
      </c>
      <c r="I22" s="9">
        <v>1</v>
      </c>
      <c r="J22" s="9">
        <v>0</v>
      </c>
    </row>
    <row r="23" spans="2:11" s="3" customFormat="1" x14ac:dyDescent="0.2">
      <c r="C23" s="501"/>
      <c r="D23" s="50"/>
      <c r="E23" s="50"/>
      <c r="F23" s="50"/>
      <c r="G23" s="50"/>
      <c r="H23" s="50"/>
      <c r="I23" s="50"/>
      <c r="J23" s="53"/>
      <c r="K23" s="53"/>
    </row>
    <row r="24" spans="2:11" s="3" customFormat="1" x14ac:dyDescent="0.2">
      <c r="B24" s="3" t="s">
        <v>550</v>
      </c>
      <c r="C24" s="497">
        <v>1802</v>
      </c>
      <c r="D24" s="460"/>
      <c r="E24" s="460" t="s">
        <v>405</v>
      </c>
      <c r="F24" s="498"/>
      <c r="G24" s="498"/>
      <c r="H24" s="498"/>
      <c r="I24" s="498"/>
      <c r="J24" s="276"/>
      <c r="K24" s="53"/>
    </row>
    <row r="25" spans="2:11" s="3" customFormat="1" x14ac:dyDescent="0.2">
      <c r="B25" s="3" t="s">
        <v>37</v>
      </c>
      <c r="C25" s="497">
        <v>3520.4</v>
      </c>
      <c r="D25" s="498"/>
      <c r="E25" s="498"/>
      <c r="F25" s="460" t="s">
        <v>405</v>
      </c>
      <c r="G25" s="498"/>
      <c r="H25" s="498"/>
      <c r="I25" s="498"/>
      <c r="J25" s="276"/>
      <c r="K25" s="53"/>
    </row>
    <row r="26" spans="2:11" s="3" customFormat="1" x14ac:dyDescent="0.2">
      <c r="B26" s="3" t="s">
        <v>38</v>
      </c>
      <c r="C26" s="497">
        <v>0</v>
      </c>
      <c r="D26" s="498"/>
      <c r="E26" s="498"/>
      <c r="F26" s="498"/>
      <c r="G26" s="498"/>
      <c r="H26" s="498"/>
      <c r="I26" s="498"/>
      <c r="J26" s="276"/>
      <c r="K26" s="53"/>
    </row>
    <row r="27" spans="2:11" s="3" customFormat="1" x14ac:dyDescent="0.2">
      <c r="B27" s="3" t="s">
        <v>39</v>
      </c>
      <c r="C27" s="497">
        <v>83722</v>
      </c>
      <c r="D27" s="498"/>
      <c r="E27" s="498"/>
      <c r="F27" s="498"/>
      <c r="G27" s="498"/>
      <c r="H27" s="498"/>
      <c r="I27" s="460" t="s">
        <v>405</v>
      </c>
      <c r="J27" s="276"/>
      <c r="K27" s="53"/>
    </row>
    <row r="28" spans="2:11" s="3" customFormat="1" x14ac:dyDescent="0.2">
      <c r="C28" s="59"/>
      <c r="D28" s="53"/>
      <c r="E28" s="53"/>
      <c r="F28" s="53"/>
      <c r="G28" s="53"/>
      <c r="H28" s="53"/>
      <c r="I28" s="53"/>
      <c r="J28" s="53"/>
      <c r="K28" s="53"/>
    </row>
    <row r="29" spans="2:11" s="3" customFormat="1" x14ac:dyDescent="0.2">
      <c r="C29" s="59"/>
      <c r="D29" s="53"/>
      <c r="E29" s="53"/>
      <c r="F29" s="53"/>
      <c r="G29" s="53"/>
      <c r="H29" s="53"/>
      <c r="I29" s="53"/>
      <c r="J29" s="53"/>
      <c r="K29" s="53"/>
    </row>
    <row r="30" spans="2:11" s="3" customFormat="1" x14ac:dyDescent="0.2">
      <c r="B30" s="14" t="s">
        <v>567</v>
      </c>
      <c r="C30" s="61"/>
      <c r="D30" s="53"/>
      <c r="E30" s="53"/>
      <c r="F30" s="53"/>
      <c r="G30" s="53"/>
      <c r="H30" s="53"/>
      <c r="I30" s="53"/>
      <c r="J30" s="53"/>
      <c r="K30" s="53"/>
    </row>
    <row r="31" spans="2:11" s="3" customFormat="1" x14ac:dyDescent="0.2">
      <c r="B31" s="14"/>
      <c r="C31" s="61"/>
      <c r="D31" s="53"/>
      <c r="E31" s="53"/>
      <c r="F31" s="53"/>
      <c r="G31" s="53"/>
      <c r="H31" s="53"/>
      <c r="I31" s="53"/>
      <c r="J31" s="53"/>
      <c r="K31" s="53"/>
    </row>
    <row r="32" spans="2:11" s="3" customFormat="1" x14ac:dyDescent="0.2">
      <c r="C32" s="72" t="s">
        <v>167</v>
      </c>
      <c r="D32" s="47" t="s">
        <v>168</v>
      </c>
      <c r="E32" s="47" t="s">
        <v>158</v>
      </c>
      <c r="F32" s="47" t="s">
        <v>159</v>
      </c>
      <c r="G32" s="47" t="s">
        <v>160</v>
      </c>
      <c r="H32" s="47" t="s">
        <v>161</v>
      </c>
      <c r="I32" s="47" t="s">
        <v>162</v>
      </c>
      <c r="J32" s="32" t="s">
        <v>169</v>
      </c>
      <c r="K32" s="53"/>
    </row>
    <row r="33" spans="2:11" s="3" customFormat="1" x14ac:dyDescent="0.2">
      <c r="C33" s="60">
        <f>SUM(C35:C51)</f>
        <v>121377.09999999999</v>
      </c>
      <c r="D33" s="32">
        <v>2</v>
      </c>
      <c r="E33" s="32">
        <v>3</v>
      </c>
      <c r="F33" s="32">
        <v>5</v>
      </c>
      <c r="G33" s="32">
        <v>3</v>
      </c>
      <c r="H33" s="32">
        <v>2</v>
      </c>
      <c r="I33" s="32">
        <v>2</v>
      </c>
      <c r="J33" s="32">
        <v>0</v>
      </c>
      <c r="K33" s="53"/>
    </row>
    <row r="34" spans="2:11" s="3" customFormat="1" x14ac:dyDescent="0.2">
      <c r="C34" s="59"/>
      <c r="D34" s="50"/>
      <c r="E34" s="50"/>
      <c r="F34" s="50"/>
      <c r="G34" s="53"/>
      <c r="H34" s="53"/>
      <c r="I34" s="53"/>
      <c r="J34" s="53"/>
      <c r="K34" s="53"/>
    </row>
    <row r="35" spans="2:11" s="3" customFormat="1" x14ac:dyDescent="0.2">
      <c r="B35" s="445" t="s">
        <v>519</v>
      </c>
      <c r="C35" s="497">
        <v>9460</v>
      </c>
      <c r="D35" s="498"/>
      <c r="E35" s="460"/>
      <c r="F35" s="498"/>
      <c r="G35" s="460" t="s">
        <v>405</v>
      </c>
      <c r="H35" s="498"/>
      <c r="I35" s="498"/>
      <c r="J35" s="276"/>
      <c r="K35" s="53"/>
    </row>
    <row r="36" spans="2:11" s="3" customFormat="1" x14ac:dyDescent="0.2">
      <c r="B36" s="445" t="s">
        <v>514</v>
      </c>
      <c r="C36" s="497">
        <v>21829</v>
      </c>
      <c r="D36" s="498"/>
      <c r="E36" s="460"/>
      <c r="F36" s="498"/>
      <c r="G36" s="498"/>
      <c r="H36" s="498"/>
      <c r="I36" s="460" t="s">
        <v>405</v>
      </c>
      <c r="J36" s="276"/>
      <c r="K36" s="53"/>
    </row>
    <row r="37" spans="2:11" s="3" customFormat="1" x14ac:dyDescent="0.2">
      <c r="B37" s="450" t="s">
        <v>544</v>
      </c>
      <c r="C37" s="497">
        <v>8499</v>
      </c>
      <c r="D37" s="498"/>
      <c r="E37" s="460"/>
      <c r="F37" s="18"/>
      <c r="G37" s="460" t="s">
        <v>405</v>
      </c>
      <c r="H37" s="498"/>
      <c r="I37" s="498"/>
      <c r="J37" s="276"/>
      <c r="K37" s="53"/>
    </row>
    <row r="38" spans="2:11" s="3" customFormat="1" x14ac:dyDescent="0.2">
      <c r="B38" s="445" t="s">
        <v>539</v>
      </c>
      <c r="C38" s="497">
        <v>4254</v>
      </c>
      <c r="D38" s="498"/>
      <c r="E38" s="460"/>
      <c r="F38" s="460" t="s">
        <v>405</v>
      </c>
      <c r="G38" s="498"/>
      <c r="H38" s="498"/>
      <c r="I38" s="498"/>
      <c r="J38" s="276"/>
      <c r="K38" s="53"/>
    </row>
    <row r="39" spans="2:11" s="3" customFormat="1" x14ac:dyDescent="0.2">
      <c r="B39" s="445" t="s">
        <v>548</v>
      </c>
      <c r="C39" s="497">
        <v>3819.48</v>
      </c>
      <c r="D39" s="498"/>
      <c r="E39" s="460"/>
      <c r="F39" s="460" t="s">
        <v>405</v>
      </c>
      <c r="G39" s="498"/>
      <c r="H39" s="498"/>
      <c r="I39" s="498"/>
      <c r="J39" s="276"/>
      <c r="K39" s="53"/>
    </row>
    <row r="40" spans="2:11" s="3" customFormat="1" x14ac:dyDescent="0.2">
      <c r="B40" s="445" t="s">
        <v>547</v>
      </c>
      <c r="C40" s="497">
        <v>1200</v>
      </c>
      <c r="D40" s="498"/>
      <c r="E40" s="460" t="s">
        <v>405</v>
      </c>
      <c r="F40" s="460"/>
      <c r="G40" s="18"/>
      <c r="H40" s="498"/>
      <c r="I40" s="498"/>
      <c r="J40" s="276"/>
      <c r="K40" s="53"/>
    </row>
    <row r="41" spans="2:11" s="3" customFormat="1" x14ac:dyDescent="0.2">
      <c r="B41" s="445" t="s">
        <v>546</v>
      </c>
      <c r="C41" s="497">
        <v>6044.96</v>
      </c>
      <c r="D41" s="498"/>
      <c r="E41" s="460"/>
      <c r="F41" s="498"/>
      <c r="G41" s="460" t="s">
        <v>405</v>
      </c>
      <c r="H41" s="498"/>
      <c r="I41" s="498"/>
      <c r="J41" s="276"/>
      <c r="K41" s="53"/>
    </row>
    <row r="42" spans="2:11" s="3" customFormat="1" x14ac:dyDescent="0.2">
      <c r="B42" s="40" t="s">
        <v>513</v>
      </c>
      <c r="C42" s="497">
        <v>25582.12</v>
      </c>
      <c r="D42" s="498"/>
      <c r="E42" s="18"/>
      <c r="F42" s="498"/>
      <c r="G42" s="498"/>
      <c r="H42" s="460"/>
      <c r="I42" s="460" t="s">
        <v>405</v>
      </c>
      <c r="J42" s="276"/>
      <c r="K42" s="53"/>
    </row>
    <row r="43" spans="2:11" s="3" customFormat="1" x14ac:dyDescent="0.2">
      <c r="B43" s="445" t="s">
        <v>543</v>
      </c>
      <c r="C43" s="497">
        <v>12903</v>
      </c>
      <c r="D43" s="498"/>
      <c r="E43" s="18"/>
      <c r="F43" s="498"/>
      <c r="G43" s="498"/>
      <c r="H43" s="460" t="s">
        <v>405</v>
      </c>
      <c r="I43" s="460"/>
      <c r="J43" s="276"/>
      <c r="K43" s="53"/>
    </row>
    <row r="44" spans="2:11" s="3" customFormat="1" x14ac:dyDescent="0.2">
      <c r="B44" s="445" t="s">
        <v>545</v>
      </c>
      <c r="C44" s="497">
        <v>2456.5</v>
      </c>
      <c r="D44" s="498"/>
      <c r="E44" s="460" t="s">
        <v>405</v>
      </c>
      <c r="F44" s="18"/>
      <c r="G44" s="498"/>
      <c r="H44" s="460"/>
      <c r="I44" s="498"/>
      <c r="J44" s="276"/>
      <c r="K44" s="53"/>
    </row>
    <row r="45" spans="2:11" s="3" customFormat="1" x14ac:dyDescent="0.2">
      <c r="B45" s="445" t="s">
        <v>541</v>
      </c>
      <c r="C45" s="497">
        <v>3854.04</v>
      </c>
      <c r="D45" s="498"/>
      <c r="E45" s="498"/>
      <c r="F45" s="460" t="s">
        <v>405</v>
      </c>
      <c r="G45" s="18"/>
      <c r="H45" s="498"/>
      <c r="I45" s="498"/>
      <c r="J45" s="276"/>
      <c r="K45" s="53"/>
    </row>
    <row r="46" spans="2:11" s="3" customFormat="1" x14ac:dyDescent="0.2">
      <c r="B46" s="445" t="s">
        <v>542</v>
      </c>
      <c r="C46" s="497">
        <v>4748</v>
      </c>
      <c r="D46" s="460"/>
      <c r="E46" s="498"/>
      <c r="F46" s="460" t="s">
        <v>405</v>
      </c>
      <c r="G46" s="498"/>
      <c r="H46" s="498"/>
      <c r="I46" s="18"/>
      <c r="J46" s="276"/>
      <c r="K46" s="53"/>
    </row>
    <row r="47" spans="2:11" s="3" customFormat="1" x14ac:dyDescent="0.2">
      <c r="B47" s="445" t="s">
        <v>549</v>
      </c>
      <c r="C47" s="497">
        <v>1362</v>
      </c>
      <c r="D47" s="460"/>
      <c r="E47" s="460" t="s">
        <v>405</v>
      </c>
      <c r="F47" s="498"/>
      <c r="G47" s="498"/>
      <c r="H47" s="498"/>
      <c r="I47" s="460"/>
      <c r="J47" s="276"/>
      <c r="K47" s="53"/>
    </row>
    <row r="48" spans="2:11" s="3" customFormat="1" x14ac:dyDescent="0.2">
      <c r="B48" s="445" t="s">
        <v>515</v>
      </c>
      <c r="C48" s="497">
        <v>26</v>
      </c>
      <c r="D48" s="460" t="s">
        <v>405</v>
      </c>
      <c r="E48" s="498"/>
      <c r="F48" s="498"/>
      <c r="G48" s="498"/>
      <c r="H48" s="498"/>
      <c r="I48" s="460"/>
      <c r="J48" s="276"/>
      <c r="K48" s="53"/>
    </row>
    <row r="49" spans="2:11" s="3" customFormat="1" x14ac:dyDescent="0.2">
      <c r="B49" s="3" t="s">
        <v>40</v>
      </c>
      <c r="C49" s="497">
        <v>639</v>
      </c>
      <c r="D49" s="460" t="s">
        <v>405</v>
      </c>
      <c r="E49" s="498"/>
      <c r="F49" s="498"/>
      <c r="G49" s="498"/>
      <c r="H49" s="498"/>
      <c r="I49" s="498"/>
      <c r="J49" s="276"/>
      <c r="K49" s="53"/>
    </row>
    <row r="50" spans="2:11" s="3" customFormat="1" x14ac:dyDescent="0.2">
      <c r="B50" s="3" t="s">
        <v>41</v>
      </c>
      <c r="C50" s="497">
        <v>3700</v>
      </c>
      <c r="D50" s="498"/>
      <c r="E50" s="498"/>
      <c r="F50" s="460" t="s">
        <v>405</v>
      </c>
      <c r="G50" s="498"/>
      <c r="H50" s="498"/>
      <c r="I50" s="498"/>
      <c r="J50" s="276"/>
      <c r="K50" s="53"/>
    </row>
    <row r="51" spans="2:11" s="3" customFormat="1" x14ac:dyDescent="0.2">
      <c r="B51" s="3" t="s">
        <v>42</v>
      </c>
      <c r="C51" s="497">
        <v>11000</v>
      </c>
      <c r="D51" s="498"/>
      <c r="E51" s="498"/>
      <c r="F51" s="498"/>
      <c r="G51" s="498"/>
      <c r="H51" s="460" t="s">
        <v>405</v>
      </c>
      <c r="I51" s="498"/>
      <c r="J51" s="276"/>
      <c r="K51" s="53"/>
    </row>
    <row r="52" spans="2:11" s="3" customFormat="1" x14ac:dyDescent="0.2">
      <c r="C52" s="59"/>
      <c r="D52" s="53"/>
      <c r="E52" s="53"/>
      <c r="F52" s="53"/>
      <c r="G52" s="53"/>
      <c r="H52" s="53"/>
      <c r="I52" s="53"/>
      <c r="J52" s="53"/>
      <c r="K52" s="53"/>
    </row>
    <row r="53" spans="2:11" s="3" customFormat="1" x14ac:dyDescent="0.2">
      <c r="C53" s="59"/>
      <c r="D53" s="53"/>
      <c r="E53" s="53"/>
      <c r="F53" s="53"/>
      <c r="G53" s="53"/>
      <c r="H53" s="53"/>
      <c r="I53" s="53"/>
      <c r="J53" s="53"/>
      <c r="K53" s="53"/>
    </row>
    <row r="54" spans="2:11" s="3" customFormat="1" x14ac:dyDescent="0.2">
      <c r="B54" s="14" t="s">
        <v>566</v>
      </c>
      <c r="C54" s="61"/>
      <c r="D54" s="53"/>
      <c r="E54" s="53"/>
      <c r="F54" s="53"/>
      <c r="G54" s="53"/>
      <c r="H54" s="53"/>
      <c r="I54" s="53"/>
      <c r="J54" s="53"/>
      <c r="K54" s="53"/>
    </row>
    <row r="55" spans="2:11" s="3" customFormat="1" x14ac:dyDescent="0.2">
      <c r="B55" s="14"/>
      <c r="C55" s="61"/>
      <c r="D55" s="53"/>
      <c r="E55" s="53"/>
      <c r="F55" s="53"/>
      <c r="G55" s="53"/>
      <c r="H55" s="53"/>
      <c r="I55" s="53"/>
      <c r="J55" s="53"/>
      <c r="K55" s="53"/>
    </row>
    <row r="56" spans="2:11" s="3" customFormat="1" x14ac:dyDescent="0.2">
      <c r="C56" s="72" t="s">
        <v>167</v>
      </c>
      <c r="D56" s="47" t="s">
        <v>168</v>
      </c>
      <c r="E56" s="47" t="s">
        <v>158</v>
      </c>
      <c r="F56" s="47" t="s">
        <v>159</v>
      </c>
      <c r="G56" s="47" t="s">
        <v>160</v>
      </c>
      <c r="H56" s="47" t="s">
        <v>161</v>
      </c>
      <c r="I56" s="47" t="s">
        <v>162</v>
      </c>
      <c r="J56" s="32" t="s">
        <v>169</v>
      </c>
      <c r="K56" s="53"/>
    </row>
    <row r="57" spans="2:11" s="3" customFormat="1" x14ac:dyDescent="0.2">
      <c r="C57" s="60">
        <f>SUM(C59:C64)</f>
        <v>31690.75</v>
      </c>
      <c r="D57" s="32">
        <v>0</v>
      </c>
      <c r="E57" s="32">
        <v>1</v>
      </c>
      <c r="F57" s="32">
        <v>2</v>
      </c>
      <c r="G57" s="32">
        <v>3</v>
      </c>
      <c r="H57" s="32">
        <v>0</v>
      </c>
      <c r="I57" s="32">
        <v>0</v>
      </c>
      <c r="J57" s="32">
        <v>0</v>
      </c>
      <c r="K57" s="53"/>
    </row>
    <row r="58" spans="2:11" s="3" customFormat="1" x14ac:dyDescent="0.2">
      <c r="C58" s="59"/>
      <c r="D58" s="53"/>
      <c r="E58" s="53"/>
      <c r="F58" s="53"/>
      <c r="G58" s="53"/>
      <c r="H58" s="53"/>
      <c r="I58" s="53"/>
      <c r="J58" s="53"/>
      <c r="K58" s="53"/>
    </row>
    <row r="59" spans="2:11" s="3" customFormat="1" x14ac:dyDescent="0.2">
      <c r="B59" s="36" t="s">
        <v>43</v>
      </c>
      <c r="C59" s="497">
        <v>4290</v>
      </c>
      <c r="D59" s="498"/>
      <c r="E59" s="498"/>
      <c r="F59" s="460" t="s">
        <v>405</v>
      </c>
      <c r="G59" s="498"/>
      <c r="H59" s="498"/>
      <c r="I59" s="276"/>
      <c r="J59" s="276"/>
      <c r="K59" s="53"/>
    </row>
    <row r="60" spans="2:11" s="3" customFormat="1" x14ac:dyDescent="0.2">
      <c r="B60" s="36" t="s">
        <v>44</v>
      </c>
      <c r="C60" s="497">
        <v>3780</v>
      </c>
      <c r="D60" s="498"/>
      <c r="E60" s="498"/>
      <c r="F60" s="460" t="s">
        <v>405</v>
      </c>
      <c r="G60" s="498"/>
      <c r="H60" s="498"/>
      <c r="I60" s="276"/>
      <c r="J60" s="276"/>
      <c r="K60" s="53"/>
    </row>
    <row r="61" spans="2:11" s="3" customFormat="1" x14ac:dyDescent="0.2">
      <c r="B61" s="36" t="s">
        <v>45</v>
      </c>
      <c r="C61" s="497">
        <v>8998</v>
      </c>
      <c r="D61" s="498"/>
      <c r="E61" s="498"/>
      <c r="F61" s="498"/>
      <c r="G61" s="460" t="s">
        <v>405</v>
      </c>
      <c r="H61" s="498"/>
      <c r="I61" s="276"/>
      <c r="J61" s="276"/>
      <c r="K61" s="53"/>
    </row>
    <row r="62" spans="2:11" s="3" customFormat="1" x14ac:dyDescent="0.2">
      <c r="B62" s="36" t="s">
        <v>46</v>
      </c>
      <c r="C62" s="497">
        <v>6948</v>
      </c>
      <c r="D62" s="498"/>
      <c r="E62" s="498"/>
      <c r="F62" s="498"/>
      <c r="G62" s="460" t="s">
        <v>405</v>
      </c>
      <c r="H62" s="498"/>
      <c r="I62" s="276"/>
      <c r="J62" s="276"/>
      <c r="K62" s="53"/>
    </row>
    <row r="63" spans="2:11" s="3" customFormat="1" x14ac:dyDescent="0.2">
      <c r="B63" s="36" t="s">
        <v>47</v>
      </c>
      <c r="C63" s="497">
        <v>1674.75</v>
      </c>
      <c r="D63" s="498"/>
      <c r="E63" s="460" t="s">
        <v>405</v>
      </c>
      <c r="F63" s="498"/>
      <c r="G63" s="498"/>
      <c r="H63" s="498"/>
      <c r="I63" s="276"/>
      <c r="J63" s="276"/>
      <c r="K63" s="53"/>
    </row>
    <row r="64" spans="2:11" s="3" customFormat="1" x14ac:dyDescent="0.2">
      <c r="B64" s="36" t="s">
        <v>591</v>
      </c>
      <c r="C64" s="497">
        <v>6000</v>
      </c>
      <c r="D64" s="498"/>
      <c r="E64" s="498"/>
      <c r="F64" s="498"/>
      <c r="G64" s="460" t="s">
        <v>405</v>
      </c>
      <c r="H64" s="498"/>
      <c r="I64" s="276"/>
      <c r="J64" s="276"/>
      <c r="K64" s="53"/>
    </row>
    <row r="65" spans="2:11" s="3" customFormat="1" x14ac:dyDescent="0.2">
      <c r="C65" s="59"/>
      <c r="D65" s="53"/>
      <c r="E65" s="53"/>
      <c r="F65" s="53"/>
      <c r="G65" s="53"/>
      <c r="H65" s="53"/>
      <c r="I65" s="53"/>
      <c r="J65" s="53"/>
      <c r="K65" s="53"/>
    </row>
    <row r="66" spans="2:11" s="3" customFormat="1" x14ac:dyDescent="0.2">
      <c r="C66" s="59"/>
      <c r="D66" s="53"/>
      <c r="E66" s="53"/>
      <c r="F66" s="53"/>
      <c r="G66" s="53"/>
      <c r="H66" s="53"/>
      <c r="I66" s="53"/>
      <c r="J66" s="53"/>
      <c r="K66" s="53"/>
    </row>
    <row r="67" spans="2:11" s="3" customFormat="1" x14ac:dyDescent="0.2">
      <c r="B67" s="14" t="s">
        <v>111</v>
      </c>
      <c r="C67" s="61"/>
      <c r="D67" s="53"/>
      <c r="E67" s="53"/>
      <c r="F67" s="53"/>
      <c r="G67" s="53"/>
      <c r="H67" s="53"/>
      <c r="I67" s="53"/>
      <c r="J67" s="53"/>
      <c r="K67" s="53"/>
    </row>
    <row r="68" spans="2:11" s="3" customFormat="1" x14ac:dyDescent="0.2">
      <c r="C68" s="59"/>
      <c r="D68" s="53"/>
      <c r="E68" s="53"/>
      <c r="F68" s="53"/>
      <c r="G68" s="53"/>
      <c r="H68" s="53"/>
      <c r="I68" s="53"/>
      <c r="J68" s="53"/>
      <c r="K68" s="53"/>
    </row>
    <row r="69" spans="2:11" s="3" customFormat="1" x14ac:dyDescent="0.2">
      <c r="C69" s="72" t="s">
        <v>167</v>
      </c>
      <c r="D69" s="47" t="s">
        <v>168</v>
      </c>
      <c r="E69" s="47" t="s">
        <v>158</v>
      </c>
      <c r="F69" s="47" t="s">
        <v>159</v>
      </c>
      <c r="G69" s="47" t="s">
        <v>160</v>
      </c>
      <c r="H69" s="47" t="s">
        <v>161</v>
      </c>
      <c r="I69" s="47" t="s">
        <v>162</v>
      </c>
      <c r="J69" s="32" t="s">
        <v>169</v>
      </c>
      <c r="K69" s="53"/>
    </row>
    <row r="70" spans="2:11" s="3" customFormat="1" x14ac:dyDescent="0.2">
      <c r="C70" s="60">
        <f>SUM(C72)</f>
        <v>2790</v>
      </c>
      <c r="D70" s="32">
        <v>0</v>
      </c>
      <c r="E70" s="32">
        <v>1</v>
      </c>
      <c r="F70" s="32"/>
      <c r="G70" s="32">
        <v>0</v>
      </c>
      <c r="H70" s="32">
        <v>0</v>
      </c>
      <c r="I70" s="32">
        <v>0</v>
      </c>
      <c r="J70" s="32">
        <v>0</v>
      </c>
      <c r="K70" s="53"/>
    </row>
    <row r="71" spans="2:11" s="3" customFormat="1" x14ac:dyDescent="0.2">
      <c r="C71" s="59"/>
      <c r="D71" s="53"/>
      <c r="E71" s="53"/>
      <c r="F71" s="53"/>
      <c r="G71" s="53"/>
      <c r="H71" s="53"/>
      <c r="I71" s="53"/>
      <c r="J71" s="53"/>
      <c r="K71" s="53"/>
    </row>
    <row r="72" spans="2:11" s="3" customFormat="1" x14ac:dyDescent="0.2">
      <c r="B72" s="3" t="s">
        <v>48</v>
      </c>
      <c r="C72" s="501">
        <v>2790</v>
      </c>
      <c r="D72" s="503"/>
      <c r="E72" s="460" t="s">
        <v>405</v>
      </c>
      <c r="F72" s="276"/>
      <c r="G72" s="289"/>
      <c r="H72" s="289"/>
      <c r="I72" s="289"/>
      <c r="J72" s="289"/>
      <c r="K72" s="53"/>
    </row>
    <row r="73" spans="2:11" s="3" customFormat="1" x14ac:dyDescent="0.2">
      <c r="C73" s="59"/>
      <c r="D73" s="53"/>
      <c r="E73" s="53"/>
      <c r="F73" s="53"/>
      <c r="G73" s="53"/>
      <c r="H73" s="53"/>
      <c r="I73" s="53"/>
      <c r="J73" s="53"/>
      <c r="K73" s="53"/>
    </row>
    <row r="74" spans="2:11" s="3" customFormat="1" x14ac:dyDescent="0.2">
      <c r="C74" s="59"/>
      <c r="D74" s="53"/>
      <c r="E74" s="53"/>
      <c r="F74" s="53"/>
      <c r="G74" s="53"/>
      <c r="H74" s="53"/>
      <c r="I74" s="53"/>
      <c r="J74" s="53"/>
      <c r="K74" s="53"/>
    </row>
    <row r="75" spans="2:11" s="3" customFormat="1" x14ac:dyDescent="0.2">
      <c r="B75" s="14" t="s">
        <v>113</v>
      </c>
      <c r="C75" s="61"/>
      <c r="D75" s="53"/>
      <c r="E75" s="53"/>
      <c r="F75" s="53"/>
      <c r="G75" s="53"/>
      <c r="H75" s="53"/>
      <c r="I75" s="53"/>
      <c r="J75" s="53"/>
      <c r="K75" s="53"/>
    </row>
    <row r="76" spans="2:11" s="3" customFormat="1" x14ac:dyDescent="0.2">
      <c r="C76" s="59"/>
      <c r="D76" s="53"/>
      <c r="E76" s="53"/>
      <c r="F76" s="53"/>
      <c r="G76" s="53"/>
      <c r="H76" s="53"/>
      <c r="I76" s="53"/>
      <c r="J76" s="53"/>
      <c r="K76" s="53"/>
    </row>
    <row r="77" spans="2:11" s="3" customFormat="1" x14ac:dyDescent="0.2">
      <c r="C77" s="72" t="s">
        <v>167</v>
      </c>
      <c r="D77" s="47" t="s">
        <v>168</v>
      </c>
      <c r="E77" s="47" t="s">
        <v>158</v>
      </c>
      <c r="F77" s="47" t="s">
        <v>159</v>
      </c>
      <c r="G77" s="47" t="s">
        <v>160</v>
      </c>
      <c r="H77" s="47" t="s">
        <v>161</v>
      </c>
      <c r="I77" s="47" t="s">
        <v>162</v>
      </c>
      <c r="J77" s="32" t="s">
        <v>169</v>
      </c>
      <c r="K77" s="53"/>
    </row>
    <row r="78" spans="2:11" s="3" customFormat="1" x14ac:dyDescent="0.2">
      <c r="C78" s="60">
        <f>SUM(C80)</f>
        <v>880</v>
      </c>
      <c r="D78" s="32">
        <v>1</v>
      </c>
      <c r="E78" s="32">
        <v>0</v>
      </c>
      <c r="F78" s="32">
        <v>0</v>
      </c>
      <c r="G78" s="32">
        <v>0</v>
      </c>
      <c r="H78" s="32">
        <v>0</v>
      </c>
      <c r="I78" s="32">
        <v>0</v>
      </c>
      <c r="J78" s="32">
        <v>0</v>
      </c>
      <c r="K78" s="53"/>
    </row>
    <row r="79" spans="2:11" s="3" customFormat="1" x14ac:dyDescent="0.2">
      <c r="C79" s="59"/>
      <c r="D79" s="53"/>
      <c r="E79" s="53"/>
      <c r="F79" s="53"/>
      <c r="G79" s="53"/>
      <c r="H79" s="53"/>
      <c r="I79" s="53"/>
      <c r="J79" s="53"/>
      <c r="K79" s="53"/>
    </row>
    <row r="80" spans="2:11" s="3" customFormat="1" x14ac:dyDescent="0.2">
      <c r="B80" s="3" t="s">
        <v>49</v>
      </c>
      <c r="C80" s="501">
        <v>880</v>
      </c>
      <c r="D80" s="502" t="s">
        <v>405</v>
      </c>
      <c r="E80" s="276"/>
      <c r="F80" s="276"/>
      <c r="G80" s="289"/>
      <c r="H80" s="289"/>
      <c r="I80" s="289"/>
      <c r="J80" s="289"/>
      <c r="K80" s="53"/>
    </row>
    <row r="81" spans="2:11" s="3" customFormat="1" x14ac:dyDescent="0.2">
      <c r="C81" s="59"/>
      <c r="D81" s="53"/>
      <c r="E81" s="53"/>
      <c r="F81" s="53"/>
      <c r="G81" s="53"/>
      <c r="H81" s="53"/>
      <c r="I81" s="53"/>
      <c r="J81" s="53"/>
      <c r="K81" s="53"/>
    </row>
    <row r="82" spans="2:11" s="3" customFormat="1" x14ac:dyDescent="0.2">
      <c r="C82" s="59"/>
      <c r="D82" s="53"/>
      <c r="E82" s="53"/>
      <c r="F82" s="53"/>
      <c r="G82" s="53"/>
      <c r="H82" s="53"/>
      <c r="I82" s="53"/>
      <c r="J82" s="53"/>
      <c r="K82" s="53"/>
    </row>
    <row r="83" spans="2:11" s="3" customFormat="1" x14ac:dyDescent="0.2">
      <c r="B83" s="14" t="s">
        <v>112</v>
      </c>
      <c r="C83" s="61"/>
      <c r="D83" s="53"/>
      <c r="E83" s="53"/>
      <c r="F83" s="53"/>
      <c r="G83" s="53"/>
      <c r="H83" s="53"/>
      <c r="I83" s="53"/>
      <c r="J83" s="53"/>
      <c r="K83" s="53"/>
    </row>
    <row r="84" spans="2:11" s="3" customFormat="1" x14ac:dyDescent="0.2">
      <c r="C84" s="59"/>
      <c r="D84" s="53"/>
      <c r="E84" s="53"/>
      <c r="F84" s="53"/>
      <c r="G84" s="53"/>
      <c r="H84" s="53"/>
      <c r="I84" s="53"/>
      <c r="J84" s="53"/>
      <c r="K84" s="53"/>
    </row>
    <row r="85" spans="2:11" s="3" customFormat="1" x14ac:dyDescent="0.2">
      <c r="C85" s="72" t="s">
        <v>167</v>
      </c>
      <c r="D85" s="47" t="s">
        <v>168</v>
      </c>
      <c r="E85" s="47" t="s">
        <v>158</v>
      </c>
      <c r="F85" s="47" t="s">
        <v>159</v>
      </c>
      <c r="G85" s="47" t="s">
        <v>160</v>
      </c>
      <c r="H85" s="47" t="s">
        <v>161</v>
      </c>
      <c r="I85" s="47" t="s">
        <v>162</v>
      </c>
      <c r="J85" s="32" t="s">
        <v>169</v>
      </c>
      <c r="K85" s="53"/>
    </row>
    <row r="86" spans="2:11" s="3" customFormat="1" x14ac:dyDescent="0.2">
      <c r="C86" s="60">
        <f>SUM(C88:C90)</f>
        <v>23261</v>
      </c>
      <c r="D86" s="51">
        <v>1</v>
      </c>
      <c r="E86" s="51">
        <v>0</v>
      </c>
      <c r="F86" s="51">
        <v>0</v>
      </c>
      <c r="G86" s="32">
        <v>0</v>
      </c>
      <c r="H86" s="32">
        <v>0</v>
      </c>
      <c r="I86" s="32">
        <v>1</v>
      </c>
      <c r="J86" s="32">
        <v>0</v>
      </c>
      <c r="K86" s="53"/>
    </row>
    <row r="87" spans="2:11" s="3" customFormat="1" x14ac:dyDescent="0.2">
      <c r="C87" s="59"/>
      <c r="D87" s="53"/>
      <c r="E87" s="53"/>
      <c r="F87" s="53"/>
      <c r="G87" s="53"/>
      <c r="H87" s="53"/>
      <c r="I87" s="53"/>
      <c r="J87" s="53"/>
      <c r="K87" s="53"/>
    </row>
    <row r="88" spans="2:11" s="3" customFormat="1" x14ac:dyDescent="0.2">
      <c r="B88" s="36" t="s">
        <v>50</v>
      </c>
      <c r="C88" s="64">
        <v>0</v>
      </c>
      <c r="D88" s="294"/>
      <c r="E88" s="276"/>
      <c r="F88" s="276"/>
      <c r="G88" s="276"/>
      <c r="H88" s="276"/>
      <c r="I88" s="276"/>
      <c r="J88" s="276"/>
      <c r="K88" s="53"/>
    </row>
    <row r="89" spans="2:11" s="3" customFormat="1" x14ac:dyDescent="0.2">
      <c r="B89" s="36" t="s">
        <v>51</v>
      </c>
      <c r="C89" s="497">
        <v>420</v>
      </c>
      <c r="D89" s="460" t="s">
        <v>405</v>
      </c>
      <c r="E89" s="498"/>
      <c r="F89" s="498"/>
      <c r="G89" s="498"/>
      <c r="H89" s="498"/>
      <c r="I89" s="498"/>
      <c r="J89" s="276"/>
      <c r="K89" s="53"/>
    </row>
    <row r="90" spans="2:11" s="3" customFormat="1" x14ac:dyDescent="0.2">
      <c r="B90" s="456" t="s">
        <v>52</v>
      </c>
      <c r="C90" s="497">
        <v>22841</v>
      </c>
      <c r="D90" s="498"/>
      <c r="E90" s="498"/>
      <c r="F90" s="498"/>
      <c r="G90" s="506"/>
      <c r="H90" s="498"/>
      <c r="I90" s="460" t="s">
        <v>405</v>
      </c>
      <c r="J90" s="276"/>
      <c r="K90" s="53"/>
    </row>
    <row r="91" spans="2:11" s="3" customFormat="1" x14ac:dyDescent="0.2">
      <c r="C91" s="59"/>
      <c r="D91" s="53"/>
      <c r="E91" s="53"/>
      <c r="F91" s="53"/>
      <c r="G91" s="53"/>
      <c r="H91" s="53"/>
      <c r="I91" s="53"/>
      <c r="J91" s="53"/>
      <c r="K91" s="53"/>
    </row>
    <row r="92" spans="2:11" s="3" customFormat="1" x14ac:dyDescent="0.2">
      <c r="C92" s="59"/>
      <c r="D92" s="53"/>
      <c r="E92" s="53"/>
      <c r="F92" s="53"/>
      <c r="G92" s="53"/>
      <c r="H92" s="53"/>
      <c r="I92" s="53"/>
      <c r="J92" s="53"/>
      <c r="K92" s="53"/>
    </row>
    <row r="93" spans="2:11" s="3" customFormat="1" x14ac:dyDescent="0.2">
      <c r="B93" s="14" t="s">
        <v>564</v>
      </c>
      <c r="C93" s="61"/>
      <c r="D93" s="53"/>
      <c r="E93" s="53"/>
      <c r="F93" s="53"/>
      <c r="G93" s="53"/>
      <c r="H93" s="53"/>
      <c r="I93" s="53"/>
      <c r="J93" s="53"/>
      <c r="K93" s="53"/>
    </row>
    <row r="94" spans="2:11" s="3" customFormat="1" x14ac:dyDescent="0.2">
      <c r="C94" s="59"/>
      <c r="D94" s="53"/>
      <c r="E94" s="53"/>
      <c r="F94" s="53"/>
      <c r="G94" s="53"/>
      <c r="H94" s="53"/>
      <c r="I94" s="53"/>
      <c r="J94" s="53"/>
      <c r="K94" s="53"/>
    </row>
    <row r="95" spans="2:11" s="3" customFormat="1" x14ac:dyDescent="0.2">
      <c r="C95" s="72" t="s">
        <v>167</v>
      </c>
      <c r="D95" s="47" t="s">
        <v>168</v>
      </c>
      <c r="E95" s="47" t="s">
        <v>158</v>
      </c>
      <c r="F95" s="47" t="s">
        <v>159</v>
      </c>
      <c r="G95" s="47" t="s">
        <v>160</v>
      </c>
      <c r="H95" s="47" t="s">
        <v>161</v>
      </c>
      <c r="I95" s="47" t="s">
        <v>162</v>
      </c>
      <c r="J95" s="32" t="s">
        <v>169</v>
      </c>
      <c r="K95" s="53"/>
    </row>
    <row r="96" spans="2:11" s="3" customFormat="1" x14ac:dyDescent="0.2">
      <c r="C96" s="60">
        <f>SUM(C98:C150)</f>
        <v>113811.43</v>
      </c>
      <c r="D96" s="32">
        <v>19</v>
      </c>
      <c r="E96" s="32">
        <v>23</v>
      </c>
      <c r="F96" s="32">
        <v>9</v>
      </c>
      <c r="G96" s="32">
        <v>1</v>
      </c>
      <c r="H96" s="32">
        <v>0</v>
      </c>
      <c r="I96" s="32">
        <v>1</v>
      </c>
      <c r="J96" s="32">
        <v>0</v>
      </c>
      <c r="K96" s="53"/>
    </row>
    <row r="97" spans="2:11" s="3" customFormat="1" x14ac:dyDescent="0.2">
      <c r="C97" s="59"/>
      <c r="D97" s="53"/>
      <c r="E97" s="53"/>
      <c r="F97" s="53"/>
      <c r="G97" s="53"/>
      <c r="H97" s="53"/>
      <c r="I97" s="53"/>
      <c r="J97" s="53"/>
      <c r="K97" s="53"/>
    </row>
    <row r="98" spans="2:11" s="3" customFormat="1" x14ac:dyDescent="0.2">
      <c r="B98" s="36" t="s">
        <v>53</v>
      </c>
      <c r="C98" s="497">
        <v>6121</v>
      </c>
      <c r="D98" s="498"/>
      <c r="E98" s="498"/>
      <c r="F98" s="498"/>
      <c r="G98" s="460" t="s">
        <v>405</v>
      </c>
      <c r="H98" s="498"/>
      <c r="I98" s="498"/>
      <c r="J98" s="498"/>
      <c r="K98" s="53"/>
    </row>
    <row r="99" spans="2:11" s="3" customFormat="1" x14ac:dyDescent="0.2">
      <c r="B99" s="36" t="s">
        <v>54</v>
      </c>
      <c r="C99" s="497">
        <v>22632</v>
      </c>
      <c r="D99" s="498"/>
      <c r="E99" s="498"/>
      <c r="F99" s="498"/>
      <c r="G99" s="498"/>
      <c r="H99" s="498"/>
      <c r="I99" s="460" t="s">
        <v>405</v>
      </c>
      <c r="J99" s="498"/>
      <c r="K99" s="53"/>
    </row>
    <row r="100" spans="2:11" s="3" customFormat="1" x14ac:dyDescent="0.2">
      <c r="B100" s="36" t="s">
        <v>55</v>
      </c>
      <c r="C100" s="497">
        <v>4384.84</v>
      </c>
      <c r="D100" s="498"/>
      <c r="E100" s="498"/>
      <c r="F100" s="460" t="s">
        <v>405</v>
      </c>
      <c r="G100" s="498"/>
      <c r="H100" s="498"/>
      <c r="I100" s="498"/>
      <c r="J100" s="498"/>
      <c r="K100" s="53"/>
    </row>
    <row r="101" spans="2:11" s="3" customFormat="1" x14ac:dyDescent="0.2">
      <c r="B101" s="36" t="s">
        <v>56</v>
      </c>
      <c r="C101" s="497">
        <v>3418.6</v>
      </c>
      <c r="D101" s="498"/>
      <c r="E101" s="498"/>
      <c r="F101" s="460" t="s">
        <v>405</v>
      </c>
      <c r="G101" s="498"/>
      <c r="H101" s="498"/>
      <c r="I101" s="498"/>
      <c r="J101" s="498"/>
      <c r="K101" s="53"/>
    </row>
    <row r="102" spans="2:11" s="3" customFormat="1" x14ac:dyDescent="0.2">
      <c r="B102" s="36" t="s">
        <v>57</v>
      </c>
      <c r="C102" s="497">
        <v>4043.77</v>
      </c>
      <c r="D102" s="498"/>
      <c r="E102" s="498"/>
      <c r="F102" s="460" t="s">
        <v>405</v>
      </c>
      <c r="G102" s="498"/>
      <c r="H102" s="498"/>
      <c r="I102" s="498"/>
      <c r="J102" s="498"/>
      <c r="K102" s="53"/>
    </row>
    <row r="103" spans="2:11" s="3" customFormat="1" x14ac:dyDescent="0.2">
      <c r="B103" s="36" t="s">
        <v>58</v>
      </c>
      <c r="C103" s="497">
        <v>2014.5</v>
      </c>
      <c r="D103" s="498"/>
      <c r="E103" s="460" t="s">
        <v>405</v>
      </c>
      <c r="F103" s="498"/>
      <c r="G103" s="498"/>
      <c r="H103" s="498"/>
      <c r="I103" s="498"/>
      <c r="J103" s="498"/>
      <c r="K103" s="53"/>
    </row>
    <row r="104" spans="2:11" s="3" customFormat="1" x14ac:dyDescent="0.2">
      <c r="B104" s="36" t="s">
        <v>61</v>
      </c>
      <c r="C104" s="497">
        <v>1339.93</v>
      </c>
      <c r="D104" s="498"/>
      <c r="E104" s="460" t="s">
        <v>405</v>
      </c>
      <c r="F104" s="498"/>
      <c r="G104" s="498"/>
      <c r="H104" s="498"/>
      <c r="I104" s="498"/>
      <c r="J104" s="498"/>
      <c r="K104" s="53"/>
    </row>
    <row r="105" spans="2:11" s="3" customFormat="1" x14ac:dyDescent="0.2">
      <c r="B105" s="36" t="s">
        <v>62</v>
      </c>
      <c r="C105" s="497">
        <v>2498</v>
      </c>
      <c r="D105" s="498"/>
      <c r="E105" s="460" t="s">
        <v>405</v>
      </c>
      <c r="F105" s="498"/>
      <c r="G105" s="498"/>
      <c r="H105" s="498"/>
      <c r="I105" s="498"/>
      <c r="J105" s="498"/>
      <c r="K105" s="53"/>
    </row>
    <row r="106" spans="2:11" s="3" customFormat="1" x14ac:dyDescent="0.2">
      <c r="B106" s="36" t="s">
        <v>63</v>
      </c>
      <c r="C106" s="497">
        <v>50</v>
      </c>
      <c r="D106" s="460" t="s">
        <v>405</v>
      </c>
      <c r="E106" s="498"/>
      <c r="F106" s="498"/>
      <c r="G106" s="498"/>
      <c r="H106" s="498"/>
      <c r="I106" s="498"/>
      <c r="J106" s="498"/>
      <c r="K106" s="53"/>
    </row>
    <row r="107" spans="2:11" s="3" customFormat="1" x14ac:dyDescent="0.2">
      <c r="B107" s="36" t="s">
        <v>530</v>
      </c>
      <c r="C107" s="497">
        <v>64</v>
      </c>
      <c r="D107" s="460" t="s">
        <v>405</v>
      </c>
      <c r="E107" s="498"/>
      <c r="F107" s="498"/>
      <c r="G107" s="498"/>
      <c r="H107" s="498"/>
      <c r="I107" s="498"/>
      <c r="J107" s="498"/>
      <c r="K107" s="53"/>
    </row>
    <row r="108" spans="2:11" s="3" customFormat="1" x14ac:dyDescent="0.2">
      <c r="B108" s="36" t="s">
        <v>64</v>
      </c>
      <c r="C108" s="497">
        <v>720</v>
      </c>
      <c r="D108" s="460" t="s">
        <v>405</v>
      </c>
      <c r="E108" s="498"/>
      <c r="F108" s="498"/>
      <c r="G108" s="498"/>
      <c r="H108" s="498"/>
      <c r="I108" s="498"/>
      <c r="J108" s="498"/>
      <c r="K108" s="53"/>
    </row>
    <row r="109" spans="2:11" s="3" customFormat="1" x14ac:dyDescent="0.2">
      <c r="B109" s="36" t="s">
        <v>65</v>
      </c>
      <c r="C109" s="497">
        <v>739.5</v>
      </c>
      <c r="D109" s="460" t="s">
        <v>405</v>
      </c>
      <c r="E109" s="498"/>
      <c r="F109" s="498"/>
      <c r="G109" s="498"/>
      <c r="H109" s="498"/>
      <c r="I109" s="498"/>
      <c r="J109" s="498"/>
      <c r="K109" s="53"/>
    </row>
    <row r="110" spans="2:11" s="3" customFormat="1" x14ac:dyDescent="0.2">
      <c r="B110" s="36" t="s">
        <v>68</v>
      </c>
      <c r="C110" s="497">
        <v>2324</v>
      </c>
      <c r="D110" s="498"/>
      <c r="E110" s="460" t="s">
        <v>405</v>
      </c>
      <c r="F110" s="498"/>
      <c r="G110" s="498"/>
      <c r="H110" s="498"/>
      <c r="I110" s="498"/>
      <c r="J110" s="498"/>
      <c r="K110" s="53"/>
    </row>
    <row r="111" spans="2:11" s="3" customFormat="1" x14ac:dyDescent="0.2">
      <c r="B111" s="36" t="s">
        <v>69</v>
      </c>
      <c r="C111" s="497">
        <v>681.6</v>
      </c>
      <c r="D111" s="460" t="s">
        <v>405</v>
      </c>
      <c r="E111" s="498"/>
      <c r="F111" s="498"/>
      <c r="G111" s="498"/>
      <c r="H111" s="498"/>
      <c r="I111" s="498"/>
      <c r="J111" s="498"/>
      <c r="K111" s="53"/>
    </row>
    <row r="112" spans="2:11" s="3" customFormat="1" x14ac:dyDescent="0.2">
      <c r="B112" s="36" t="s">
        <v>71</v>
      </c>
      <c r="C112" s="497">
        <v>1101.5899999999999</v>
      </c>
      <c r="D112" s="460"/>
      <c r="E112" s="460" t="s">
        <v>405</v>
      </c>
      <c r="F112" s="498"/>
      <c r="G112" s="498"/>
      <c r="H112" s="498"/>
      <c r="I112" s="498"/>
      <c r="J112" s="498"/>
      <c r="K112" s="53"/>
    </row>
    <row r="113" spans="2:11" s="3" customFormat="1" x14ac:dyDescent="0.2">
      <c r="B113" s="36" t="s">
        <v>72</v>
      </c>
      <c r="C113" s="497">
        <v>2014</v>
      </c>
      <c r="D113" s="18"/>
      <c r="E113" s="460" t="s">
        <v>405</v>
      </c>
      <c r="F113" s="498"/>
      <c r="G113" s="498"/>
      <c r="H113" s="498"/>
      <c r="I113" s="498"/>
      <c r="J113" s="498"/>
      <c r="K113" s="53"/>
    </row>
    <row r="114" spans="2:11" s="3" customFormat="1" x14ac:dyDescent="0.2">
      <c r="B114" s="36" t="s">
        <v>73</v>
      </c>
      <c r="C114" s="497">
        <v>2250</v>
      </c>
      <c r="D114" s="498"/>
      <c r="E114" s="460" t="s">
        <v>405</v>
      </c>
      <c r="F114" s="498"/>
      <c r="G114" s="460"/>
      <c r="H114" s="498"/>
      <c r="I114" s="498"/>
      <c r="J114" s="498"/>
      <c r="K114" s="53"/>
    </row>
    <row r="115" spans="2:11" s="3" customFormat="1" x14ac:dyDescent="0.2">
      <c r="B115" s="36" t="s">
        <v>75</v>
      </c>
      <c r="C115" s="497">
        <v>930</v>
      </c>
      <c r="D115" s="460" t="s">
        <v>405</v>
      </c>
      <c r="E115" s="498"/>
      <c r="F115" s="498"/>
      <c r="G115" s="498"/>
      <c r="H115" s="498"/>
      <c r="I115" s="498"/>
      <c r="J115" s="498"/>
      <c r="K115" s="53"/>
    </row>
    <row r="116" spans="2:11" s="3" customFormat="1" x14ac:dyDescent="0.2">
      <c r="B116" s="36" t="s">
        <v>76</v>
      </c>
      <c r="C116" s="497">
        <v>3046</v>
      </c>
      <c r="D116" s="498"/>
      <c r="E116" s="498"/>
      <c r="F116" s="460" t="s">
        <v>405</v>
      </c>
      <c r="G116" s="498"/>
      <c r="H116" s="498"/>
      <c r="I116" s="498"/>
      <c r="J116" s="498"/>
      <c r="K116" s="53"/>
    </row>
    <row r="117" spans="2:11" s="3" customFormat="1" x14ac:dyDescent="0.2">
      <c r="B117" s="36" t="s">
        <v>77</v>
      </c>
      <c r="C117" s="497">
        <v>683</v>
      </c>
      <c r="D117" s="460" t="s">
        <v>405</v>
      </c>
      <c r="E117" s="498"/>
      <c r="F117" s="498"/>
      <c r="G117" s="498"/>
      <c r="H117" s="498"/>
      <c r="I117" s="498"/>
      <c r="J117" s="498"/>
      <c r="K117" s="53"/>
    </row>
    <row r="118" spans="2:11" s="3" customFormat="1" x14ac:dyDescent="0.2">
      <c r="B118" s="36" t="s">
        <v>78</v>
      </c>
      <c r="C118" s="497">
        <v>1029</v>
      </c>
      <c r="D118" s="498"/>
      <c r="E118" s="460" t="s">
        <v>405</v>
      </c>
      <c r="F118" s="498"/>
      <c r="G118" s="498"/>
      <c r="H118" s="498"/>
      <c r="I118" s="498"/>
      <c r="J118" s="498"/>
      <c r="K118" s="53"/>
    </row>
    <row r="119" spans="2:11" s="3" customFormat="1" x14ac:dyDescent="0.2">
      <c r="B119" s="36" t="s">
        <v>79</v>
      </c>
      <c r="C119" s="497">
        <v>576</v>
      </c>
      <c r="D119" s="460" t="s">
        <v>405</v>
      </c>
      <c r="E119" s="498"/>
      <c r="F119" s="498"/>
      <c r="G119" s="498"/>
      <c r="H119" s="498"/>
      <c r="I119" s="498"/>
      <c r="J119" s="498"/>
      <c r="K119" s="53"/>
    </row>
    <row r="120" spans="2:11" s="3" customFormat="1" x14ac:dyDescent="0.2">
      <c r="B120" s="455" t="s">
        <v>529</v>
      </c>
      <c r="C120" s="497">
        <v>243</v>
      </c>
      <c r="D120" s="460" t="s">
        <v>405</v>
      </c>
      <c r="E120" s="498"/>
      <c r="F120" s="498"/>
      <c r="G120" s="498"/>
      <c r="H120" s="498"/>
      <c r="I120" s="498"/>
      <c r="J120" s="498"/>
      <c r="K120" s="53"/>
    </row>
    <row r="121" spans="2:11" s="3" customFormat="1" x14ac:dyDescent="0.2">
      <c r="B121" s="472" t="s">
        <v>81</v>
      </c>
      <c r="C121" s="497">
        <v>2234</v>
      </c>
      <c r="D121" s="460"/>
      <c r="E121" s="460" t="s">
        <v>405</v>
      </c>
      <c r="F121" s="498"/>
      <c r="G121" s="498"/>
      <c r="H121" s="498"/>
      <c r="I121" s="498"/>
      <c r="J121" s="498"/>
      <c r="K121" s="53"/>
    </row>
    <row r="122" spans="2:11" s="3" customFormat="1" x14ac:dyDescent="0.2">
      <c r="B122" s="36" t="s">
        <v>82</v>
      </c>
      <c r="C122" s="497">
        <v>4812</v>
      </c>
      <c r="D122" s="498"/>
      <c r="E122" s="498"/>
      <c r="F122" s="460" t="s">
        <v>405</v>
      </c>
      <c r="G122" s="498"/>
      <c r="H122" s="498"/>
      <c r="I122" s="498"/>
      <c r="J122" s="498"/>
      <c r="K122" s="53"/>
    </row>
    <row r="123" spans="2:11" s="3" customFormat="1" x14ac:dyDescent="0.2">
      <c r="B123" s="36" t="s">
        <v>83</v>
      </c>
      <c r="C123" s="497">
        <v>1385</v>
      </c>
      <c r="D123" s="498"/>
      <c r="E123" s="460" t="s">
        <v>405</v>
      </c>
      <c r="F123" s="498"/>
      <c r="G123" s="498"/>
      <c r="H123" s="498"/>
      <c r="I123" s="498"/>
      <c r="J123" s="498"/>
      <c r="K123" s="53"/>
    </row>
    <row r="124" spans="2:11" s="3" customFormat="1" x14ac:dyDescent="0.2">
      <c r="B124" s="455" t="s">
        <v>533</v>
      </c>
      <c r="C124" s="497">
        <v>614.79999999999995</v>
      </c>
      <c r="D124" s="460" t="s">
        <v>405</v>
      </c>
      <c r="E124" s="460"/>
      <c r="F124" s="498"/>
      <c r="G124" s="498"/>
      <c r="H124" s="498"/>
      <c r="I124" s="498"/>
      <c r="J124" s="498"/>
      <c r="K124" s="53"/>
    </row>
    <row r="125" spans="2:11" s="3" customFormat="1" x14ac:dyDescent="0.2">
      <c r="B125" s="36" t="s">
        <v>84</v>
      </c>
      <c r="C125" s="497">
        <v>886.1</v>
      </c>
      <c r="D125" s="460" t="s">
        <v>405</v>
      </c>
      <c r="E125" s="498"/>
      <c r="F125" s="498"/>
      <c r="G125" s="498"/>
      <c r="H125" s="498"/>
      <c r="I125" s="498"/>
      <c r="J125" s="498"/>
      <c r="K125" s="53"/>
    </row>
    <row r="126" spans="2:11" s="3" customFormat="1" x14ac:dyDescent="0.2">
      <c r="B126" s="36" t="s">
        <v>85</v>
      </c>
      <c r="C126" s="497">
        <v>1025</v>
      </c>
      <c r="D126" s="498"/>
      <c r="E126" s="460" t="s">
        <v>405</v>
      </c>
      <c r="F126" s="498"/>
      <c r="G126" s="498"/>
      <c r="H126" s="498"/>
      <c r="I126" s="498"/>
      <c r="J126" s="498"/>
      <c r="K126" s="53"/>
    </row>
    <row r="127" spans="2:11" s="3" customFormat="1" x14ac:dyDescent="0.2">
      <c r="B127" s="36" t="s">
        <v>551</v>
      </c>
      <c r="C127" s="497">
        <v>486</v>
      </c>
      <c r="D127" s="460" t="s">
        <v>405</v>
      </c>
      <c r="E127" s="460"/>
      <c r="F127" s="498"/>
      <c r="G127" s="498"/>
      <c r="H127" s="498"/>
      <c r="I127" s="498"/>
      <c r="J127" s="498"/>
      <c r="K127" s="53"/>
    </row>
    <row r="128" spans="2:11" s="3" customFormat="1" x14ac:dyDescent="0.2">
      <c r="B128" s="36" t="s">
        <v>86</v>
      </c>
      <c r="C128" s="497">
        <v>1530.8</v>
      </c>
      <c r="D128" s="498"/>
      <c r="E128" s="460" t="s">
        <v>405</v>
      </c>
      <c r="F128" s="498"/>
      <c r="G128" s="498"/>
      <c r="H128" s="498"/>
      <c r="I128" s="498"/>
      <c r="J128" s="498"/>
      <c r="K128" s="53"/>
    </row>
    <row r="129" spans="2:11" s="3" customFormat="1" x14ac:dyDescent="0.2">
      <c r="B129" s="36" t="s">
        <v>87</v>
      </c>
      <c r="C129" s="497">
        <v>3184</v>
      </c>
      <c r="D129" s="498"/>
      <c r="E129" s="18"/>
      <c r="F129" s="460" t="s">
        <v>405</v>
      </c>
      <c r="G129" s="18"/>
      <c r="H129" s="498"/>
      <c r="I129" s="498"/>
      <c r="J129" s="498"/>
      <c r="K129" s="53"/>
    </row>
    <row r="130" spans="2:11" s="3" customFormat="1" x14ac:dyDescent="0.2">
      <c r="B130" s="36" t="s">
        <v>88</v>
      </c>
      <c r="C130" s="497">
        <v>1151.24</v>
      </c>
      <c r="D130" s="498"/>
      <c r="E130" s="460" t="s">
        <v>405</v>
      </c>
      <c r="F130" s="498"/>
      <c r="G130" s="498"/>
      <c r="H130" s="498"/>
      <c r="I130" s="498"/>
      <c r="J130" s="498"/>
      <c r="K130" s="53"/>
    </row>
    <row r="131" spans="2:11" s="3" customFormat="1" x14ac:dyDescent="0.2">
      <c r="B131" s="36" t="s">
        <v>89</v>
      </c>
      <c r="C131" s="497">
        <v>1034.08</v>
      </c>
      <c r="D131" s="18"/>
      <c r="E131" s="460" t="s">
        <v>405</v>
      </c>
      <c r="F131" s="498"/>
      <c r="G131" s="498"/>
      <c r="H131" s="498"/>
      <c r="I131" s="498"/>
      <c r="J131" s="498"/>
      <c r="K131" s="53"/>
    </row>
    <row r="132" spans="2:11" s="3" customFormat="1" x14ac:dyDescent="0.2">
      <c r="B132" s="36" t="s">
        <v>90</v>
      </c>
      <c r="C132" s="497">
        <v>2401</v>
      </c>
      <c r="D132" s="498"/>
      <c r="E132" s="460" t="s">
        <v>405</v>
      </c>
      <c r="F132" s="498"/>
      <c r="G132" s="498"/>
      <c r="H132" s="498"/>
      <c r="I132" s="498"/>
      <c r="J132" s="498"/>
      <c r="K132" s="53"/>
    </row>
    <row r="133" spans="2:11" s="3" customFormat="1" x14ac:dyDescent="0.2">
      <c r="B133" s="455" t="s">
        <v>91</v>
      </c>
      <c r="C133" s="497">
        <v>1875</v>
      </c>
      <c r="D133" s="498"/>
      <c r="E133" s="460" t="s">
        <v>405</v>
      </c>
      <c r="F133" s="498"/>
      <c r="G133" s="498"/>
      <c r="H133" s="498"/>
      <c r="I133" s="498"/>
      <c r="J133" s="498"/>
      <c r="K133" s="53"/>
    </row>
    <row r="134" spans="2:11" s="3" customFormat="1" x14ac:dyDescent="0.2">
      <c r="B134" s="36" t="s">
        <v>92</v>
      </c>
      <c r="C134" s="497">
        <v>3574.68</v>
      </c>
      <c r="D134" s="498"/>
      <c r="E134" s="498"/>
      <c r="F134" s="460" t="s">
        <v>405</v>
      </c>
      <c r="G134" s="498"/>
      <c r="H134" s="498"/>
      <c r="I134" s="498"/>
      <c r="J134" s="498"/>
      <c r="K134" s="53"/>
    </row>
    <row r="135" spans="2:11" s="3" customFormat="1" x14ac:dyDescent="0.2">
      <c r="B135" s="36" t="s">
        <v>531</v>
      </c>
      <c r="C135" s="497">
        <v>1714</v>
      </c>
      <c r="D135" s="498"/>
      <c r="E135" s="460" t="s">
        <v>405</v>
      </c>
      <c r="F135" s="498"/>
      <c r="G135" s="498"/>
      <c r="H135" s="498"/>
      <c r="I135" s="498"/>
      <c r="J135" s="498"/>
      <c r="K135" s="53"/>
    </row>
    <row r="136" spans="2:11" s="3" customFormat="1" x14ac:dyDescent="0.2">
      <c r="B136" s="36" t="s">
        <v>93</v>
      </c>
      <c r="C136" s="497">
        <v>620</v>
      </c>
      <c r="D136" s="460" t="s">
        <v>405</v>
      </c>
      <c r="E136" s="498"/>
      <c r="F136" s="498"/>
      <c r="G136" s="498"/>
      <c r="H136" s="498"/>
      <c r="I136" s="498"/>
      <c r="J136" s="498"/>
      <c r="K136" s="53"/>
    </row>
    <row r="137" spans="2:11" s="3" customFormat="1" x14ac:dyDescent="0.2">
      <c r="B137" s="36" t="s">
        <v>94</v>
      </c>
      <c r="C137" s="497">
        <v>2551</v>
      </c>
      <c r="D137" s="498"/>
      <c r="E137" s="460" t="s">
        <v>405</v>
      </c>
      <c r="F137" s="498"/>
      <c r="G137" s="498"/>
      <c r="H137" s="498"/>
      <c r="I137" s="498"/>
      <c r="J137" s="498"/>
      <c r="K137" s="53"/>
    </row>
    <row r="138" spans="2:11" s="3" customFormat="1" x14ac:dyDescent="0.2">
      <c r="B138" s="456" t="s">
        <v>95</v>
      </c>
      <c r="C138" s="497">
        <v>1500</v>
      </c>
      <c r="D138" s="460"/>
      <c r="E138" s="460" t="s">
        <v>405</v>
      </c>
      <c r="F138" s="498"/>
      <c r="G138" s="498"/>
      <c r="H138" s="498"/>
      <c r="I138" s="498"/>
      <c r="J138" s="498"/>
      <c r="K138" s="53"/>
    </row>
    <row r="139" spans="2:11" s="3" customFormat="1" x14ac:dyDescent="0.2">
      <c r="B139" s="456" t="s">
        <v>96</v>
      </c>
      <c r="C139" s="497">
        <v>910</v>
      </c>
      <c r="D139" s="460" t="s">
        <v>405</v>
      </c>
      <c r="E139" s="460"/>
      <c r="F139" s="498"/>
      <c r="G139" s="498"/>
      <c r="H139" s="498"/>
      <c r="I139" s="498"/>
      <c r="J139" s="498"/>
      <c r="K139" s="53"/>
    </row>
    <row r="140" spans="2:11" s="3" customFormat="1" x14ac:dyDescent="0.2">
      <c r="B140" s="36" t="s">
        <v>97</v>
      </c>
      <c r="C140" s="497">
        <v>4698</v>
      </c>
      <c r="D140" s="498"/>
      <c r="E140" s="498"/>
      <c r="F140" s="460" t="s">
        <v>405</v>
      </c>
      <c r="G140" s="498"/>
      <c r="H140" s="498"/>
      <c r="I140" s="498"/>
      <c r="J140" s="498"/>
      <c r="K140" s="53"/>
    </row>
    <row r="141" spans="2:11" s="3" customFormat="1" x14ac:dyDescent="0.2">
      <c r="B141" s="36" t="s">
        <v>98</v>
      </c>
      <c r="C141" s="497">
        <v>388</v>
      </c>
      <c r="D141" s="460" t="s">
        <v>405</v>
      </c>
      <c r="E141" s="498"/>
      <c r="F141" s="498"/>
      <c r="G141" s="498"/>
      <c r="H141" s="498"/>
      <c r="I141" s="498"/>
      <c r="J141" s="498"/>
      <c r="K141" s="53"/>
    </row>
    <row r="142" spans="2:11" s="3" customFormat="1" x14ac:dyDescent="0.2">
      <c r="B142" s="36" t="s">
        <v>99</v>
      </c>
      <c r="C142" s="497">
        <v>3683</v>
      </c>
      <c r="D142" s="498"/>
      <c r="E142" s="18"/>
      <c r="F142" s="460" t="s">
        <v>405</v>
      </c>
      <c r="G142" s="498"/>
      <c r="H142" s="498"/>
      <c r="I142" s="498"/>
      <c r="J142" s="498"/>
      <c r="K142" s="53"/>
    </row>
    <row r="143" spans="2:11" s="3" customFormat="1" x14ac:dyDescent="0.2">
      <c r="B143" s="36" t="s">
        <v>100</v>
      </c>
      <c r="C143" s="497">
        <v>1944</v>
      </c>
      <c r="D143" s="498"/>
      <c r="E143" s="460" t="s">
        <v>405</v>
      </c>
      <c r="F143" s="498"/>
      <c r="G143" s="498"/>
      <c r="H143" s="498"/>
      <c r="I143" s="498"/>
      <c r="J143" s="498"/>
      <c r="K143" s="53"/>
    </row>
    <row r="144" spans="2:11" s="3" customFormat="1" x14ac:dyDescent="0.2">
      <c r="B144" s="472" t="s">
        <v>102</v>
      </c>
      <c r="C144" s="497">
        <v>73</v>
      </c>
      <c r="D144" s="460" t="s">
        <v>405</v>
      </c>
      <c r="E144" s="460"/>
      <c r="F144" s="498"/>
      <c r="G144" s="498"/>
      <c r="H144" s="498"/>
      <c r="I144" s="498"/>
      <c r="J144" s="498"/>
      <c r="K144" s="53"/>
    </row>
    <row r="145" spans="2:11" s="3" customFormat="1" x14ac:dyDescent="0.2">
      <c r="B145" s="36" t="s">
        <v>103</v>
      </c>
      <c r="C145" s="497">
        <v>1247</v>
      </c>
      <c r="D145" s="498"/>
      <c r="E145" s="460" t="s">
        <v>405</v>
      </c>
      <c r="F145" s="498"/>
      <c r="G145" s="498"/>
      <c r="H145" s="498"/>
      <c r="I145" s="498"/>
      <c r="J145" s="498"/>
      <c r="K145" s="53"/>
    </row>
    <row r="146" spans="2:11" s="3" customFormat="1" x14ac:dyDescent="0.2">
      <c r="B146" s="36" t="s">
        <v>104</v>
      </c>
      <c r="C146" s="497">
        <v>586</v>
      </c>
      <c r="D146" s="460" t="s">
        <v>405</v>
      </c>
      <c r="E146" s="498"/>
      <c r="F146" s="498"/>
      <c r="G146" s="498"/>
      <c r="H146" s="498"/>
      <c r="I146" s="498"/>
      <c r="J146" s="498"/>
      <c r="K146" s="53"/>
    </row>
    <row r="147" spans="2:11" s="3" customFormat="1" x14ac:dyDescent="0.2">
      <c r="B147" s="36" t="s">
        <v>105</v>
      </c>
      <c r="C147" s="497">
        <v>572.4</v>
      </c>
      <c r="D147" s="460" t="s">
        <v>405</v>
      </c>
      <c r="E147" s="498"/>
      <c r="F147" s="498"/>
      <c r="G147" s="498"/>
      <c r="H147" s="498"/>
      <c r="I147" s="498"/>
      <c r="J147" s="498"/>
      <c r="K147" s="53"/>
    </row>
    <row r="148" spans="2:11" s="3" customFormat="1" x14ac:dyDescent="0.2">
      <c r="B148" s="36" t="s">
        <v>106</v>
      </c>
      <c r="C148" s="497">
        <v>1700</v>
      </c>
      <c r="D148" s="18"/>
      <c r="E148" s="460" t="s">
        <v>405</v>
      </c>
      <c r="F148" s="498"/>
      <c r="G148" s="498"/>
      <c r="H148" s="498"/>
      <c r="I148" s="498"/>
      <c r="J148" s="498"/>
      <c r="K148" s="53"/>
    </row>
    <row r="149" spans="2:11" s="3" customFormat="1" x14ac:dyDescent="0.2">
      <c r="B149" s="36" t="s">
        <v>107</v>
      </c>
      <c r="C149" s="497">
        <v>594</v>
      </c>
      <c r="D149" s="460" t="s">
        <v>405</v>
      </c>
      <c r="E149" s="498"/>
      <c r="F149" s="498"/>
      <c r="G149" s="498"/>
      <c r="H149" s="498"/>
      <c r="I149" s="498"/>
      <c r="J149" s="498"/>
      <c r="K149" s="53"/>
    </row>
    <row r="150" spans="2:11" s="3" customFormat="1" x14ac:dyDescent="0.2">
      <c r="B150" s="36" t="s">
        <v>108</v>
      </c>
      <c r="C150" s="497">
        <v>1933</v>
      </c>
      <c r="D150" s="498"/>
      <c r="E150" s="460" t="s">
        <v>405</v>
      </c>
      <c r="F150" s="276"/>
      <c r="G150" s="276"/>
      <c r="H150" s="276"/>
      <c r="I150" s="276"/>
      <c r="J150" s="276"/>
      <c r="K150" s="53"/>
    </row>
    <row r="151" spans="2:11" s="3" customFormat="1" x14ac:dyDescent="0.2">
      <c r="C151" s="64"/>
      <c r="D151" s="57"/>
      <c r="E151" s="57"/>
      <c r="F151" s="57"/>
      <c r="G151" s="57"/>
      <c r="H151" s="57"/>
      <c r="I151" s="53"/>
      <c r="J151" s="53"/>
      <c r="K151" s="53"/>
    </row>
    <row r="152" spans="2:11" s="3" customFormat="1" x14ac:dyDescent="0.2">
      <c r="C152" s="64"/>
      <c r="D152" s="57"/>
      <c r="E152" s="57"/>
      <c r="F152" s="57"/>
      <c r="G152" s="57"/>
      <c r="H152" s="57"/>
      <c r="I152" s="53"/>
      <c r="J152" s="53"/>
      <c r="K152" s="53"/>
    </row>
    <row r="153" spans="2:11" s="3" customFormat="1" x14ac:dyDescent="0.2">
      <c r="C153" s="59"/>
      <c r="D153" s="53"/>
      <c r="E153" s="53"/>
      <c r="F153" s="53"/>
      <c r="G153" s="53"/>
      <c r="H153" s="53"/>
      <c r="I153" s="53"/>
      <c r="J153" s="53"/>
      <c r="K153" s="53"/>
    </row>
    <row r="154" spans="2:11" s="3" customFormat="1" x14ac:dyDescent="0.2">
      <c r="C154" s="59"/>
      <c r="D154" s="53"/>
      <c r="E154" s="53"/>
      <c r="F154" s="53"/>
      <c r="G154" s="53"/>
      <c r="H154" s="53"/>
      <c r="I154" s="53"/>
      <c r="J154" s="53"/>
      <c r="K154" s="53"/>
    </row>
    <row r="155" spans="2:11" s="3" customFormat="1" x14ac:dyDescent="0.2">
      <c r="B155" s="14" t="s">
        <v>562</v>
      </c>
      <c r="C155" s="61"/>
      <c r="D155" s="53"/>
      <c r="E155" s="53"/>
      <c r="F155" s="53"/>
      <c r="G155" s="53"/>
      <c r="H155" s="53"/>
      <c r="I155" s="53"/>
      <c r="J155" s="53"/>
      <c r="K155" s="53"/>
    </row>
    <row r="156" spans="2:11" s="3" customFormat="1" x14ac:dyDescent="0.2">
      <c r="C156" s="59"/>
      <c r="D156" s="53"/>
      <c r="E156" s="53"/>
      <c r="F156" s="53"/>
      <c r="G156" s="53"/>
      <c r="H156" s="53"/>
      <c r="I156" s="53"/>
      <c r="J156" s="53"/>
      <c r="K156" s="53"/>
    </row>
    <row r="157" spans="2:11" s="3" customFormat="1" x14ac:dyDescent="0.2">
      <c r="C157" s="72" t="s">
        <v>167</v>
      </c>
      <c r="D157" s="47" t="s">
        <v>168</v>
      </c>
      <c r="E157" s="47" t="s">
        <v>158</v>
      </c>
      <c r="F157" s="47" t="s">
        <v>159</v>
      </c>
      <c r="G157" s="47" t="s">
        <v>160</v>
      </c>
      <c r="H157" s="47" t="s">
        <v>161</v>
      </c>
      <c r="I157" s="47" t="s">
        <v>162</v>
      </c>
      <c r="J157" s="32" t="s">
        <v>169</v>
      </c>
      <c r="K157" s="53"/>
    </row>
    <row r="158" spans="2:11" s="3" customFormat="1" x14ac:dyDescent="0.2">
      <c r="C158" s="60">
        <f>SUM(C160:C163)</f>
        <v>5920</v>
      </c>
      <c r="D158" s="32">
        <v>2</v>
      </c>
      <c r="E158" s="32">
        <v>0</v>
      </c>
      <c r="F158" s="32">
        <v>0</v>
      </c>
      <c r="G158" s="32">
        <v>1</v>
      </c>
      <c r="H158" s="32">
        <v>0</v>
      </c>
      <c r="I158" s="32">
        <v>0</v>
      </c>
      <c r="J158" s="32">
        <v>0</v>
      </c>
      <c r="K158" s="53"/>
    </row>
    <row r="159" spans="2:11" s="3" customFormat="1" x14ac:dyDescent="0.2">
      <c r="C159" s="59"/>
      <c r="D159" s="53"/>
      <c r="E159" s="53"/>
      <c r="F159" s="53"/>
      <c r="G159" s="53"/>
      <c r="H159" s="53"/>
      <c r="I159" s="53"/>
      <c r="J159" s="53"/>
      <c r="K159" s="53"/>
    </row>
    <row r="160" spans="2:11" s="3" customFormat="1" x14ac:dyDescent="0.2">
      <c r="B160" s="445" t="s">
        <v>116</v>
      </c>
      <c r="C160" s="501">
        <v>0</v>
      </c>
      <c r="D160" s="460"/>
      <c r="E160" s="498"/>
      <c r="F160" s="498"/>
      <c r="G160" s="498"/>
      <c r="H160" s="276"/>
      <c r="I160" s="276"/>
      <c r="J160" s="276"/>
      <c r="K160" s="53"/>
    </row>
    <row r="161" spans="2:11" s="3" customFormat="1" x14ac:dyDescent="0.2">
      <c r="B161" s="36" t="s">
        <v>117</v>
      </c>
      <c r="C161" s="497">
        <v>440</v>
      </c>
      <c r="D161" s="460" t="s">
        <v>405</v>
      </c>
      <c r="E161" s="498"/>
      <c r="F161" s="498"/>
      <c r="G161" s="498"/>
      <c r="H161" s="276"/>
      <c r="I161" s="276"/>
      <c r="J161" s="276"/>
      <c r="K161" s="53"/>
    </row>
    <row r="162" spans="2:11" s="3" customFormat="1" x14ac:dyDescent="0.2">
      <c r="B162" s="36" t="s">
        <v>118</v>
      </c>
      <c r="C162" s="497">
        <v>356</v>
      </c>
      <c r="D162" s="460" t="s">
        <v>405</v>
      </c>
      <c r="E162" s="498"/>
      <c r="F162" s="498"/>
      <c r="G162" s="498"/>
      <c r="H162" s="276"/>
      <c r="I162" s="276"/>
      <c r="J162" s="276"/>
      <c r="K162" s="53"/>
    </row>
    <row r="163" spans="2:11" s="3" customFormat="1" x14ac:dyDescent="0.2">
      <c r="B163" s="36" t="s">
        <v>119</v>
      </c>
      <c r="C163" s="497">
        <v>5124</v>
      </c>
      <c r="D163" s="498"/>
      <c r="E163" s="498"/>
      <c r="F163" s="498"/>
      <c r="G163" s="460" t="s">
        <v>405</v>
      </c>
      <c r="H163" s="276"/>
      <c r="I163" s="276"/>
      <c r="J163" s="276"/>
      <c r="K163" s="53"/>
    </row>
    <row r="164" spans="2:11" s="3" customFormat="1" x14ac:dyDescent="0.2">
      <c r="C164" s="59"/>
      <c r="D164" s="53"/>
      <c r="E164" s="53"/>
      <c r="F164" s="53"/>
      <c r="G164" s="53"/>
      <c r="H164" s="53"/>
      <c r="I164" s="53"/>
      <c r="J164" s="53"/>
      <c r="K164" s="53"/>
    </row>
    <row r="165" spans="2:11" s="3" customFormat="1" x14ac:dyDescent="0.2">
      <c r="C165" s="59"/>
      <c r="D165" s="53"/>
      <c r="E165" s="53"/>
      <c r="F165" s="53"/>
      <c r="G165" s="53"/>
      <c r="H165" s="53"/>
      <c r="I165" s="53"/>
      <c r="J165" s="53"/>
      <c r="K165" s="53"/>
    </row>
    <row r="166" spans="2:11" s="3" customFormat="1" x14ac:dyDescent="0.2">
      <c r="B166" s="14" t="s">
        <v>563</v>
      </c>
      <c r="C166" s="61"/>
      <c r="D166" s="53"/>
      <c r="E166" s="53"/>
      <c r="F166" s="53"/>
      <c r="G166" s="53"/>
      <c r="H166" s="53"/>
      <c r="I166" s="53"/>
      <c r="J166" s="53"/>
      <c r="K166" s="53"/>
    </row>
    <row r="167" spans="2:11" s="3" customFormat="1" x14ac:dyDescent="0.2">
      <c r="C167" s="59"/>
      <c r="D167" s="53"/>
      <c r="E167" s="53"/>
      <c r="F167" s="53"/>
      <c r="G167" s="53"/>
      <c r="H167" s="53"/>
      <c r="I167" s="53"/>
      <c r="J167" s="53"/>
      <c r="K167" s="53"/>
    </row>
    <row r="168" spans="2:11" s="3" customFormat="1" x14ac:dyDescent="0.2">
      <c r="C168" s="72" t="s">
        <v>167</v>
      </c>
      <c r="D168" s="47" t="s">
        <v>168</v>
      </c>
      <c r="E168" s="47" t="s">
        <v>158</v>
      </c>
      <c r="F168" s="47" t="s">
        <v>159</v>
      </c>
      <c r="G168" s="47" t="s">
        <v>160</v>
      </c>
      <c r="H168" s="47" t="s">
        <v>161</v>
      </c>
      <c r="I168" s="47" t="s">
        <v>162</v>
      </c>
      <c r="J168" s="32" t="s">
        <v>169</v>
      </c>
      <c r="K168" s="53"/>
    </row>
    <row r="169" spans="2:11" s="3" customFormat="1" x14ac:dyDescent="0.2">
      <c r="C169" s="60">
        <f>SUM(C171:C200)</f>
        <v>50180.14</v>
      </c>
      <c r="D169" s="32">
        <v>20</v>
      </c>
      <c r="E169" s="32">
        <v>7</v>
      </c>
      <c r="F169" s="32">
        <v>2</v>
      </c>
      <c r="G169" s="32">
        <v>0</v>
      </c>
      <c r="H169" s="32">
        <v>0</v>
      </c>
      <c r="I169" s="32">
        <v>1</v>
      </c>
      <c r="J169" s="32">
        <v>0</v>
      </c>
      <c r="K169" s="53"/>
    </row>
    <row r="170" spans="2:11" s="3" customFormat="1" x14ac:dyDescent="0.2">
      <c r="C170" s="59"/>
      <c r="D170" s="53"/>
      <c r="E170" s="53"/>
      <c r="F170" s="53"/>
      <c r="G170" s="53"/>
      <c r="H170" s="53"/>
      <c r="I170" s="53"/>
      <c r="J170" s="53"/>
      <c r="K170" s="53"/>
    </row>
    <row r="171" spans="2:11" s="3" customFormat="1" x14ac:dyDescent="0.2">
      <c r="B171" s="36" t="s">
        <v>120</v>
      </c>
      <c r="C171" s="497">
        <v>979.32</v>
      </c>
      <c r="D171" s="460" t="s">
        <v>405</v>
      </c>
      <c r="E171" s="460"/>
      <c r="F171" s="498"/>
      <c r="G171" s="498"/>
      <c r="H171" s="498"/>
      <c r="I171" s="498"/>
      <c r="J171" s="276"/>
      <c r="K171" s="53"/>
    </row>
    <row r="172" spans="2:11" s="3" customFormat="1" x14ac:dyDescent="0.2">
      <c r="B172" s="36" t="s">
        <v>121</v>
      </c>
      <c r="C172" s="497">
        <v>216</v>
      </c>
      <c r="D172" s="460" t="s">
        <v>405</v>
      </c>
      <c r="E172" s="498"/>
      <c r="F172" s="498"/>
      <c r="G172" s="498"/>
      <c r="H172" s="498"/>
      <c r="I172" s="498"/>
      <c r="J172" s="276"/>
      <c r="K172" s="53"/>
    </row>
    <row r="173" spans="2:11" s="3" customFormat="1" x14ac:dyDescent="0.2">
      <c r="B173" s="36" t="s">
        <v>122</v>
      </c>
      <c r="C173" s="497">
        <v>810</v>
      </c>
      <c r="D173" s="460" t="s">
        <v>405</v>
      </c>
      <c r="E173" s="498"/>
      <c r="F173" s="498"/>
      <c r="G173" s="498"/>
      <c r="H173" s="498"/>
      <c r="I173" s="498"/>
      <c r="J173" s="276"/>
      <c r="K173" s="53"/>
    </row>
    <row r="174" spans="2:11" s="3" customFormat="1" x14ac:dyDescent="0.2">
      <c r="B174" s="36" t="s">
        <v>123</v>
      </c>
      <c r="C174" s="497">
        <v>261</v>
      </c>
      <c r="D174" s="460" t="s">
        <v>405</v>
      </c>
      <c r="E174" s="498"/>
      <c r="F174" s="498"/>
      <c r="G174" s="498"/>
      <c r="H174" s="498"/>
      <c r="I174" s="498"/>
      <c r="J174" s="276"/>
      <c r="K174" s="53"/>
    </row>
    <row r="175" spans="2:11" s="3" customFormat="1" x14ac:dyDescent="0.2">
      <c r="B175" s="36" t="s">
        <v>124</v>
      </c>
      <c r="C175" s="497">
        <v>67.8</v>
      </c>
      <c r="D175" s="460" t="s">
        <v>405</v>
      </c>
      <c r="E175" s="498"/>
      <c r="F175" s="498"/>
      <c r="G175" s="498"/>
      <c r="H175" s="498"/>
      <c r="I175" s="498"/>
      <c r="J175" s="276"/>
      <c r="K175" s="53"/>
    </row>
    <row r="176" spans="2:11" s="3" customFormat="1" x14ac:dyDescent="0.2">
      <c r="B176" s="36" t="s">
        <v>125</v>
      </c>
      <c r="C176" s="497">
        <v>382.8</v>
      </c>
      <c r="D176" s="460" t="s">
        <v>405</v>
      </c>
      <c r="E176" s="498"/>
      <c r="F176" s="498"/>
      <c r="G176" s="498"/>
      <c r="H176" s="498"/>
      <c r="I176" s="498"/>
      <c r="J176" s="276"/>
      <c r="K176" s="53"/>
    </row>
    <row r="177" spans="2:11" s="3" customFormat="1" x14ac:dyDescent="0.2">
      <c r="B177" s="36" t="s">
        <v>126</v>
      </c>
      <c r="C177" s="497">
        <v>1284</v>
      </c>
      <c r="D177" s="460"/>
      <c r="E177" s="460" t="s">
        <v>405</v>
      </c>
      <c r="F177" s="498"/>
      <c r="G177" s="498"/>
      <c r="H177" s="498"/>
      <c r="I177" s="498"/>
      <c r="J177" s="276"/>
      <c r="K177" s="53"/>
    </row>
    <row r="178" spans="2:11" s="3" customFormat="1" x14ac:dyDescent="0.2">
      <c r="B178" s="36" t="s">
        <v>127</v>
      </c>
      <c r="C178" s="497">
        <v>40</v>
      </c>
      <c r="D178" s="460" t="s">
        <v>405</v>
      </c>
      <c r="E178" s="498"/>
      <c r="F178" s="498"/>
      <c r="G178" s="498"/>
      <c r="H178" s="498"/>
      <c r="I178" s="498"/>
      <c r="J178" s="276"/>
      <c r="K178" s="53"/>
    </row>
    <row r="179" spans="2:11" s="3" customFormat="1" x14ac:dyDescent="0.2">
      <c r="B179" s="36" t="s">
        <v>142</v>
      </c>
      <c r="C179" s="497">
        <v>391</v>
      </c>
      <c r="D179" s="460" t="s">
        <v>405</v>
      </c>
      <c r="E179" s="498"/>
      <c r="F179" s="498"/>
      <c r="G179" s="498"/>
      <c r="H179" s="498"/>
      <c r="I179" s="498"/>
      <c r="J179" s="276"/>
      <c r="K179" s="53"/>
    </row>
    <row r="180" spans="2:11" s="3" customFormat="1" x14ac:dyDescent="0.2">
      <c r="B180" s="36" t="s">
        <v>128</v>
      </c>
      <c r="C180" s="497">
        <v>3000</v>
      </c>
      <c r="D180" s="498"/>
      <c r="E180" s="460" t="s">
        <v>405</v>
      </c>
      <c r="F180" s="498"/>
      <c r="G180" s="498"/>
      <c r="H180" s="498"/>
      <c r="I180" s="498"/>
      <c r="J180" s="276"/>
      <c r="K180" s="53"/>
    </row>
    <row r="181" spans="2:11" s="3" customFormat="1" x14ac:dyDescent="0.2">
      <c r="B181" s="36" t="s">
        <v>129</v>
      </c>
      <c r="C181" s="497">
        <v>270</v>
      </c>
      <c r="D181" s="460" t="s">
        <v>405</v>
      </c>
      <c r="E181" s="498"/>
      <c r="F181" s="498"/>
      <c r="G181" s="498"/>
      <c r="H181" s="498"/>
      <c r="I181" s="498"/>
      <c r="J181" s="276"/>
      <c r="K181" s="53"/>
    </row>
    <row r="182" spans="2:11" s="3" customFormat="1" x14ac:dyDescent="0.2">
      <c r="B182" s="36" t="s">
        <v>130</v>
      </c>
      <c r="C182" s="497">
        <v>3210.88</v>
      </c>
      <c r="D182" s="498"/>
      <c r="E182" s="18"/>
      <c r="F182" s="460" t="s">
        <v>405</v>
      </c>
      <c r="G182" s="498"/>
      <c r="H182" s="498"/>
      <c r="I182" s="498"/>
      <c r="J182" s="276"/>
      <c r="K182" s="53"/>
    </row>
    <row r="183" spans="2:11" s="3" customFormat="1" x14ac:dyDescent="0.2">
      <c r="B183" s="36" t="s">
        <v>131</v>
      </c>
      <c r="C183" s="497">
        <v>227</v>
      </c>
      <c r="D183" s="460" t="s">
        <v>405</v>
      </c>
      <c r="E183" s="498"/>
      <c r="F183" s="498"/>
      <c r="G183" s="498"/>
      <c r="H183" s="498"/>
      <c r="I183" s="498"/>
      <c r="J183" s="276"/>
      <c r="K183" s="53"/>
    </row>
    <row r="184" spans="2:11" s="3" customFormat="1" x14ac:dyDescent="0.2">
      <c r="B184" s="36" t="s">
        <v>516</v>
      </c>
      <c r="C184" s="497">
        <v>9.6999999999999993</v>
      </c>
      <c r="D184" s="460" t="s">
        <v>405</v>
      </c>
      <c r="E184" s="498"/>
      <c r="F184" s="498"/>
      <c r="G184" s="498"/>
      <c r="H184" s="498"/>
      <c r="I184" s="498"/>
      <c r="J184" s="276"/>
      <c r="K184" s="53"/>
    </row>
    <row r="185" spans="2:11" s="3" customFormat="1" x14ac:dyDescent="0.2">
      <c r="B185" s="36" t="s">
        <v>132</v>
      </c>
      <c r="C185" s="497">
        <v>2500</v>
      </c>
      <c r="D185" s="498"/>
      <c r="E185" s="460" t="s">
        <v>405</v>
      </c>
      <c r="F185" s="498"/>
      <c r="G185" s="498"/>
      <c r="H185" s="498"/>
      <c r="I185" s="498"/>
      <c r="J185" s="276"/>
      <c r="K185" s="53"/>
    </row>
    <row r="186" spans="2:11" s="3" customFormat="1" x14ac:dyDescent="0.2">
      <c r="B186" s="36" t="s">
        <v>133</v>
      </c>
      <c r="C186" s="497">
        <v>23803</v>
      </c>
      <c r="D186" s="498"/>
      <c r="E186" s="498"/>
      <c r="F186" s="498"/>
      <c r="G186" s="498"/>
      <c r="H186" s="498"/>
      <c r="I186" s="460" t="s">
        <v>405</v>
      </c>
      <c r="J186" s="276"/>
      <c r="K186" s="53"/>
    </row>
    <row r="187" spans="2:11" s="3" customFormat="1" x14ac:dyDescent="0.2">
      <c r="B187" s="36" t="s">
        <v>134</v>
      </c>
      <c r="C187" s="497">
        <v>114</v>
      </c>
      <c r="D187" s="460" t="s">
        <v>405</v>
      </c>
      <c r="E187" s="498"/>
      <c r="F187" s="498"/>
      <c r="G187" s="498"/>
      <c r="H187" s="498"/>
      <c r="I187" s="498"/>
      <c r="J187" s="276"/>
      <c r="K187" s="53"/>
    </row>
    <row r="188" spans="2:11" s="3" customFormat="1" x14ac:dyDescent="0.2">
      <c r="B188" s="36" t="s">
        <v>135</v>
      </c>
      <c r="C188" s="497">
        <v>310.58999999999997</v>
      </c>
      <c r="D188" s="460" t="s">
        <v>405</v>
      </c>
      <c r="E188" s="498"/>
      <c r="F188" s="498"/>
      <c r="G188" s="498"/>
      <c r="H188" s="498"/>
      <c r="I188" s="498"/>
      <c r="J188" s="276"/>
      <c r="K188" s="53"/>
    </row>
    <row r="189" spans="2:11" s="3" customFormat="1" x14ac:dyDescent="0.2">
      <c r="B189" s="36" t="s">
        <v>552</v>
      </c>
      <c r="C189" s="497">
        <v>1680</v>
      </c>
      <c r="D189" s="460"/>
      <c r="E189" s="460" t="s">
        <v>405</v>
      </c>
      <c r="F189" s="498"/>
      <c r="G189" s="498"/>
      <c r="H189" s="498"/>
      <c r="I189" s="498"/>
      <c r="J189" s="276"/>
      <c r="K189" s="53"/>
    </row>
    <row r="190" spans="2:11" s="3" customFormat="1" x14ac:dyDescent="0.2">
      <c r="B190" s="36" t="s">
        <v>553</v>
      </c>
      <c r="C190" s="497">
        <v>131</v>
      </c>
      <c r="D190" s="460" t="s">
        <v>405</v>
      </c>
      <c r="E190" s="498"/>
      <c r="F190" s="498"/>
      <c r="G190" s="498"/>
      <c r="H190" s="498"/>
      <c r="I190" s="498"/>
      <c r="J190" s="276"/>
      <c r="K190" s="53"/>
    </row>
    <row r="191" spans="2:11" s="3" customFormat="1" x14ac:dyDescent="0.2">
      <c r="B191" s="36" t="s">
        <v>532</v>
      </c>
      <c r="C191" s="497">
        <v>218</v>
      </c>
      <c r="D191" s="460" t="s">
        <v>405</v>
      </c>
      <c r="E191" s="460"/>
      <c r="F191" s="498"/>
      <c r="G191" s="498"/>
      <c r="H191" s="498"/>
      <c r="I191" s="498"/>
      <c r="J191" s="276"/>
      <c r="K191" s="53"/>
    </row>
    <row r="192" spans="2:11" s="3" customFormat="1" x14ac:dyDescent="0.2">
      <c r="B192" s="36" t="s">
        <v>554</v>
      </c>
      <c r="C192" s="497">
        <v>41.25</v>
      </c>
      <c r="D192" s="460" t="s">
        <v>405</v>
      </c>
      <c r="E192" s="460"/>
      <c r="F192" s="498"/>
      <c r="G192" s="498"/>
      <c r="H192" s="498"/>
      <c r="I192" s="498"/>
      <c r="J192" s="276"/>
      <c r="K192" s="53"/>
    </row>
    <row r="193" spans="2:11" s="3" customFormat="1" x14ac:dyDescent="0.2">
      <c r="B193" s="36" t="s">
        <v>555</v>
      </c>
      <c r="C193" s="497">
        <v>280</v>
      </c>
      <c r="D193" s="460" t="s">
        <v>405</v>
      </c>
      <c r="E193" s="498"/>
      <c r="F193" s="498"/>
      <c r="G193" s="498"/>
      <c r="H193" s="498"/>
      <c r="I193" s="498"/>
      <c r="J193" s="276"/>
      <c r="K193" s="53"/>
    </row>
    <row r="194" spans="2:11" s="3" customFormat="1" x14ac:dyDescent="0.2">
      <c r="B194" s="36" t="s">
        <v>557</v>
      </c>
      <c r="C194" s="497">
        <v>4200</v>
      </c>
      <c r="D194" s="460"/>
      <c r="E194" s="498"/>
      <c r="F194" s="460" t="s">
        <v>405</v>
      </c>
      <c r="G194" s="498"/>
      <c r="H194" s="498"/>
      <c r="I194" s="498"/>
      <c r="J194" s="276"/>
      <c r="K194" s="53"/>
    </row>
    <row r="195" spans="2:11" s="3" customFormat="1" x14ac:dyDescent="0.2">
      <c r="B195" s="36" t="s">
        <v>136</v>
      </c>
      <c r="C195" s="497">
        <v>1960.4</v>
      </c>
      <c r="D195" s="460"/>
      <c r="E195" s="460" t="s">
        <v>405</v>
      </c>
      <c r="F195" s="498"/>
      <c r="G195" s="498"/>
      <c r="H195" s="498"/>
      <c r="I195" s="498"/>
      <c r="J195" s="276"/>
      <c r="K195" s="53"/>
    </row>
    <row r="196" spans="2:11" s="3" customFormat="1" x14ac:dyDescent="0.2">
      <c r="B196" s="36" t="s">
        <v>137</v>
      </c>
      <c r="C196" s="497">
        <v>1661.15</v>
      </c>
      <c r="D196" s="460"/>
      <c r="E196" s="460" t="s">
        <v>405</v>
      </c>
      <c r="F196" s="498"/>
      <c r="G196" s="498"/>
      <c r="H196" s="498"/>
      <c r="I196" s="498"/>
      <c r="J196" s="276"/>
      <c r="K196" s="53"/>
    </row>
    <row r="197" spans="2:11" s="3" customFormat="1" x14ac:dyDescent="0.2">
      <c r="B197" s="36" t="s">
        <v>520</v>
      </c>
      <c r="C197" s="497">
        <v>360</v>
      </c>
      <c r="D197" s="460" t="s">
        <v>405</v>
      </c>
      <c r="E197" s="498"/>
      <c r="F197" s="498"/>
      <c r="G197" s="498"/>
      <c r="H197" s="498"/>
      <c r="I197" s="498"/>
      <c r="J197" s="276"/>
      <c r="K197" s="53"/>
    </row>
    <row r="198" spans="2:11" s="3" customFormat="1" x14ac:dyDescent="0.2">
      <c r="B198" s="36" t="s">
        <v>558</v>
      </c>
      <c r="C198" s="497">
        <v>1441</v>
      </c>
      <c r="D198" s="460"/>
      <c r="E198" s="460" t="s">
        <v>405</v>
      </c>
      <c r="F198" s="498"/>
      <c r="G198" s="498"/>
      <c r="H198" s="498"/>
      <c r="I198" s="498"/>
      <c r="J198" s="276"/>
      <c r="K198" s="53"/>
    </row>
    <row r="199" spans="2:11" s="3" customFormat="1" x14ac:dyDescent="0.2">
      <c r="B199" s="36" t="s">
        <v>138</v>
      </c>
      <c r="C199" s="497">
        <v>60</v>
      </c>
      <c r="D199" s="460" t="s">
        <v>405</v>
      </c>
      <c r="E199" s="498"/>
      <c r="F199" s="498"/>
      <c r="G199" s="498"/>
      <c r="H199" s="498"/>
      <c r="I199" s="498"/>
      <c r="J199" s="276"/>
      <c r="K199" s="53"/>
    </row>
    <row r="200" spans="2:11" s="3" customFormat="1" x14ac:dyDescent="0.2">
      <c r="B200" s="36" t="s">
        <v>139</v>
      </c>
      <c r="C200" s="497">
        <v>270.25</v>
      </c>
      <c r="D200" s="460" t="s">
        <v>405</v>
      </c>
      <c r="E200" s="498"/>
      <c r="F200" s="498"/>
      <c r="G200" s="498"/>
      <c r="H200" s="498"/>
      <c r="I200" s="498"/>
      <c r="J200" s="276"/>
      <c r="K200" s="53"/>
    </row>
    <row r="201" spans="2:11" s="3" customFormat="1" x14ac:dyDescent="0.2">
      <c r="C201" s="64"/>
      <c r="D201" s="57"/>
      <c r="E201" s="57"/>
      <c r="F201" s="57"/>
      <c r="G201" s="57"/>
      <c r="H201" s="57"/>
      <c r="I201" s="53"/>
      <c r="J201" s="53"/>
      <c r="K201" s="53"/>
    </row>
    <row r="202" spans="2:11" s="3" customFormat="1" x14ac:dyDescent="0.2">
      <c r="C202" s="59"/>
      <c r="D202" s="53"/>
      <c r="E202" s="53"/>
      <c r="F202" s="53"/>
      <c r="G202" s="53"/>
      <c r="H202" s="53"/>
      <c r="I202" s="53"/>
      <c r="J202" s="53"/>
      <c r="K202" s="53"/>
    </row>
    <row r="203" spans="2:11" s="3" customFormat="1" x14ac:dyDescent="0.2">
      <c r="B203" s="14" t="s">
        <v>140</v>
      </c>
      <c r="C203" s="61"/>
      <c r="D203" s="53"/>
      <c r="E203" s="53"/>
      <c r="F203" s="53"/>
      <c r="G203" s="53"/>
      <c r="H203" s="53"/>
      <c r="I203" s="53"/>
      <c r="J203" s="53"/>
      <c r="K203" s="53"/>
    </row>
    <row r="204" spans="2:11" s="3" customFormat="1" x14ac:dyDescent="0.2">
      <c r="C204" s="59"/>
      <c r="D204" s="53"/>
      <c r="E204" s="53"/>
      <c r="F204" s="53"/>
      <c r="G204" s="53"/>
      <c r="H204" s="53"/>
      <c r="I204" s="53"/>
      <c r="J204" s="53"/>
      <c r="K204" s="53"/>
    </row>
    <row r="205" spans="2:11" s="3" customFormat="1" x14ac:dyDescent="0.2">
      <c r="C205" s="72" t="s">
        <v>167</v>
      </c>
      <c r="D205" s="47" t="s">
        <v>168</v>
      </c>
      <c r="E205" s="47" t="s">
        <v>158</v>
      </c>
      <c r="F205" s="47" t="s">
        <v>159</v>
      </c>
      <c r="G205" s="47" t="s">
        <v>160</v>
      </c>
      <c r="H205" s="47" t="s">
        <v>161</v>
      </c>
      <c r="I205" s="47" t="s">
        <v>162</v>
      </c>
      <c r="J205" s="32" t="s">
        <v>169</v>
      </c>
      <c r="K205" s="53"/>
    </row>
    <row r="206" spans="2:11" s="3" customFormat="1" x14ac:dyDescent="0.2">
      <c r="C206" s="60">
        <f>SUM(C208)</f>
        <v>200</v>
      </c>
      <c r="D206" s="32">
        <v>1</v>
      </c>
      <c r="E206" s="32"/>
      <c r="F206" s="32"/>
      <c r="G206" s="32"/>
      <c r="H206" s="32"/>
      <c r="I206" s="32"/>
      <c r="J206" s="32"/>
      <c r="K206" s="53"/>
    </row>
    <row r="207" spans="2:11" s="3" customFormat="1" x14ac:dyDescent="0.2">
      <c r="C207" s="59"/>
      <c r="D207" s="53"/>
      <c r="E207" s="53"/>
      <c r="F207" s="53"/>
      <c r="G207" s="53"/>
      <c r="H207" s="53"/>
      <c r="I207" s="53"/>
      <c r="J207" s="53"/>
      <c r="K207" s="53"/>
    </row>
    <row r="208" spans="2:11" s="3" customFormat="1" x14ac:dyDescent="0.2">
      <c r="B208" s="36" t="s">
        <v>141</v>
      </c>
      <c r="C208" s="497">
        <v>200</v>
      </c>
      <c r="D208" s="502" t="s">
        <v>405</v>
      </c>
      <c r="E208" s="276"/>
      <c r="F208" s="276"/>
      <c r="G208" s="289"/>
      <c r="H208" s="289"/>
      <c r="I208" s="289"/>
      <c r="J208" s="289"/>
      <c r="K208" s="53"/>
    </row>
    <row r="209" spans="2:11" s="3" customFormat="1" x14ac:dyDescent="0.2">
      <c r="B209" s="36"/>
      <c r="C209" s="497"/>
      <c r="D209" s="515"/>
      <c r="E209" s="418"/>
      <c r="F209" s="418"/>
      <c r="G209" s="56"/>
      <c r="H209" s="56"/>
      <c r="I209" s="56"/>
      <c r="J209" s="56"/>
      <c r="K209" s="53"/>
    </row>
    <row r="210" spans="2:11" s="3" customFormat="1" x14ac:dyDescent="0.2">
      <c r="B210" s="36"/>
      <c r="C210" s="497"/>
      <c r="D210" s="515"/>
      <c r="E210" s="418"/>
      <c r="F210" s="418"/>
      <c r="G210" s="56"/>
      <c r="H210" s="56"/>
      <c r="I210" s="56"/>
      <c r="J210" s="56"/>
      <c r="K210" s="53"/>
    </row>
    <row r="211" spans="2:11" s="3" customFormat="1" x14ac:dyDescent="0.2">
      <c r="C211" s="59"/>
      <c r="D211" s="53"/>
      <c r="E211" s="53"/>
      <c r="F211" s="53"/>
      <c r="G211" s="53"/>
      <c r="H211" s="53"/>
      <c r="I211" s="53"/>
      <c r="J211" s="53"/>
      <c r="K211" s="53"/>
    </row>
    <row r="212" spans="2:11" ht="15" x14ac:dyDescent="0.25">
      <c r="B212" s="15" t="s">
        <v>475</v>
      </c>
      <c r="C212" s="67"/>
      <c r="D212" s="26"/>
      <c r="E212" s="26"/>
      <c r="F212" s="26"/>
      <c r="G212" s="6"/>
      <c r="H212" s="6"/>
      <c r="I212" s="6"/>
      <c r="J212" s="54"/>
      <c r="K212" s="5"/>
    </row>
    <row r="213" spans="2:11" s="3" customFormat="1" x14ac:dyDescent="0.2">
      <c r="C213" s="59"/>
      <c r="D213" s="53"/>
      <c r="E213" s="53"/>
      <c r="F213" s="53"/>
      <c r="G213" s="53"/>
      <c r="H213" s="53"/>
      <c r="I213" s="53"/>
      <c r="J213" s="53"/>
      <c r="K213" s="53"/>
    </row>
    <row r="214" spans="2:11" s="3" customFormat="1" x14ac:dyDescent="0.2">
      <c r="C214" s="59"/>
      <c r="D214" s="53"/>
      <c r="E214" s="53"/>
      <c r="F214" s="53"/>
      <c r="G214" s="53"/>
      <c r="H214" s="53"/>
      <c r="I214" s="53"/>
      <c r="J214" s="53"/>
      <c r="K214" s="53"/>
    </row>
    <row r="215" spans="2:11" s="3" customFormat="1" x14ac:dyDescent="0.2">
      <c r="C215" s="59"/>
      <c r="D215" s="53"/>
      <c r="E215" s="53"/>
      <c r="F215" s="53"/>
      <c r="G215" s="53"/>
      <c r="H215" s="53"/>
      <c r="I215" s="53"/>
      <c r="J215" s="53"/>
      <c r="K215" s="53"/>
    </row>
    <row r="216" spans="2:11" s="3" customFormat="1" x14ac:dyDescent="0.2">
      <c r="C216" s="59"/>
      <c r="D216" s="53"/>
      <c r="E216" s="53"/>
      <c r="F216" s="53"/>
      <c r="G216" s="53"/>
      <c r="H216" s="53"/>
      <c r="I216" s="53"/>
      <c r="J216" s="53"/>
      <c r="K216" s="53"/>
    </row>
    <row r="217" spans="2:11" s="3" customFormat="1" x14ac:dyDescent="0.2">
      <c r="C217" s="59"/>
      <c r="D217" s="53"/>
      <c r="E217" s="53"/>
      <c r="F217" s="53"/>
      <c r="G217" s="53"/>
      <c r="H217" s="53"/>
      <c r="I217" s="53"/>
      <c r="J217" s="53"/>
      <c r="K217" s="53"/>
    </row>
    <row r="218" spans="2:11" s="3" customFormat="1" x14ac:dyDescent="0.2">
      <c r="C218" s="59"/>
      <c r="D218" s="53"/>
      <c r="E218" s="53"/>
      <c r="F218" s="53"/>
      <c r="G218" s="53"/>
      <c r="H218" s="53"/>
      <c r="I218" s="53"/>
      <c r="J218" s="53"/>
      <c r="K218" s="53"/>
    </row>
    <row r="219" spans="2:11" s="3" customFormat="1" x14ac:dyDescent="0.2">
      <c r="C219" s="59"/>
      <c r="D219" s="53"/>
      <c r="E219" s="53"/>
      <c r="F219" s="53"/>
      <c r="G219" s="53"/>
      <c r="H219" s="53"/>
      <c r="I219" s="53"/>
      <c r="J219" s="53"/>
      <c r="K219" s="53"/>
    </row>
    <row r="220" spans="2:11" s="3" customFormat="1" x14ac:dyDescent="0.2">
      <c r="C220" s="59"/>
      <c r="D220" s="53"/>
      <c r="E220" s="53"/>
      <c r="F220" s="53"/>
      <c r="G220" s="53"/>
      <c r="H220" s="53"/>
      <c r="I220" s="53"/>
      <c r="J220" s="53"/>
      <c r="K220" s="53"/>
    </row>
    <row r="221" spans="2:11" s="3" customFormat="1" x14ac:dyDescent="0.2">
      <c r="C221" s="59"/>
      <c r="D221" s="53"/>
      <c r="E221" s="53"/>
      <c r="F221" s="53"/>
      <c r="G221" s="53"/>
      <c r="H221" s="53"/>
      <c r="I221" s="53"/>
      <c r="J221" s="53"/>
      <c r="K221" s="53"/>
    </row>
    <row r="222" spans="2:11" s="3" customFormat="1" x14ac:dyDescent="0.2">
      <c r="C222" s="59"/>
      <c r="D222" s="53"/>
      <c r="E222" s="53"/>
      <c r="F222" s="53"/>
      <c r="G222" s="53"/>
      <c r="H222" s="53"/>
      <c r="I222" s="53"/>
      <c r="J222" s="53"/>
      <c r="K222" s="53"/>
    </row>
    <row r="223" spans="2:11" s="3" customFormat="1" x14ac:dyDescent="0.2">
      <c r="C223" s="59"/>
      <c r="D223" s="53"/>
      <c r="E223" s="53"/>
      <c r="F223" s="53"/>
      <c r="G223" s="53"/>
      <c r="H223" s="53"/>
      <c r="I223" s="53"/>
      <c r="J223" s="53"/>
      <c r="K223" s="53"/>
    </row>
    <row r="224" spans="2:11" s="3" customFormat="1" x14ac:dyDescent="0.2">
      <c r="C224" s="59"/>
      <c r="D224" s="53"/>
      <c r="E224" s="53"/>
      <c r="F224" s="53"/>
      <c r="G224" s="53"/>
      <c r="H224" s="53"/>
      <c r="I224" s="53"/>
      <c r="J224" s="53"/>
      <c r="K224" s="53"/>
    </row>
    <row r="225" spans="3:11" s="3" customFormat="1" x14ac:dyDescent="0.2">
      <c r="C225" s="59"/>
      <c r="D225" s="53"/>
      <c r="E225" s="53"/>
      <c r="F225" s="53"/>
      <c r="G225" s="53"/>
      <c r="H225" s="53"/>
      <c r="I225" s="53"/>
      <c r="J225" s="53"/>
      <c r="K225" s="53"/>
    </row>
    <row r="226" spans="3:11" s="3" customFormat="1" x14ac:dyDescent="0.2">
      <c r="C226" s="59"/>
      <c r="D226" s="53"/>
      <c r="E226" s="53"/>
      <c r="F226" s="53"/>
      <c r="G226" s="53"/>
      <c r="H226" s="53"/>
      <c r="I226" s="53"/>
      <c r="J226" s="53"/>
      <c r="K226" s="53"/>
    </row>
    <row r="227" spans="3:11" s="3" customFormat="1" x14ac:dyDescent="0.2">
      <c r="C227" s="59"/>
      <c r="D227" s="53"/>
      <c r="E227" s="53"/>
      <c r="F227" s="53"/>
      <c r="G227" s="53"/>
      <c r="H227" s="53"/>
      <c r="I227" s="53"/>
      <c r="J227" s="53"/>
      <c r="K227" s="53"/>
    </row>
    <row r="228" spans="3:11" s="3" customFormat="1" x14ac:dyDescent="0.2">
      <c r="C228" s="59"/>
      <c r="D228" s="53"/>
      <c r="E228" s="53"/>
      <c r="F228" s="53"/>
      <c r="G228" s="53"/>
      <c r="H228" s="53"/>
      <c r="I228" s="53"/>
      <c r="J228" s="53"/>
      <c r="K228" s="53"/>
    </row>
    <row r="229" spans="3:11" s="3" customFormat="1" x14ac:dyDescent="0.2">
      <c r="C229" s="59"/>
      <c r="D229" s="53"/>
      <c r="E229" s="53"/>
      <c r="F229" s="53"/>
      <c r="G229" s="53"/>
      <c r="H229" s="53"/>
      <c r="I229" s="53"/>
      <c r="J229" s="53"/>
      <c r="K229" s="53"/>
    </row>
    <row r="230" spans="3:11" s="3" customFormat="1" x14ac:dyDescent="0.2">
      <c r="C230" s="59"/>
      <c r="D230" s="53"/>
      <c r="E230" s="53"/>
      <c r="F230" s="53"/>
      <c r="G230" s="53"/>
      <c r="H230" s="53"/>
      <c r="I230" s="53"/>
      <c r="J230" s="53"/>
      <c r="K230" s="53"/>
    </row>
    <row r="231" spans="3:11" s="3" customFormat="1" x14ac:dyDescent="0.2">
      <c r="C231" s="59"/>
      <c r="D231" s="53"/>
      <c r="E231" s="53"/>
      <c r="F231" s="53"/>
      <c r="G231" s="53"/>
      <c r="H231" s="53"/>
      <c r="I231" s="53"/>
      <c r="J231" s="53"/>
      <c r="K231" s="53"/>
    </row>
    <row r="232" spans="3:11" s="3" customFormat="1" x14ac:dyDescent="0.2">
      <c r="C232" s="59"/>
      <c r="D232" s="53"/>
      <c r="E232" s="53"/>
      <c r="F232" s="53"/>
      <c r="G232" s="53"/>
      <c r="H232" s="53"/>
      <c r="I232" s="53"/>
      <c r="J232" s="53"/>
      <c r="K232" s="53"/>
    </row>
    <row r="233" spans="3:11" s="3" customFormat="1" x14ac:dyDescent="0.2">
      <c r="C233" s="59"/>
      <c r="D233" s="53"/>
      <c r="E233" s="53"/>
      <c r="F233" s="53"/>
      <c r="G233" s="53"/>
      <c r="H233" s="53"/>
      <c r="I233" s="53"/>
      <c r="J233" s="53"/>
      <c r="K233" s="53"/>
    </row>
    <row r="234" spans="3:11" s="3" customFormat="1" x14ac:dyDescent="0.2">
      <c r="C234" s="59"/>
      <c r="D234" s="53"/>
      <c r="E234" s="53"/>
      <c r="F234" s="53"/>
      <c r="G234" s="53"/>
      <c r="H234" s="53"/>
      <c r="I234" s="53"/>
      <c r="J234" s="53"/>
      <c r="K234" s="53"/>
    </row>
    <row r="235" spans="3:11" s="3" customFormat="1" x14ac:dyDescent="0.2">
      <c r="C235" s="59"/>
      <c r="D235" s="53"/>
      <c r="E235" s="53"/>
      <c r="F235" s="53"/>
      <c r="G235" s="53"/>
      <c r="H235" s="53"/>
      <c r="I235" s="53"/>
      <c r="J235" s="53"/>
      <c r="K235" s="53"/>
    </row>
    <row r="236" spans="3:11" s="3" customFormat="1" x14ac:dyDescent="0.2">
      <c r="C236" s="59"/>
      <c r="D236" s="53"/>
      <c r="E236" s="53"/>
      <c r="F236" s="53"/>
      <c r="G236" s="53"/>
      <c r="H236" s="53"/>
      <c r="I236" s="53"/>
      <c r="J236" s="53"/>
      <c r="K236" s="53"/>
    </row>
    <row r="237" spans="3:11" s="3" customFormat="1" x14ac:dyDescent="0.2">
      <c r="C237" s="59"/>
      <c r="D237" s="53"/>
      <c r="E237" s="53"/>
      <c r="F237" s="53"/>
      <c r="G237" s="53"/>
      <c r="H237" s="53"/>
      <c r="I237" s="53"/>
      <c r="J237" s="53"/>
      <c r="K237" s="53"/>
    </row>
    <row r="238" spans="3:11" s="3" customFormat="1" x14ac:dyDescent="0.2">
      <c r="C238" s="59"/>
      <c r="D238" s="53"/>
      <c r="E238" s="53"/>
      <c r="F238" s="53"/>
      <c r="G238" s="53"/>
      <c r="H238" s="53"/>
      <c r="I238" s="53"/>
      <c r="J238" s="53"/>
      <c r="K238" s="53"/>
    </row>
    <row r="239" spans="3:11" s="3" customFormat="1" x14ac:dyDescent="0.2">
      <c r="C239" s="59"/>
      <c r="D239" s="53"/>
      <c r="E239" s="53"/>
      <c r="F239" s="53"/>
      <c r="G239" s="53"/>
      <c r="H239" s="53"/>
      <c r="I239" s="53"/>
      <c r="J239" s="53"/>
      <c r="K239" s="53"/>
    </row>
    <row r="240" spans="3:11" s="3" customFormat="1" x14ac:dyDescent="0.2">
      <c r="C240" s="59"/>
      <c r="D240" s="53"/>
      <c r="E240" s="53"/>
      <c r="F240" s="53"/>
      <c r="G240" s="53"/>
      <c r="H240" s="53"/>
      <c r="I240" s="53"/>
      <c r="J240" s="53"/>
      <c r="K240" s="53"/>
    </row>
    <row r="241" spans="3:11" s="3" customFormat="1" x14ac:dyDescent="0.2">
      <c r="C241" s="59"/>
      <c r="D241" s="53"/>
      <c r="E241" s="53"/>
      <c r="F241" s="53"/>
      <c r="G241" s="53"/>
      <c r="H241" s="53"/>
      <c r="I241" s="53"/>
      <c r="J241" s="53"/>
      <c r="K241" s="53"/>
    </row>
    <row r="242" spans="3:11" s="3" customFormat="1" x14ac:dyDescent="0.2">
      <c r="C242" s="59"/>
      <c r="D242" s="53"/>
      <c r="E242" s="53"/>
      <c r="F242" s="53"/>
      <c r="G242" s="53"/>
      <c r="H242" s="53"/>
      <c r="I242" s="53"/>
      <c r="J242" s="53"/>
      <c r="K242" s="53"/>
    </row>
    <row r="243" spans="3:11" s="3" customFormat="1" x14ac:dyDescent="0.2">
      <c r="C243" s="59"/>
      <c r="D243" s="53"/>
      <c r="E243" s="53"/>
      <c r="F243" s="53"/>
      <c r="G243" s="53"/>
      <c r="H243" s="53"/>
      <c r="I243" s="53"/>
      <c r="J243" s="53"/>
      <c r="K243" s="53"/>
    </row>
    <row r="244" spans="3:11" s="3" customFormat="1" x14ac:dyDescent="0.2">
      <c r="C244" s="59"/>
      <c r="D244" s="53"/>
      <c r="E244" s="53"/>
      <c r="F244" s="53"/>
      <c r="G244" s="53"/>
      <c r="H244" s="53"/>
      <c r="I244" s="53"/>
      <c r="J244" s="53"/>
      <c r="K244" s="53"/>
    </row>
    <row r="245" spans="3:11" s="3" customFormat="1" x14ac:dyDescent="0.2">
      <c r="C245" s="59"/>
      <c r="D245" s="53"/>
      <c r="E245" s="53"/>
      <c r="F245" s="53"/>
      <c r="G245" s="53"/>
      <c r="H245" s="53"/>
      <c r="I245" s="53"/>
      <c r="J245" s="53"/>
      <c r="K245" s="53"/>
    </row>
    <row r="246" spans="3:11" s="3" customFormat="1" x14ac:dyDescent="0.2">
      <c r="C246" s="59"/>
      <c r="D246" s="53"/>
      <c r="E246" s="53"/>
      <c r="F246" s="53"/>
      <c r="G246" s="53"/>
      <c r="H246" s="53"/>
      <c r="I246" s="53"/>
      <c r="J246" s="53"/>
      <c r="K246" s="53"/>
    </row>
    <row r="247" spans="3:11" s="3" customFormat="1" x14ac:dyDescent="0.2">
      <c r="C247" s="59"/>
      <c r="D247" s="53"/>
      <c r="E247" s="53"/>
      <c r="F247" s="53"/>
      <c r="G247" s="53"/>
      <c r="H247" s="53"/>
      <c r="I247" s="53"/>
      <c r="J247" s="53"/>
      <c r="K247" s="53"/>
    </row>
    <row r="248" spans="3:11" s="3" customFormat="1" x14ac:dyDescent="0.2">
      <c r="C248" s="59"/>
      <c r="D248" s="53"/>
      <c r="E248" s="53"/>
      <c r="F248" s="53"/>
      <c r="G248" s="53"/>
      <c r="H248" s="53"/>
      <c r="I248" s="53"/>
      <c r="J248" s="53"/>
      <c r="K248" s="53"/>
    </row>
    <row r="249" spans="3:11" s="3" customFormat="1" x14ac:dyDescent="0.2">
      <c r="C249" s="59"/>
      <c r="D249" s="53"/>
      <c r="E249" s="53"/>
      <c r="F249" s="53"/>
      <c r="G249" s="53"/>
      <c r="H249" s="53"/>
      <c r="I249" s="53"/>
      <c r="J249" s="53"/>
      <c r="K249" s="53"/>
    </row>
    <row r="250" spans="3:11" s="3" customFormat="1" x14ac:dyDescent="0.2">
      <c r="C250" s="59"/>
      <c r="D250" s="53"/>
      <c r="E250" s="53"/>
      <c r="F250" s="53"/>
      <c r="G250" s="53"/>
      <c r="H250" s="53"/>
      <c r="I250" s="53"/>
      <c r="J250" s="53"/>
      <c r="K250" s="53"/>
    </row>
    <row r="251" spans="3:11" s="3" customFormat="1" x14ac:dyDescent="0.2">
      <c r="C251" s="59"/>
      <c r="D251" s="53"/>
      <c r="E251" s="53"/>
      <c r="F251" s="53"/>
      <c r="G251" s="53"/>
      <c r="H251" s="53"/>
      <c r="I251" s="53"/>
      <c r="J251" s="53"/>
      <c r="K251" s="53"/>
    </row>
    <row r="252" spans="3:11" s="3" customFormat="1" x14ac:dyDescent="0.2">
      <c r="C252" s="59"/>
      <c r="D252" s="53"/>
      <c r="E252" s="53"/>
      <c r="F252" s="53"/>
      <c r="G252" s="53"/>
      <c r="H252" s="53"/>
      <c r="I252" s="53"/>
      <c r="J252" s="53"/>
      <c r="K252" s="53"/>
    </row>
    <row r="253" spans="3:11" s="3" customFormat="1" x14ac:dyDescent="0.2">
      <c r="C253" s="59"/>
      <c r="D253" s="53"/>
      <c r="E253" s="53"/>
      <c r="F253" s="53"/>
      <c r="G253" s="53"/>
      <c r="H253" s="53"/>
      <c r="I253" s="53"/>
      <c r="J253" s="53"/>
      <c r="K253" s="53"/>
    </row>
    <row r="254" spans="3:11" s="3" customFormat="1" x14ac:dyDescent="0.2">
      <c r="C254" s="59"/>
      <c r="D254" s="53"/>
      <c r="E254" s="53"/>
      <c r="F254" s="53"/>
      <c r="G254" s="53"/>
      <c r="H254" s="53"/>
      <c r="I254" s="53"/>
      <c r="J254" s="53"/>
      <c r="K254" s="53"/>
    </row>
    <row r="255" spans="3:11" s="3" customFormat="1" x14ac:dyDescent="0.2">
      <c r="C255" s="59"/>
      <c r="D255" s="53"/>
      <c r="E255" s="53"/>
      <c r="F255" s="53"/>
      <c r="G255" s="53"/>
      <c r="H255" s="53"/>
      <c r="I255" s="53"/>
      <c r="J255" s="53"/>
      <c r="K255" s="53"/>
    </row>
    <row r="256" spans="3:11" s="3" customFormat="1" x14ac:dyDescent="0.2">
      <c r="C256" s="59"/>
      <c r="D256" s="53"/>
      <c r="E256" s="53"/>
      <c r="F256" s="53"/>
      <c r="G256" s="53"/>
      <c r="H256" s="53"/>
      <c r="I256" s="53"/>
      <c r="J256" s="53"/>
      <c r="K256" s="53"/>
    </row>
    <row r="257" spans="3:11" s="3" customFormat="1" x14ac:dyDescent="0.2">
      <c r="C257" s="59"/>
      <c r="D257" s="53"/>
      <c r="E257" s="53"/>
      <c r="F257" s="53"/>
      <c r="G257" s="53"/>
      <c r="H257" s="53"/>
      <c r="I257" s="53"/>
      <c r="J257" s="53"/>
      <c r="K257" s="53"/>
    </row>
    <row r="258" spans="3:11" s="3" customFormat="1" x14ac:dyDescent="0.2">
      <c r="C258" s="59"/>
      <c r="D258" s="53"/>
      <c r="E258" s="53"/>
      <c r="F258" s="53"/>
      <c r="G258" s="53"/>
      <c r="H258" s="53"/>
      <c r="I258" s="53"/>
      <c r="J258" s="53"/>
      <c r="K258" s="53"/>
    </row>
    <row r="259" spans="3:11" s="3" customFormat="1" x14ac:dyDescent="0.2">
      <c r="C259" s="59"/>
      <c r="D259" s="53"/>
      <c r="E259" s="53"/>
      <c r="F259" s="53"/>
      <c r="G259" s="53"/>
      <c r="H259" s="53"/>
      <c r="I259" s="53"/>
      <c r="J259" s="53"/>
      <c r="K259" s="53"/>
    </row>
    <row r="260" spans="3:11" s="3" customFormat="1" x14ac:dyDescent="0.2">
      <c r="C260" s="59"/>
      <c r="D260" s="53"/>
      <c r="E260" s="53"/>
      <c r="F260" s="53"/>
      <c r="G260" s="53"/>
      <c r="H260" s="53"/>
      <c r="I260" s="53"/>
      <c r="J260" s="53"/>
      <c r="K260" s="53"/>
    </row>
    <row r="261" spans="3:11" s="3" customFormat="1" x14ac:dyDescent="0.2">
      <c r="C261" s="59"/>
      <c r="D261" s="53"/>
      <c r="E261" s="53"/>
      <c r="F261" s="53"/>
      <c r="G261" s="53"/>
      <c r="H261" s="53"/>
      <c r="I261" s="53"/>
      <c r="J261" s="53"/>
      <c r="K261" s="53"/>
    </row>
    <row r="262" spans="3:11" s="3" customFormat="1" x14ac:dyDescent="0.2">
      <c r="C262" s="59"/>
      <c r="D262" s="53"/>
      <c r="E262" s="53"/>
      <c r="F262" s="53"/>
      <c r="G262" s="53"/>
      <c r="H262" s="53"/>
      <c r="I262" s="53"/>
      <c r="J262" s="53"/>
      <c r="K262" s="53"/>
    </row>
    <row r="263" spans="3:11" s="3" customFormat="1" x14ac:dyDescent="0.2">
      <c r="C263" s="59"/>
      <c r="D263" s="53"/>
      <c r="E263" s="53"/>
      <c r="F263" s="53"/>
      <c r="G263" s="53"/>
      <c r="H263" s="53"/>
      <c r="I263" s="53"/>
      <c r="J263" s="53"/>
      <c r="K263" s="53"/>
    </row>
    <row r="264" spans="3:11" s="3" customFormat="1" x14ac:dyDescent="0.2">
      <c r="C264" s="59"/>
      <c r="D264" s="53"/>
      <c r="E264" s="53"/>
      <c r="F264" s="53"/>
      <c r="G264" s="53"/>
      <c r="H264" s="53"/>
      <c r="I264" s="53"/>
      <c r="J264" s="53"/>
      <c r="K264" s="53"/>
    </row>
    <row r="265" spans="3:11" s="3" customFormat="1" x14ac:dyDescent="0.2">
      <c r="C265" s="59"/>
      <c r="D265" s="53"/>
      <c r="E265" s="53"/>
      <c r="F265" s="53"/>
      <c r="G265" s="53"/>
      <c r="H265" s="53"/>
      <c r="I265" s="53"/>
      <c r="J265" s="53"/>
      <c r="K265" s="53"/>
    </row>
    <row r="266" spans="3:11" s="3" customFormat="1" x14ac:dyDescent="0.2">
      <c r="C266" s="59"/>
      <c r="D266" s="53"/>
      <c r="E266" s="53"/>
      <c r="F266" s="53"/>
      <c r="G266" s="53"/>
      <c r="H266" s="53"/>
      <c r="I266" s="53"/>
      <c r="J266" s="53"/>
      <c r="K266" s="53"/>
    </row>
    <row r="267" spans="3:11" s="3" customFormat="1" x14ac:dyDescent="0.2">
      <c r="C267" s="59"/>
      <c r="D267" s="53"/>
      <c r="E267" s="53"/>
      <c r="F267" s="53"/>
      <c r="G267" s="53"/>
      <c r="H267" s="53"/>
      <c r="I267" s="53"/>
      <c r="J267" s="53"/>
      <c r="K267" s="53"/>
    </row>
    <row r="268" spans="3:11" s="3" customFormat="1" x14ac:dyDescent="0.2">
      <c r="C268" s="59"/>
      <c r="D268" s="53"/>
      <c r="E268" s="53"/>
      <c r="F268" s="53"/>
      <c r="G268" s="53"/>
      <c r="H268" s="53"/>
      <c r="I268" s="53"/>
      <c r="J268" s="53"/>
      <c r="K268" s="53"/>
    </row>
    <row r="269" spans="3:11" s="3" customFormat="1" x14ac:dyDescent="0.2">
      <c r="C269" s="59"/>
      <c r="D269" s="53"/>
      <c r="E269" s="53"/>
      <c r="F269" s="53"/>
      <c r="G269" s="53"/>
      <c r="H269" s="53"/>
      <c r="I269" s="53"/>
      <c r="J269" s="53"/>
      <c r="K269" s="53"/>
    </row>
    <row r="270" spans="3:11" s="3" customFormat="1" x14ac:dyDescent="0.2">
      <c r="C270" s="59"/>
      <c r="D270" s="53"/>
      <c r="E270" s="53"/>
      <c r="F270" s="53"/>
      <c r="G270" s="53"/>
      <c r="H270" s="53"/>
      <c r="I270" s="53"/>
      <c r="J270" s="53"/>
      <c r="K270" s="53"/>
    </row>
    <row r="271" spans="3:11" s="3" customFormat="1" x14ac:dyDescent="0.2">
      <c r="C271" s="59"/>
      <c r="D271" s="53"/>
      <c r="E271" s="53"/>
      <c r="F271" s="53"/>
      <c r="G271" s="53"/>
      <c r="H271" s="53"/>
      <c r="I271" s="53"/>
      <c r="J271" s="53"/>
      <c r="K271" s="53"/>
    </row>
    <row r="272" spans="3:11" s="3" customFormat="1" x14ac:dyDescent="0.2">
      <c r="C272" s="59"/>
      <c r="D272" s="53"/>
      <c r="E272" s="53"/>
      <c r="F272" s="53"/>
      <c r="G272" s="53"/>
      <c r="H272" s="53"/>
      <c r="I272" s="53"/>
      <c r="J272" s="53"/>
      <c r="K272" s="53"/>
    </row>
    <row r="273" spans="3:11" s="3" customFormat="1" x14ac:dyDescent="0.2">
      <c r="C273" s="59"/>
      <c r="D273" s="53"/>
      <c r="E273" s="53"/>
      <c r="F273" s="53"/>
      <c r="G273" s="53"/>
      <c r="H273" s="53"/>
      <c r="I273" s="53"/>
      <c r="J273" s="53"/>
      <c r="K273" s="53"/>
    </row>
    <row r="274" spans="3:11" s="3" customFormat="1" x14ac:dyDescent="0.2">
      <c r="C274" s="59"/>
      <c r="D274" s="53"/>
      <c r="E274" s="53"/>
      <c r="F274" s="53"/>
      <c r="G274" s="53"/>
      <c r="H274" s="53"/>
      <c r="I274" s="53"/>
      <c r="J274" s="53"/>
      <c r="K274" s="53"/>
    </row>
    <row r="275" spans="3:11" s="3" customFormat="1" x14ac:dyDescent="0.2">
      <c r="C275" s="59"/>
      <c r="D275" s="53"/>
      <c r="E275" s="53"/>
      <c r="F275" s="53"/>
      <c r="G275" s="53"/>
      <c r="H275" s="53"/>
      <c r="I275" s="53"/>
      <c r="J275" s="53"/>
      <c r="K275" s="53"/>
    </row>
    <row r="276" spans="3:11" s="3" customFormat="1" x14ac:dyDescent="0.2">
      <c r="C276" s="59"/>
      <c r="D276" s="53"/>
      <c r="E276" s="53"/>
      <c r="F276" s="53"/>
      <c r="G276" s="53"/>
      <c r="H276" s="53"/>
      <c r="I276" s="53"/>
      <c r="J276" s="53"/>
      <c r="K276" s="53"/>
    </row>
    <row r="277" spans="3:11" s="3" customFormat="1" x14ac:dyDescent="0.2">
      <c r="C277" s="59"/>
      <c r="D277" s="53"/>
      <c r="E277" s="53"/>
      <c r="F277" s="53"/>
      <c r="G277" s="53"/>
      <c r="H277" s="53"/>
      <c r="I277" s="53"/>
      <c r="J277" s="53"/>
      <c r="K277" s="53"/>
    </row>
    <row r="278" spans="3:11" s="3" customFormat="1" x14ac:dyDescent="0.2">
      <c r="C278" s="59"/>
      <c r="D278" s="53"/>
      <c r="E278" s="53"/>
      <c r="F278" s="53"/>
      <c r="G278" s="53"/>
      <c r="H278" s="53"/>
      <c r="I278" s="53"/>
      <c r="J278" s="53"/>
      <c r="K278" s="53"/>
    </row>
    <row r="279" spans="3:11" s="3" customFormat="1" x14ac:dyDescent="0.2">
      <c r="C279" s="59"/>
      <c r="D279" s="53"/>
      <c r="E279" s="53"/>
      <c r="F279" s="53"/>
      <c r="G279" s="53"/>
      <c r="H279" s="53"/>
      <c r="I279" s="53"/>
      <c r="J279" s="53"/>
      <c r="K279" s="53"/>
    </row>
    <row r="280" spans="3:11" s="3" customFormat="1" x14ac:dyDescent="0.2">
      <c r="C280" s="59"/>
      <c r="D280" s="53"/>
      <c r="E280" s="53"/>
      <c r="F280" s="53"/>
      <c r="G280" s="53"/>
      <c r="H280" s="53"/>
      <c r="I280" s="53"/>
      <c r="J280" s="53"/>
      <c r="K280" s="53"/>
    </row>
    <row r="281" spans="3:11" s="3" customFormat="1" x14ac:dyDescent="0.2">
      <c r="C281" s="59"/>
      <c r="D281" s="53"/>
      <c r="E281" s="53"/>
      <c r="F281" s="53"/>
      <c r="G281" s="53"/>
      <c r="H281" s="53"/>
      <c r="I281" s="53"/>
      <c r="J281" s="53"/>
      <c r="K281" s="53"/>
    </row>
    <row r="282" spans="3:11" s="3" customFormat="1" x14ac:dyDescent="0.2">
      <c r="C282" s="59"/>
      <c r="D282" s="53"/>
      <c r="E282" s="53"/>
      <c r="F282" s="53"/>
      <c r="G282" s="53"/>
      <c r="H282" s="53"/>
      <c r="I282" s="53"/>
      <c r="J282" s="53"/>
      <c r="K282" s="53"/>
    </row>
    <row r="283" spans="3:11" s="3" customFormat="1" x14ac:dyDescent="0.2">
      <c r="C283" s="59"/>
      <c r="D283" s="53"/>
      <c r="E283" s="53"/>
      <c r="F283" s="53"/>
      <c r="G283" s="53"/>
      <c r="H283" s="53"/>
      <c r="I283" s="53"/>
      <c r="J283" s="53"/>
      <c r="K283" s="53"/>
    </row>
    <row r="284" spans="3:11" s="3" customFormat="1" x14ac:dyDescent="0.2">
      <c r="C284" s="59"/>
      <c r="D284" s="53"/>
      <c r="E284" s="53"/>
      <c r="F284" s="53"/>
      <c r="G284" s="53"/>
      <c r="H284" s="53"/>
      <c r="I284" s="53"/>
      <c r="J284" s="53"/>
      <c r="K284" s="53"/>
    </row>
    <row r="285" spans="3:11" s="3" customFormat="1" x14ac:dyDescent="0.2">
      <c r="C285" s="59"/>
      <c r="D285" s="53"/>
      <c r="E285" s="53"/>
      <c r="F285" s="53"/>
      <c r="G285" s="53"/>
      <c r="H285" s="53"/>
      <c r="I285" s="53"/>
      <c r="J285" s="53"/>
      <c r="K285" s="53"/>
    </row>
    <row r="286" spans="3:11" s="3" customFormat="1" x14ac:dyDescent="0.2">
      <c r="C286" s="59"/>
      <c r="D286" s="53"/>
      <c r="E286" s="53"/>
      <c r="F286" s="53"/>
      <c r="G286" s="53"/>
      <c r="H286" s="53"/>
      <c r="I286" s="53"/>
      <c r="J286" s="53"/>
      <c r="K286" s="53"/>
    </row>
    <row r="287" spans="3:11" s="3" customFormat="1" x14ac:dyDescent="0.2">
      <c r="C287" s="59"/>
      <c r="D287" s="53"/>
      <c r="E287" s="53"/>
      <c r="F287" s="53"/>
      <c r="G287" s="53"/>
      <c r="H287" s="53"/>
      <c r="I287" s="53"/>
      <c r="J287" s="53"/>
      <c r="K287" s="53"/>
    </row>
    <row r="288" spans="3:11" s="3" customFormat="1" x14ac:dyDescent="0.2">
      <c r="C288" s="59"/>
      <c r="D288" s="53"/>
      <c r="E288" s="53"/>
      <c r="F288" s="53"/>
      <c r="G288" s="53"/>
      <c r="H288" s="53"/>
      <c r="I288" s="53"/>
      <c r="J288" s="53"/>
      <c r="K288" s="53"/>
    </row>
    <row r="289" spans="3:11" s="3" customFormat="1" x14ac:dyDescent="0.2">
      <c r="C289" s="59"/>
      <c r="D289" s="53"/>
      <c r="E289" s="53"/>
      <c r="F289" s="53"/>
      <c r="G289" s="53"/>
      <c r="H289" s="53"/>
      <c r="I289" s="53"/>
      <c r="J289" s="53"/>
      <c r="K289" s="53"/>
    </row>
    <row r="290" spans="3:11" s="3" customFormat="1" x14ac:dyDescent="0.2">
      <c r="C290" s="59"/>
      <c r="D290" s="53"/>
      <c r="E290" s="53"/>
      <c r="F290" s="53"/>
      <c r="G290" s="53"/>
      <c r="H290" s="53"/>
      <c r="I290" s="53"/>
      <c r="J290" s="53"/>
      <c r="K290" s="53"/>
    </row>
    <row r="291" spans="3:11" s="3" customFormat="1" x14ac:dyDescent="0.2">
      <c r="C291" s="59"/>
      <c r="D291" s="53"/>
      <c r="E291" s="53"/>
      <c r="F291" s="53"/>
      <c r="G291" s="53"/>
      <c r="H291" s="53"/>
      <c r="I291" s="53"/>
      <c r="J291" s="53"/>
      <c r="K291" s="53"/>
    </row>
    <row r="292" spans="3:11" s="3" customFormat="1" x14ac:dyDescent="0.2">
      <c r="C292" s="59"/>
      <c r="D292" s="53"/>
      <c r="E292" s="53"/>
      <c r="F292" s="53"/>
      <c r="G292" s="53"/>
      <c r="H292" s="53"/>
      <c r="I292" s="53"/>
      <c r="J292" s="53"/>
      <c r="K292" s="53"/>
    </row>
    <row r="293" spans="3:11" s="3" customFormat="1" x14ac:dyDescent="0.2">
      <c r="C293" s="59"/>
      <c r="D293" s="53"/>
      <c r="E293" s="53"/>
      <c r="F293" s="53"/>
      <c r="G293" s="53"/>
      <c r="H293" s="53"/>
      <c r="I293" s="53"/>
      <c r="J293" s="53"/>
      <c r="K293" s="53"/>
    </row>
    <row r="294" spans="3:11" s="3" customFormat="1" x14ac:dyDescent="0.2">
      <c r="C294" s="59"/>
      <c r="D294" s="53"/>
      <c r="E294" s="53"/>
      <c r="F294" s="53"/>
      <c r="G294" s="53"/>
      <c r="H294" s="53"/>
      <c r="I294" s="53"/>
      <c r="J294" s="53"/>
      <c r="K294" s="53"/>
    </row>
    <row r="295" spans="3:11" s="3" customFormat="1" x14ac:dyDescent="0.2">
      <c r="C295" s="59"/>
      <c r="D295" s="53"/>
      <c r="E295" s="53"/>
      <c r="F295" s="53"/>
      <c r="G295" s="53"/>
      <c r="H295" s="53"/>
      <c r="I295" s="53"/>
      <c r="J295" s="53"/>
      <c r="K295" s="53"/>
    </row>
    <row r="296" spans="3:11" s="3" customFormat="1" x14ac:dyDescent="0.2">
      <c r="C296" s="59"/>
      <c r="D296" s="53"/>
      <c r="E296" s="53"/>
      <c r="F296" s="53"/>
      <c r="G296" s="53"/>
      <c r="H296" s="53"/>
      <c r="I296" s="53"/>
      <c r="J296" s="53"/>
      <c r="K296" s="53"/>
    </row>
    <row r="297" spans="3:11" s="3" customFormat="1" x14ac:dyDescent="0.2">
      <c r="C297" s="59"/>
      <c r="D297" s="53"/>
      <c r="E297" s="53"/>
      <c r="F297" s="53"/>
      <c r="G297" s="53"/>
      <c r="H297" s="53"/>
      <c r="I297" s="53"/>
      <c r="J297" s="53"/>
      <c r="K297" s="53"/>
    </row>
    <row r="298" spans="3:11" s="3" customFormat="1" x14ac:dyDescent="0.2">
      <c r="C298" s="59"/>
      <c r="D298" s="53"/>
      <c r="E298" s="53"/>
      <c r="F298" s="53"/>
      <c r="G298" s="53"/>
      <c r="H298" s="53"/>
      <c r="I298" s="53"/>
      <c r="J298" s="53"/>
      <c r="K298" s="53"/>
    </row>
    <row r="299" spans="3:11" s="3" customFormat="1" x14ac:dyDescent="0.2">
      <c r="C299" s="59"/>
      <c r="D299" s="53"/>
      <c r="E299" s="53"/>
      <c r="F299" s="53"/>
      <c r="G299" s="53"/>
      <c r="H299" s="53"/>
      <c r="I299" s="53"/>
      <c r="J299" s="53"/>
      <c r="K299" s="53"/>
    </row>
    <row r="300" spans="3:11" s="3" customFormat="1" x14ac:dyDescent="0.2">
      <c r="C300" s="59"/>
      <c r="D300" s="53"/>
      <c r="E300" s="53"/>
      <c r="F300" s="53"/>
      <c r="G300" s="53"/>
      <c r="H300" s="53"/>
      <c r="I300" s="53"/>
      <c r="J300" s="53"/>
      <c r="K300" s="53"/>
    </row>
    <row r="301" spans="3:11" s="3" customFormat="1" x14ac:dyDescent="0.2">
      <c r="C301" s="59"/>
      <c r="D301" s="53"/>
      <c r="E301" s="53"/>
      <c r="F301" s="53"/>
      <c r="G301" s="53"/>
      <c r="H301" s="53"/>
      <c r="I301" s="53"/>
      <c r="J301" s="53"/>
      <c r="K301" s="53"/>
    </row>
    <row r="302" spans="3:11" s="3" customFormat="1" x14ac:dyDescent="0.2">
      <c r="C302" s="59"/>
      <c r="D302" s="53"/>
      <c r="E302" s="53"/>
      <c r="F302" s="53"/>
      <c r="G302" s="53"/>
      <c r="H302" s="53"/>
      <c r="I302" s="53"/>
      <c r="J302" s="53"/>
      <c r="K302" s="53"/>
    </row>
    <row r="303" spans="3:11" s="3" customFormat="1" x14ac:dyDescent="0.2">
      <c r="C303" s="59"/>
      <c r="D303" s="53"/>
      <c r="E303" s="53"/>
      <c r="F303" s="53"/>
      <c r="G303" s="53"/>
      <c r="H303" s="53"/>
      <c r="I303" s="53"/>
      <c r="J303" s="53"/>
      <c r="K303" s="53"/>
    </row>
    <row r="304" spans="3:11" x14ac:dyDescent="0.2">
      <c r="D304" s="53"/>
      <c r="E304" s="53"/>
      <c r="F304" s="53"/>
      <c r="G304" s="53"/>
      <c r="H304" s="53"/>
      <c r="I304" s="23"/>
      <c r="J304" s="23"/>
      <c r="K304" s="23"/>
    </row>
    <row r="305" spans="4:11" x14ac:dyDescent="0.2">
      <c r="D305" s="53"/>
      <c r="E305" s="53"/>
      <c r="F305" s="53"/>
      <c r="G305" s="53"/>
      <c r="H305" s="53"/>
      <c r="I305" s="23"/>
      <c r="J305" s="23"/>
      <c r="K305" s="23"/>
    </row>
    <row r="306" spans="4:11" x14ac:dyDescent="0.2">
      <c r="D306" s="53"/>
      <c r="E306" s="53"/>
      <c r="F306" s="53"/>
      <c r="G306" s="53"/>
      <c r="H306" s="53"/>
      <c r="I306" s="23"/>
      <c r="J306" s="23"/>
      <c r="K306" s="23"/>
    </row>
    <row r="307" spans="4:11" x14ac:dyDescent="0.2">
      <c r="D307" s="53"/>
      <c r="E307" s="53"/>
      <c r="F307" s="53"/>
      <c r="G307" s="53"/>
      <c r="H307" s="53"/>
      <c r="I307" s="23"/>
      <c r="J307" s="23"/>
      <c r="K307" s="23"/>
    </row>
    <row r="308" spans="4:11" x14ac:dyDescent="0.2">
      <c r="D308" s="53"/>
      <c r="E308" s="53"/>
      <c r="F308" s="53"/>
      <c r="G308" s="53"/>
      <c r="H308" s="53"/>
      <c r="I308" s="23"/>
      <c r="J308" s="23"/>
      <c r="K308" s="23"/>
    </row>
    <row r="309" spans="4:11" x14ac:dyDescent="0.2">
      <c r="D309" s="53"/>
      <c r="E309" s="53"/>
      <c r="F309" s="53"/>
      <c r="G309" s="53"/>
      <c r="H309" s="53"/>
      <c r="I309" s="23"/>
      <c r="J309" s="23"/>
      <c r="K309" s="23"/>
    </row>
    <row r="310" spans="4:11" x14ac:dyDescent="0.2">
      <c r="D310" s="53"/>
      <c r="E310" s="53"/>
      <c r="F310" s="53"/>
      <c r="G310" s="53"/>
      <c r="H310" s="53"/>
      <c r="I310" s="23"/>
      <c r="J310" s="23"/>
      <c r="K310" s="23"/>
    </row>
    <row r="311" spans="4:11" x14ac:dyDescent="0.2">
      <c r="D311" s="53"/>
      <c r="E311" s="53"/>
      <c r="F311" s="53"/>
      <c r="G311" s="53"/>
      <c r="H311" s="53"/>
      <c r="I311" s="23"/>
      <c r="J311" s="23"/>
      <c r="K311" s="23"/>
    </row>
    <row r="312" spans="4:11" x14ac:dyDescent="0.2">
      <c r="D312" s="53"/>
      <c r="E312" s="53"/>
      <c r="F312" s="53"/>
      <c r="G312" s="53"/>
      <c r="H312" s="53"/>
      <c r="I312" s="23"/>
      <c r="J312" s="23"/>
      <c r="K312" s="23"/>
    </row>
    <row r="313" spans="4:11" x14ac:dyDescent="0.2">
      <c r="D313" s="53"/>
      <c r="E313" s="53"/>
      <c r="F313" s="53"/>
      <c r="G313" s="53"/>
      <c r="H313" s="53"/>
      <c r="I313" s="23"/>
      <c r="J313" s="23"/>
      <c r="K313" s="23"/>
    </row>
    <row r="314" spans="4:11" x14ac:dyDescent="0.2">
      <c r="D314" s="53"/>
      <c r="E314" s="53"/>
      <c r="F314" s="53"/>
      <c r="G314" s="53"/>
      <c r="H314" s="53"/>
      <c r="I314" s="23"/>
      <c r="J314" s="23"/>
      <c r="K314" s="23"/>
    </row>
    <row r="315" spans="4:11" x14ac:dyDescent="0.2">
      <c r="D315" s="53"/>
      <c r="E315" s="53"/>
      <c r="F315" s="53"/>
      <c r="G315" s="53"/>
      <c r="H315" s="53"/>
      <c r="I315" s="23"/>
      <c r="J315" s="23"/>
      <c r="K315" s="23"/>
    </row>
    <row r="316" spans="4:11" x14ac:dyDescent="0.2">
      <c r="D316" s="53"/>
      <c r="E316" s="53"/>
      <c r="F316" s="53"/>
      <c r="G316" s="53"/>
      <c r="H316" s="53"/>
      <c r="I316" s="23"/>
      <c r="J316" s="23"/>
      <c r="K316" s="23"/>
    </row>
    <row r="317" spans="4:11" x14ac:dyDescent="0.2">
      <c r="D317" s="53"/>
      <c r="E317" s="53"/>
      <c r="F317" s="53"/>
      <c r="G317" s="53"/>
      <c r="H317" s="53"/>
      <c r="I317" s="23"/>
      <c r="J317" s="23"/>
      <c r="K317" s="23"/>
    </row>
    <row r="318" spans="4:11" x14ac:dyDescent="0.2">
      <c r="D318" s="53"/>
      <c r="E318" s="53"/>
      <c r="F318" s="53"/>
      <c r="G318" s="53"/>
      <c r="H318" s="53"/>
      <c r="I318" s="23"/>
      <c r="J318" s="23"/>
      <c r="K318" s="23"/>
    </row>
    <row r="319" spans="4:11" x14ac:dyDescent="0.2">
      <c r="D319" s="53"/>
      <c r="E319" s="53"/>
      <c r="F319" s="53"/>
      <c r="G319" s="53"/>
      <c r="H319" s="53"/>
      <c r="I319" s="23"/>
      <c r="J319" s="23"/>
      <c r="K319" s="23"/>
    </row>
    <row r="320" spans="4:11" x14ac:dyDescent="0.2">
      <c r="D320" s="53"/>
      <c r="E320" s="53"/>
      <c r="F320" s="53"/>
      <c r="G320" s="53"/>
      <c r="H320" s="53"/>
      <c r="I320" s="23"/>
      <c r="J320" s="23"/>
      <c r="K320" s="23"/>
    </row>
    <row r="321" spans="4:11" x14ac:dyDescent="0.2">
      <c r="D321" s="53"/>
      <c r="E321" s="53"/>
      <c r="F321" s="53"/>
      <c r="G321" s="53"/>
      <c r="H321" s="53"/>
      <c r="I321" s="23"/>
      <c r="J321" s="23"/>
      <c r="K321" s="23"/>
    </row>
    <row r="322" spans="4:11" x14ac:dyDescent="0.2">
      <c r="D322" s="53"/>
      <c r="E322" s="53"/>
      <c r="F322" s="53"/>
      <c r="G322" s="53"/>
      <c r="H322" s="53"/>
      <c r="I322" s="23"/>
      <c r="J322" s="23"/>
      <c r="K322" s="23"/>
    </row>
    <row r="323" spans="4:11" x14ac:dyDescent="0.2">
      <c r="D323" s="53"/>
      <c r="E323" s="53"/>
      <c r="F323" s="53"/>
      <c r="G323" s="53"/>
      <c r="H323" s="53"/>
      <c r="I323" s="23"/>
      <c r="J323" s="23"/>
      <c r="K323" s="23"/>
    </row>
    <row r="324" spans="4:11" x14ac:dyDescent="0.2">
      <c r="D324" s="53"/>
      <c r="E324" s="53"/>
      <c r="F324" s="53"/>
      <c r="G324" s="53"/>
      <c r="H324" s="53"/>
      <c r="I324" s="23"/>
      <c r="J324" s="23"/>
      <c r="K324" s="23"/>
    </row>
    <row r="325" spans="4:11" x14ac:dyDescent="0.2">
      <c r="D325" s="53"/>
      <c r="E325" s="53"/>
      <c r="F325" s="53"/>
      <c r="G325" s="53"/>
      <c r="H325" s="53"/>
      <c r="I325" s="23"/>
      <c r="J325" s="23"/>
      <c r="K325" s="23"/>
    </row>
    <row r="326" spans="4:11" x14ac:dyDescent="0.2">
      <c r="D326" s="53"/>
      <c r="E326" s="53"/>
      <c r="F326" s="53"/>
      <c r="G326" s="53"/>
      <c r="H326" s="53"/>
      <c r="I326" s="23"/>
      <c r="J326" s="23"/>
      <c r="K326" s="23"/>
    </row>
    <row r="327" spans="4:11" x14ac:dyDescent="0.2">
      <c r="D327" s="53"/>
      <c r="E327" s="53"/>
      <c r="F327" s="53"/>
      <c r="G327" s="53"/>
      <c r="H327" s="53"/>
      <c r="I327" s="23"/>
      <c r="J327" s="23"/>
      <c r="K327" s="23"/>
    </row>
    <row r="328" spans="4:11" x14ac:dyDescent="0.2">
      <c r="D328" s="53"/>
      <c r="E328" s="53"/>
      <c r="F328" s="53"/>
      <c r="G328" s="53"/>
      <c r="H328" s="53"/>
      <c r="I328" s="23"/>
      <c r="J328" s="23"/>
      <c r="K328" s="23"/>
    </row>
    <row r="329" spans="4:11" x14ac:dyDescent="0.2">
      <c r="D329" s="53"/>
      <c r="E329" s="53"/>
      <c r="F329" s="53"/>
      <c r="G329" s="53"/>
      <c r="H329" s="53"/>
      <c r="I329" s="23"/>
      <c r="J329" s="23"/>
      <c r="K329" s="23"/>
    </row>
    <row r="330" spans="4:11" x14ac:dyDescent="0.2">
      <c r="D330" s="53"/>
      <c r="E330" s="53"/>
      <c r="F330" s="53"/>
      <c r="G330" s="53"/>
      <c r="H330" s="53"/>
      <c r="I330" s="23"/>
      <c r="J330" s="23"/>
      <c r="K330" s="23"/>
    </row>
    <row r="331" spans="4:11" x14ac:dyDescent="0.2">
      <c r="D331" s="53"/>
      <c r="E331" s="53"/>
      <c r="F331" s="53"/>
      <c r="G331" s="53"/>
      <c r="H331" s="53"/>
      <c r="I331" s="23"/>
      <c r="J331" s="23"/>
      <c r="K331" s="23"/>
    </row>
    <row r="332" spans="4:11" x14ac:dyDescent="0.2">
      <c r="D332" s="53"/>
      <c r="E332" s="53"/>
      <c r="F332" s="53"/>
      <c r="G332" s="53"/>
      <c r="H332" s="53"/>
      <c r="I332" s="23"/>
      <c r="J332" s="23"/>
      <c r="K332" s="23"/>
    </row>
    <row r="333" spans="4:11" x14ac:dyDescent="0.2">
      <c r="D333" s="53"/>
      <c r="E333" s="53"/>
      <c r="F333" s="53"/>
      <c r="G333" s="53"/>
      <c r="H333" s="53"/>
      <c r="I333" s="23"/>
      <c r="J333" s="23"/>
      <c r="K333" s="23"/>
    </row>
    <row r="334" spans="4:11" x14ac:dyDescent="0.2">
      <c r="D334" s="53"/>
      <c r="E334" s="53"/>
      <c r="F334" s="53"/>
      <c r="G334" s="53"/>
      <c r="H334" s="53"/>
      <c r="I334" s="23"/>
      <c r="J334" s="23"/>
      <c r="K334" s="23"/>
    </row>
    <row r="335" spans="4:11" x14ac:dyDescent="0.2">
      <c r="D335" s="53"/>
      <c r="E335" s="53"/>
      <c r="F335" s="53"/>
      <c r="G335" s="53"/>
      <c r="H335" s="53"/>
      <c r="I335" s="23"/>
      <c r="J335" s="23"/>
      <c r="K335" s="23"/>
    </row>
    <row r="336" spans="4:11" x14ac:dyDescent="0.2">
      <c r="D336" s="53"/>
      <c r="E336" s="53"/>
      <c r="F336" s="53"/>
      <c r="G336" s="53"/>
      <c r="H336" s="53"/>
      <c r="I336" s="23"/>
      <c r="J336" s="23"/>
      <c r="K336" s="23"/>
    </row>
    <row r="337" spans="4:11" x14ac:dyDescent="0.2">
      <c r="D337" s="53"/>
      <c r="E337" s="53"/>
      <c r="F337" s="53"/>
      <c r="G337" s="53"/>
      <c r="H337" s="53"/>
      <c r="I337" s="23"/>
      <c r="J337" s="23"/>
      <c r="K337" s="23"/>
    </row>
    <row r="338" spans="4:11" x14ac:dyDescent="0.2">
      <c r="D338" s="53"/>
      <c r="E338" s="53"/>
      <c r="F338" s="53"/>
      <c r="G338" s="53"/>
      <c r="H338" s="53"/>
      <c r="I338" s="23"/>
      <c r="J338" s="23"/>
      <c r="K338" s="23"/>
    </row>
    <row r="339" spans="4:11" x14ac:dyDescent="0.2">
      <c r="D339" s="53"/>
      <c r="E339" s="53"/>
      <c r="F339" s="53"/>
      <c r="G339" s="53"/>
      <c r="H339" s="53"/>
      <c r="I339" s="23"/>
      <c r="J339" s="23"/>
      <c r="K339" s="23"/>
    </row>
    <row r="340" spans="4:11" x14ac:dyDescent="0.2">
      <c r="D340" s="53"/>
      <c r="E340" s="53"/>
      <c r="F340" s="53"/>
      <c r="G340" s="53"/>
      <c r="H340" s="53"/>
      <c r="I340" s="23"/>
      <c r="J340" s="23"/>
      <c r="K340" s="23"/>
    </row>
    <row r="341" spans="4:11" x14ac:dyDescent="0.2">
      <c r="D341" s="53"/>
      <c r="E341" s="53"/>
      <c r="F341" s="53"/>
      <c r="G341" s="53"/>
      <c r="H341" s="53"/>
      <c r="I341" s="23"/>
      <c r="J341" s="23"/>
      <c r="K341" s="23"/>
    </row>
    <row r="342" spans="4:11" x14ac:dyDescent="0.2">
      <c r="G342" s="23"/>
      <c r="H342" s="23"/>
      <c r="I342" s="23"/>
      <c r="J342" s="23"/>
      <c r="K342" s="23"/>
    </row>
    <row r="343" spans="4:11" x14ac:dyDescent="0.2">
      <c r="G343" s="23"/>
      <c r="H343" s="23"/>
      <c r="I343" s="23"/>
      <c r="J343" s="23"/>
      <c r="K343" s="23"/>
    </row>
    <row r="344" spans="4:11" x14ac:dyDescent="0.2">
      <c r="G344" s="23"/>
      <c r="H344" s="23"/>
      <c r="I344" s="23"/>
      <c r="J344" s="23"/>
      <c r="K344" s="23"/>
    </row>
  </sheetData>
  <hyperlinks>
    <hyperlink ref="J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3"/>
  <sheetViews>
    <sheetView showGridLines="0" topLeftCell="A184" zoomScale="86" zoomScaleNormal="86" workbookViewId="0"/>
  </sheetViews>
  <sheetFormatPr baseColWidth="10" defaultRowHeight="12.75" x14ac:dyDescent="0.2"/>
  <cols>
    <col min="1" max="1" width="3.5703125" style="2" customWidth="1"/>
    <col min="2" max="2" width="72" style="2" customWidth="1"/>
    <col min="3" max="3" width="10.7109375" style="5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ht="15" x14ac:dyDescent="0.2">
      <c r="B3" s="416" t="s">
        <v>571</v>
      </c>
      <c r="C3" s="2"/>
      <c r="D3" s="23"/>
      <c r="E3" s="23"/>
    </row>
    <row r="4" spans="2:5" x14ac:dyDescent="0.2">
      <c r="C4" s="2"/>
      <c r="D4" s="23"/>
      <c r="E4" s="23"/>
    </row>
    <row r="5" spans="2:5" x14ac:dyDescent="0.2">
      <c r="C5" s="2"/>
      <c r="D5" s="23"/>
      <c r="E5" s="23"/>
    </row>
    <row r="6" spans="2:5" x14ac:dyDescent="0.2">
      <c r="C6" s="351" t="s">
        <v>4</v>
      </c>
    </row>
    <row r="7" spans="2:5" ht="4.5" customHeight="1" x14ac:dyDescent="0.2">
      <c r="C7" s="23"/>
      <c r="D7" s="23"/>
    </row>
    <row r="8" spans="2:5" ht="5.25" customHeight="1" thickBot="1" x14ac:dyDescent="0.25">
      <c r="B8" s="4"/>
      <c r="C8" s="65"/>
    </row>
    <row r="9" spans="2:5" ht="5.25" customHeight="1" x14ac:dyDescent="0.2">
      <c r="B9" s="5"/>
      <c r="C9" s="66"/>
    </row>
    <row r="11" spans="2:5" ht="15" x14ac:dyDescent="0.25">
      <c r="B11" s="15" t="s">
        <v>170</v>
      </c>
      <c r="C11" s="74"/>
      <c r="D11" s="5"/>
    </row>
    <row r="12" spans="2:5" x14ac:dyDescent="0.2">
      <c r="B12" s="6"/>
      <c r="C12" s="66"/>
    </row>
    <row r="13" spans="2:5" s="7" customFormat="1" x14ac:dyDescent="0.2">
      <c r="B13" s="12" t="s">
        <v>5</v>
      </c>
      <c r="C13" s="58" t="s">
        <v>163</v>
      </c>
    </row>
    <row r="14" spans="2:5" x14ac:dyDescent="0.2">
      <c r="B14" s="3" t="s">
        <v>31</v>
      </c>
      <c r="C14" s="59">
        <f>SUM(C22,C33,C57,C70,C78,C86,C96)</f>
        <v>72655.159999999989</v>
      </c>
    </row>
    <row r="15" spans="2:5" x14ac:dyDescent="0.2">
      <c r="B15" s="3" t="s">
        <v>34</v>
      </c>
      <c r="C15" s="59">
        <f>SUM(C159,C170,C207)</f>
        <v>6778.64</v>
      </c>
    </row>
    <row r="16" spans="2:5" x14ac:dyDescent="0.2">
      <c r="B16" s="9" t="s">
        <v>6</v>
      </c>
      <c r="C16" s="60">
        <f>SUM(C14,C15)</f>
        <v>79433.799999999988</v>
      </c>
    </row>
    <row r="19" spans="2:4" s="3" customFormat="1" x14ac:dyDescent="0.2">
      <c r="B19" s="14" t="s">
        <v>565</v>
      </c>
      <c r="C19" s="71"/>
    </row>
    <row r="20" spans="2:4" s="3" customFormat="1" x14ac:dyDescent="0.2">
      <c r="B20" s="14"/>
      <c r="C20" s="71"/>
    </row>
    <row r="21" spans="2:4" s="3" customFormat="1" x14ac:dyDescent="0.2">
      <c r="B21" s="40"/>
      <c r="C21" s="73" t="s">
        <v>163</v>
      </c>
    </row>
    <row r="22" spans="2:4" s="3" customFormat="1" x14ac:dyDescent="0.2">
      <c r="C22" s="60">
        <f>SUM(C24:C27)</f>
        <v>9272.43</v>
      </c>
    </row>
    <row r="23" spans="2:4" s="3" customFormat="1" x14ac:dyDescent="0.2">
      <c r="C23" s="59"/>
      <c r="D23" s="53"/>
    </row>
    <row r="24" spans="2:4" s="3" customFormat="1" x14ac:dyDescent="0.2">
      <c r="B24" s="3" t="s">
        <v>550</v>
      </c>
      <c r="C24" s="507">
        <v>650</v>
      </c>
      <c r="D24" s="53"/>
    </row>
    <row r="25" spans="2:4" s="3" customFormat="1" x14ac:dyDescent="0.2">
      <c r="B25" s="3" t="s">
        <v>37</v>
      </c>
      <c r="C25" s="507">
        <v>610.5</v>
      </c>
      <c r="D25" s="53"/>
    </row>
    <row r="26" spans="2:4" s="3" customFormat="1" x14ac:dyDescent="0.2">
      <c r="B26" s="3" t="s">
        <v>38</v>
      </c>
      <c r="C26" s="507">
        <v>0</v>
      </c>
      <c r="D26" s="53"/>
    </row>
    <row r="27" spans="2:4" s="3" customFormat="1" x14ac:dyDescent="0.2">
      <c r="B27" s="3" t="s">
        <v>39</v>
      </c>
      <c r="C27" s="507">
        <v>8011.93</v>
      </c>
      <c r="D27" s="53"/>
    </row>
    <row r="28" spans="2:4" s="3" customFormat="1" x14ac:dyDescent="0.2">
      <c r="C28" s="59"/>
      <c r="D28" s="53"/>
    </row>
    <row r="29" spans="2:4" s="3" customFormat="1" x14ac:dyDescent="0.2">
      <c r="C29" s="59"/>
      <c r="D29" s="53"/>
    </row>
    <row r="30" spans="2:4" s="3" customFormat="1" x14ac:dyDescent="0.2">
      <c r="B30" s="14" t="s">
        <v>567</v>
      </c>
      <c r="C30" s="61"/>
      <c r="D30" s="53"/>
    </row>
    <row r="31" spans="2:4" s="3" customFormat="1" x14ac:dyDescent="0.2">
      <c r="B31" s="14"/>
      <c r="C31" s="61"/>
      <c r="D31" s="53"/>
    </row>
    <row r="32" spans="2:4" s="3" customFormat="1" x14ac:dyDescent="0.2">
      <c r="C32" s="73" t="s">
        <v>163</v>
      </c>
      <c r="D32" s="53"/>
    </row>
    <row r="33" spans="2:4" s="3" customFormat="1" x14ac:dyDescent="0.2">
      <c r="C33" s="60">
        <f>SUM(C35:C51)</f>
        <v>26491</v>
      </c>
      <c r="D33" s="53"/>
    </row>
    <row r="34" spans="2:4" s="3" customFormat="1" x14ac:dyDescent="0.2">
      <c r="C34" s="59"/>
      <c r="D34" s="53"/>
    </row>
    <row r="35" spans="2:4" s="3" customFormat="1" x14ac:dyDescent="0.2">
      <c r="B35" s="445" t="s">
        <v>519</v>
      </c>
      <c r="C35" s="507">
        <v>0</v>
      </c>
      <c r="D35" s="53"/>
    </row>
    <row r="36" spans="2:4" s="3" customFormat="1" x14ac:dyDescent="0.2">
      <c r="B36" s="445" t="s">
        <v>514</v>
      </c>
      <c r="C36" s="507">
        <v>4808</v>
      </c>
      <c r="D36" s="53"/>
    </row>
    <row r="37" spans="2:4" s="3" customFormat="1" x14ac:dyDescent="0.2">
      <c r="B37" s="450" t="s">
        <v>544</v>
      </c>
      <c r="C37" s="507">
        <v>2225</v>
      </c>
      <c r="D37" s="53"/>
    </row>
    <row r="38" spans="2:4" s="3" customFormat="1" x14ac:dyDescent="0.2">
      <c r="B38" s="445" t="s">
        <v>539</v>
      </c>
      <c r="C38" s="507">
        <v>1447</v>
      </c>
      <c r="D38" s="53"/>
    </row>
    <row r="39" spans="2:4" s="3" customFormat="1" x14ac:dyDescent="0.2">
      <c r="B39" s="445" t="s">
        <v>548</v>
      </c>
      <c r="C39" s="507">
        <v>529.22</v>
      </c>
      <c r="D39" s="53"/>
    </row>
    <row r="40" spans="2:4" s="3" customFormat="1" x14ac:dyDescent="0.2">
      <c r="B40" s="445" t="s">
        <v>547</v>
      </c>
      <c r="C40" s="507">
        <v>0</v>
      </c>
      <c r="D40" s="53"/>
    </row>
    <row r="41" spans="2:4" s="3" customFormat="1" x14ac:dyDescent="0.2">
      <c r="B41" s="445" t="s">
        <v>546</v>
      </c>
      <c r="C41" s="507">
        <v>1940</v>
      </c>
      <c r="D41" s="53"/>
    </row>
    <row r="42" spans="2:4" s="3" customFormat="1" x14ac:dyDescent="0.2">
      <c r="B42" s="40" t="s">
        <v>513</v>
      </c>
      <c r="C42" s="507">
        <v>5963.5</v>
      </c>
      <c r="D42" s="53"/>
    </row>
    <row r="43" spans="2:4" s="3" customFormat="1" x14ac:dyDescent="0.2">
      <c r="B43" s="445" t="s">
        <v>543</v>
      </c>
      <c r="C43" s="507">
        <v>1346.28</v>
      </c>
      <c r="D43" s="53"/>
    </row>
    <row r="44" spans="2:4" s="3" customFormat="1" x14ac:dyDescent="0.2">
      <c r="B44" s="445" t="s">
        <v>545</v>
      </c>
      <c r="C44" s="507">
        <v>434</v>
      </c>
      <c r="D44" s="53"/>
    </row>
    <row r="45" spans="2:4" s="3" customFormat="1" x14ac:dyDescent="0.2">
      <c r="B45" s="445" t="s">
        <v>541</v>
      </c>
      <c r="C45" s="507">
        <v>1525</v>
      </c>
      <c r="D45" s="53"/>
    </row>
    <row r="46" spans="2:4" s="3" customFormat="1" x14ac:dyDescent="0.2">
      <c r="B46" s="445" t="s">
        <v>542</v>
      </c>
      <c r="C46" s="507">
        <v>1700</v>
      </c>
      <c r="D46" s="53"/>
    </row>
    <row r="47" spans="2:4" s="3" customFormat="1" x14ac:dyDescent="0.2">
      <c r="B47" s="445" t="s">
        <v>549</v>
      </c>
      <c r="C47" s="507">
        <v>567</v>
      </c>
      <c r="D47" s="53"/>
    </row>
    <row r="48" spans="2:4" s="3" customFormat="1" x14ac:dyDescent="0.2">
      <c r="B48" s="445" t="s">
        <v>515</v>
      </c>
      <c r="C48" s="507">
        <v>26</v>
      </c>
      <c r="D48" s="53"/>
    </row>
    <row r="49" spans="2:4" s="3" customFormat="1" x14ac:dyDescent="0.2">
      <c r="B49" s="3" t="s">
        <v>40</v>
      </c>
      <c r="C49" s="507">
        <v>80</v>
      </c>
      <c r="D49" s="53"/>
    </row>
    <row r="50" spans="2:4" s="3" customFormat="1" x14ac:dyDescent="0.2">
      <c r="B50" s="3" t="s">
        <v>41</v>
      </c>
      <c r="C50" s="507">
        <v>1400</v>
      </c>
      <c r="D50" s="53"/>
    </row>
    <row r="51" spans="2:4" s="3" customFormat="1" x14ac:dyDescent="0.2">
      <c r="B51" s="3" t="s">
        <v>42</v>
      </c>
      <c r="C51" s="507">
        <v>2500</v>
      </c>
      <c r="D51" s="53"/>
    </row>
    <row r="52" spans="2:4" s="3" customFormat="1" x14ac:dyDescent="0.2">
      <c r="C52" s="59"/>
      <c r="D52" s="53"/>
    </row>
    <row r="53" spans="2:4" s="3" customFormat="1" x14ac:dyDescent="0.2">
      <c r="C53" s="59"/>
      <c r="D53" s="53"/>
    </row>
    <row r="54" spans="2:4" s="3" customFormat="1" x14ac:dyDescent="0.2">
      <c r="B54" s="14" t="s">
        <v>566</v>
      </c>
      <c r="C54" s="61"/>
      <c r="D54" s="53"/>
    </row>
    <row r="55" spans="2:4" s="3" customFormat="1" x14ac:dyDescent="0.2">
      <c r="B55" s="14"/>
      <c r="C55" s="61"/>
      <c r="D55" s="53"/>
    </row>
    <row r="56" spans="2:4" s="3" customFormat="1" x14ac:dyDescent="0.2">
      <c r="C56" s="73" t="s">
        <v>163</v>
      </c>
      <c r="D56" s="53"/>
    </row>
    <row r="57" spans="2:4" s="3" customFormat="1" x14ac:dyDescent="0.2">
      <c r="C57" s="60">
        <f>SUM(C59:C64)</f>
        <v>6202</v>
      </c>
      <c r="D57" s="53"/>
    </row>
    <row r="58" spans="2:4" s="3" customFormat="1" x14ac:dyDescent="0.2">
      <c r="C58" s="59"/>
      <c r="D58" s="53"/>
    </row>
    <row r="59" spans="2:4" s="3" customFormat="1" x14ac:dyDescent="0.2">
      <c r="B59" s="36" t="s">
        <v>43</v>
      </c>
      <c r="C59" s="507">
        <v>412</v>
      </c>
      <c r="D59" s="53"/>
    </row>
    <row r="60" spans="2:4" s="3" customFormat="1" x14ac:dyDescent="0.2">
      <c r="B60" s="36" t="s">
        <v>44</v>
      </c>
      <c r="C60" s="509">
        <v>700</v>
      </c>
      <c r="D60" s="53"/>
    </row>
    <row r="61" spans="2:4" s="3" customFormat="1" x14ac:dyDescent="0.2">
      <c r="B61" s="36" t="s">
        <v>45</v>
      </c>
      <c r="C61" s="507">
        <v>2374</v>
      </c>
      <c r="D61" s="53"/>
    </row>
    <row r="62" spans="2:4" s="3" customFormat="1" x14ac:dyDescent="0.2">
      <c r="B62" s="36" t="s">
        <v>46</v>
      </c>
      <c r="C62" s="507">
        <v>2000</v>
      </c>
      <c r="D62" s="53"/>
    </row>
    <row r="63" spans="2:4" s="3" customFormat="1" x14ac:dyDescent="0.2">
      <c r="B63" s="36" t="s">
        <v>47</v>
      </c>
      <c r="C63" s="507">
        <v>373</v>
      </c>
      <c r="D63" s="53"/>
    </row>
    <row r="64" spans="2:4" s="3" customFormat="1" x14ac:dyDescent="0.2">
      <c r="B64" s="36" t="s">
        <v>590</v>
      </c>
      <c r="C64" s="507">
        <v>343</v>
      </c>
      <c r="D64" s="53"/>
    </row>
    <row r="65" spans="2:4" s="3" customFormat="1" x14ac:dyDescent="0.2">
      <c r="C65" s="59"/>
      <c r="D65" s="53"/>
    </row>
    <row r="66" spans="2:4" s="3" customFormat="1" x14ac:dyDescent="0.2">
      <c r="C66" s="59"/>
      <c r="D66" s="53"/>
    </row>
    <row r="67" spans="2:4" s="3" customFormat="1" x14ac:dyDescent="0.2">
      <c r="B67" s="14" t="s">
        <v>111</v>
      </c>
      <c r="C67" s="61"/>
      <c r="D67" s="53"/>
    </row>
    <row r="68" spans="2:4" s="3" customFormat="1" x14ac:dyDescent="0.2">
      <c r="C68" s="59"/>
      <c r="D68" s="53"/>
    </row>
    <row r="69" spans="2:4" s="3" customFormat="1" x14ac:dyDescent="0.2">
      <c r="C69" s="73" t="s">
        <v>163</v>
      </c>
      <c r="D69" s="53"/>
    </row>
    <row r="70" spans="2:4" s="3" customFormat="1" x14ac:dyDescent="0.2">
      <c r="C70" s="60">
        <f>SUM(C72)</f>
        <v>190</v>
      </c>
      <c r="D70" s="53"/>
    </row>
    <row r="71" spans="2:4" s="3" customFormat="1" x14ac:dyDescent="0.2">
      <c r="C71" s="59"/>
      <c r="D71" s="53"/>
    </row>
    <row r="72" spans="2:4" s="3" customFormat="1" x14ac:dyDescent="0.2">
      <c r="B72" s="3" t="s">
        <v>48</v>
      </c>
      <c r="C72" s="508">
        <v>190</v>
      </c>
      <c r="D72" s="53"/>
    </row>
    <row r="73" spans="2:4" s="3" customFormat="1" x14ac:dyDescent="0.2">
      <c r="C73" s="59"/>
      <c r="D73" s="53"/>
    </row>
    <row r="74" spans="2:4" s="3" customFormat="1" x14ac:dyDescent="0.2">
      <c r="C74" s="59"/>
      <c r="D74" s="53"/>
    </row>
    <row r="75" spans="2:4" s="3" customFormat="1" x14ac:dyDescent="0.2">
      <c r="B75" s="14" t="s">
        <v>113</v>
      </c>
      <c r="C75" s="61"/>
      <c r="D75" s="53"/>
    </row>
    <row r="76" spans="2:4" s="3" customFormat="1" x14ac:dyDescent="0.2">
      <c r="C76" s="59"/>
      <c r="D76" s="53"/>
    </row>
    <row r="77" spans="2:4" s="3" customFormat="1" x14ac:dyDescent="0.2">
      <c r="C77" s="73" t="s">
        <v>163</v>
      </c>
      <c r="D77" s="53"/>
    </row>
    <row r="78" spans="2:4" s="3" customFormat="1" x14ac:dyDescent="0.2">
      <c r="C78" s="60">
        <f>SUM(C80)</f>
        <v>65.63</v>
      </c>
      <c r="D78" s="53"/>
    </row>
    <row r="79" spans="2:4" s="3" customFormat="1" x14ac:dyDescent="0.2">
      <c r="C79" s="59"/>
      <c r="D79" s="53"/>
    </row>
    <row r="80" spans="2:4" s="3" customFormat="1" x14ac:dyDescent="0.2">
      <c r="B80" s="3" t="s">
        <v>49</v>
      </c>
      <c r="C80" s="508">
        <v>65.63</v>
      </c>
      <c r="D80" s="53"/>
    </row>
    <row r="81" spans="2:4" s="3" customFormat="1" x14ac:dyDescent="0.2">
      <c r="C81" s="59"/>
      <c r="D81" s="53"/>
    </row>
    <row r="82" spans="2:4" s="3" customFormat="1" x14ac:dyDescent="0.2">
      <c r="C82" s="59"/>
      <c r="D82" s="53"/>
    </row>
    <row r="83" spans="2:4" s="3" customFormat="1" x14ac:dyDescent="0.2">
      <c r="B83" s="14" t="s">
        <v>112</v>
      </c>
      <c r="C83" s="61"/>
      <c r="D83" s="53"/>
    </row>
    <row r="84" spans="2:4" s="3" customFormat="1" x14ac:dyDescent="0.2">
      <c r="C84" s="59"/>
      <c r="D84" s="53"/>
    </row>
    <row r="85" spans="2:4" s="3" customFormat="1" x14ac:dyDescent="0.2">
      <c r="C85" s="73" t="s">
        <v>163</v>
      </c>
      <c r="D85" s="53"/>
    </row>
    <row r="86" spans="2:4" s="3" customFormat="1" x14ac:dyDescent="0.2">
      <c r="C86" s="60">
        <f>SUM(C88:C90)</f>
        <v>6157.98</v>
      </c>
      <c r="D86" s="53"/>
    </row>
    <row r="87" spans="2:4" s="3" customFormat="1" x14ac:dyDescent="0.2">
      <c r="C87" s="59"/>
      <c r="D87" s="53"/>
    </row>
    <row r="88" spans="2:4" s="3" customFormat="1" x14ac:dyDescent="0.2">
      <c r="B88" s="36" t="s">
        <v>50</v>
      </c>
      <c r="C88" s="507">
        <v>393.98</v>
      </c>
      <c r="D88" s="53"/>
    </row>
    <row r="89" spans="2:4" s="3" customFormat="1" x14ac:dyDescent="0.2">
      <c r="B89" s="36" t="s">
        <v>51</v>
      </c>
      <c r="C89" s="507">
        <v>100</v>
      </c>
      <c r="D89" s="53"/>
    </row>
    <row r="90" spans="2:4" s="3" customFormat="1" x14ac:dyDescent="0.2">
      <c r="B90" s="36" t="s">
        <v>52</v>
      </c>
      <c r="C90" s="507">
        <v>5664</v>
      </c>
      <c r="D90" s="53"/>
    </row>
    <row r="91" spans="2:4" s="3" customFormat="1" x14ac:dyDescent="0.2">
      <c r="C91" s="59"/>
      <c r="D91" s="53"/>
    </row>
    <row r="92" spans="2:4" s="3" customFormat="1" x14ac:dyDescent="0.2">
      <c r="C92" s="59"/>
      <c r="D92" s="53"/>
    </row>
    <row r="93" spans="2:4" s="3" customFormat="1" x14ac:dyDescent="0.2">
      <c r="B93" s="14" t="s">
        <v>564</v>
      </c>
      <c r="C93" s="61"/>
      <c r="D93" s="53"/>
    </row>
    <row r="94" spans="2:4" s="3" customFormat="1" x14ac:dyDescent="0.2">
      <c r="C94" s="59"/>
      <c r="D94" s="53"/>
    </row>
    <row r="95" spans="2:4" s="3" customFormat="1" x14ac:dyDescent="0.2">
      <c r="C95" s="73" t="s">
        <v>163</v>
      </c>
      <c r="D95" s="53"/>
    </row>
    <row r="96" spans="2:4" s="3" customFormat="1" x14ac:dyDescent="0.2">
      <c r="C96" s="60">
        <f>SUM(C98:C150)</f>
        <v>24276.119999999995</v>
      </c>
      <c r="D96" s="53"/>
    </row>
    <row r="97" spans="2:4" s="3" customFormat="1" x14ac:dyDescent="0.2">
      <c r="C97" s="59"/>
      <c r="D97" s="53"/>
    </row>
    <row r="98" spans="2:4" s="3" customFormat="1" x14ac:dyDescent="0.2">
      <c r="B98" s="36" t="s">
        <v>53</v>
      </c>
      <c r="C98" s="507">
        <v>2000</v>
      </c>
      <c r="D98" s="50"/>
    </row>
    <row r="99" spans="2:4" s="3" customFormat="1" x14ac:dyDescent="0.2">
      <c r="B99" s="36" t="s">
        <v>54</v>
      </c>
      <c r="C99" s="507">
        <v>6779.26</v>
      </c>
      <c r="D99" s="50"/>
    </row>
    <row r="100" spans="2:4" s="3" customFormat="1" x14ac:dyDescent="0.2">
      <c r="B100" s="36" t="s">
        <v>55</v>
      </c>
      <c r="C100" s="507">
        <v>1167</v>
      </c>
      <c r="D100" s="50"/>
    </row>
    <row r="101" spans="2:4" s="3" customFormat="1" x14ac:dyDescent="0.2">
      <c r="B101" s="36" t="s">
        <v>56</v>
      </c>
      <c r="C101" s="507">
        <v>521</v>
      </c>
      <c r="D101" s="50"/>
    </row>
    <row r="102" spans="2:4" s="3" customFormat="1" x14ac:dyDescent="0.2">
      <c r="B102" s="36" t="s">
        <v>57</v>
      </c>
      <c r="C102" s="507">
        <v>811.5</v>
      </c>
      <c r="D102" s="50"/>
    </row>
    <row r="103" spans="2:4" s="3" customFormat="1" x14ac:dyDescent="0.2">
      <c r="B103" s="36" t="s">
        <v>58</v>
      </c>
      <c r="C103" s="507">
        <v>394.57</v>
      </c>
      <c r="D103" s="50"/>
    </row>
    <row r="104" spans="2:4" s="3" customFormat="1" x14ac:dyDescent="0.2">
      <c r="B104" s="36" t="s">
        <v>61</v>
      </c>
      <c r="C104" s="507">
        <v>307.20999999999998</v>
      </c>
      <c r="D104" s="50"/>
    </row>
    <row r="105" spans="2:4" s="3" customFormat="1" x14ac:dyDescent="0.2">
      <c r="B105" s="36" t="s">
        <v>62</v>
      </c>
      <c r="C105" s="507">
        <v>251</v>
      </c>
      <c r="D105" s="50"/>
    </row>
    <row r="106" spans="2:4" s="3" customFormat="1" x14ac:dyDescent="0.2">
      <c r="B106" s="36" t="s">
        <v>63</v>
      </c>
      <c r="C106" s="507">
        <v>75</v>
      </c>
      <c r="D106" s="50"/>
    </row>
    <row r="107" spans="2:4" s="3" customFormat="1" x14ac:dyDescent="0.2">
      <c r="B107" s="36" t="s">
        <v>530</v>
      </c>
      <c r="C107" s="507">
        <v>138.74</v>
      </c>
      <c r="D107" s="50"/>
    </row>
    <row r="108" spans="2:4" s="3" customFormat="1" x14ac:dyDescent="0.2">
      <c r="B108" s="36" t="s">
        <v>64</v>
      </c>
      <c r="C108" s="507">
        <v>154</v>
      </c>
      <c r="D108" s="50"/>
    </row>
    <row r="109" spans="2:4" s="3" customFormat="1" x14ac:dyDescent="0.2">
      <c r="B109" s="36" t="s">
        <v>65</v>
      </c>
      <c r="C109" s="507">
        <v>370.05</v>
      </c>
      <c r="D109" s="50"/>
    </row>
    <row r="110" spans="2:4" s="3" customFormat="1" x14ac:dyDescent="0.2">
      <c r="B110" s="36" t="s">
        <v>68</v>
      </c>
      <c r="C110" s="507">
        <v>253</v>
      </c>
      <c r="D110" s="50"/>
    </row>
    <row r="111" spans="2:4" s="3" customFormat="1" x14ac:dyDescent="0.2">
      <c r="B111" s="36" t="s">
        <v>69</v>
      </c>
      <c r="C111" s="507">
        <v>85</v>
      </c>
      <c r="D111" s="50"/>
    </row>
    <row r="112" spans="2:4" s="3" customFormat="1" x14ac:dyDescent="0.2">
      <c r="B112" s="36" t="s">
        <v>71</v>
      </c>
      <c r="C112" s="507">
        <v>173.92</v>
      </c>
      <c r="D112" s="50"/>
    </row>
    <row r="113" spans="2:4" s="3" customFormat="1" x14ac:dyDescent="0.2">
      <c r="B113" s="36" t="s">
        <v>72</v>
      </c>
      <c r="C113" s="507">
        <v>90</v>
      </c>
      <c r="D113" s="50"/>
    </row>
    <row r="114" spans="2:4" s="3" customFormat="1" x14ac:dyDescent="0.2">
      <c r="B114" s="36" t="s">
        <v>73</v>
      </c>
      <c r="C114" s="507">
        <v>980.71</v>
      </c>
      <c r="D114" s="50"/>
    </row>
    <row r="115" spans="2:4" s="3" customFormat="1" x14ac:dyDescent="0.2">
      <c r="B115" s="36" t="s">
        <v>75</v>
      </c>
      <c r="C115" s="507">
        <v>98</v>
      </c>
      <c r="D115" s="50"/>
    </row>
    <row r="116" spans="2:4" s="3" customFormat="1" x14ac:dyDescent="0.2">
      <c r="B116" s="36" t="s">
        <v>76</v>
      </c>
      <c r="C116" s="507">
        <v>507</v>
      </c>
      <c r="D116" s="50"/>
    </row>
    <row r="117" spans="2:4" s="3" customFormat="1" x14ac:dyDescent="0.2">
      <c r="B117" s="36" t="s">
        <v>77</v>
      </c>
      <c r="C117" s="507">
        <v>125</v>
      </c>
      <c r="D117" s="50"/>
    </row>
    <row r="118" spans="2:4" s="3" customFormat="1" x14ac:dyDescent="0.2">
      <c r="B118" s="36" t="s">
        <v>78</v>
      </c>
      <c r="C118" s="507">
        <v>165</v>
      </c>
      <c r="D118" s="50"/>
    </row>
    <row r="119" spans="2:4" s="3" customFormat="1" x14ac:dyDescent="0.2">
      <c r="B119" s="36" t="s">
        <v>79</v>
      </c>
      <c r="C119" s="507">
        <v>71</v>
      </c>
      <c r="D119" s="50"/>
    </row>
    <row r="120" spans="2:4" s="3" customFormat="1" x14ac:dyDescent="0.2">
      <c r="B120" s="455" t="s">
        <v>529</v>
      </c>
      <c r="C120" s="507">
        <v>22.5</v>
      </c>
      <c r="D120" s="50"/>
    </row>
    <row r="121" spans="2:4" s="3" customFormat="1" x14ac:dyDescent="0.2">
      <c r="B121" s="472" t="s">
        <v>81</v>
      </c>
      <c r="C121" s="507">
        <v>140.15</v>
      </c>
      <c r="D121" s="50"/>
    </row>
    <row r="122" spans="2:4" s="3" customFormat="1" x14ac:dyDescent="0.2">
      <c r="B122" s="36" t="s">
        <v>82</v>
      </c>
      <c r="C122" s="507">
        <v>600</v>
      </c>
      <c r="D122" s="50"/>
    </row>
    <row r="123" spans="2:4" s="3" customFormat="1" x14ac:dyDescent="0.2">
      <c r="B123" s="36" t="s">
        <v>83</v>
      </c>
      <c r="C123" s="507">
        <v>362</v>
      </c>
      <c r="D123" s="50"/>
    </row>
    <row r="124" spans="2:4" s="3" customFormat="1" x14ac:dyDescent="0.2">
      <c r="B124" s="455" t="s">
        <v>533</v>
      </c>
      <c r="C124" s="507">
        <v>140</v>
      </c>
      <c r="D124" s="50"/>
    </row>
    <row r="125" spans="2:4" s="3" customFormat="1" x14ac:dyDescent="0.2">
      <c r="B125" s="261" t="s">
        <v>84</v>
      </c>
      <c r="C125" s="507">
        <v>150</v>
      </c>
      <c r="D125" s="50"/>
    </row>
    <row r="126" spans="2:4" s="3" customFormat="1" x14ac:dyDescent="0.2">
      <c r="B126" s="36" t="s">
        <v>85</v>
      </c>
      <c r="C126" s="507">
        <v>237</v>
      </c>
      <c r="D126" s="50"/>
    </row>
    <row r="127" spans="2:4" s="3" customFormat="1" x14ac:dyDescent="0.2">
      <c r="B127" s="36" t="s">
        <v>551</v>
      </c>
      <c r="C127" s="507">
        <v>80</v>
      </c>
      <c r="D127" s="50"/>
    </row>
    <row r="128" spans="2:4" s="3" customFormat="1" x14ac:dyDescent="0.2">
      <c r="B128" s="36" t="s">
        <v>86</v>
      </c>
      <c r="C128" s="507">
        <v>286</v>
      </c>
      <c r="D128" s="50"/>
    </row>
    <row r="129" spans="2:4" s="3" customFormat="1" x14ac:dyDescent="0.2">
      <c r="B129" s="456" t="s">
        <v>87</v>
      </c>
      <c r="C129" s="507">
        <v>334.87</v>
      </c>
      <c r="D129" s="50"/>
    </row>
    <row r="130" spans="2:4" s="3" customFormat="1" x14ac:dyDescent="0.2">
      <c r="B130" s="36" t="s">
        <v>88</v>
      </c>
      <c r="C130" s="507">
        <v>140</v>
      </c>
      <c r="D130" s="50"/>
    </row>
    <row r="131" spans="2:4" s="3" customFormat="1" x14ac:dyDescent="0.2">
      <c r="B131" s="36" t="s">
        <v>89</v>
      </c>
      <c r="C131" s="507">
        <v>57</v>
      </c>
      <c r="D131" s="50"/>
    </row>
    <row r="132" spans="2:4" s="3" customFormat="1" x14ac:dyDescent="0.2">
      <c r="B132" s="36" t="s">
        <v>90</v>
      </c>
      <c r="C132" s="507">
        <v>268</v>
      </c>
      <c r="D132" s="50"/>
    </row>
    <row r="133" spans="2:4" s="3" customFormat="1" x14ac:dyDescent="0.2">
      <c r="B133" s="455" t="s">
        <v>91</v>
      </c>
      <c r="C133" s="507">
        <v>867</v>
      </c>
      <c r="D133" s="50"/>
    </row>
    <row r="134" spans="2:4" s="3" customFormat="1" x14ac:dyDescent="0.2">
      <c r="B134" s="36" t="s">
        <v>92</v>
      </c>
      <c r="C134" s="507">
        <v>492</v>
      </c>
      <c r="D134" s="50"/>
    </row>
    <row r="135" spans="2:4" s="3" customFormat="1" x14ac:dyDescent="0.2">
      <c r="B135" s="36" t="s">
        <v>531</v>
      </c>
      <c r="C135" s="507">
        <v>380</v>
      </c>
      <c r="D135" s="50"/>
    </row>
    <row r="136" spans="2:4" s="3" customFormat="1" x14ac:dyDescent="0.2">
      <c r="B136" s="36" t="s">
        <v>93</v>
      </c>
      <c r="C136" s="507">
        <v>125</v>
      </c>
      <c r="D136" s="50"/>
    </row>
    <row r="137" spans="2:4" s="3" customFormat="1" x14ac:dyDescent="0.2">
      <c r="B137" s="36" t="s">
        <v>94</v>
      </c>
      <c r="C137" s="507">
        <v>460</v>
      </c>
      <c r="D137" s="50"/>
    </row>
    <row r="138" spans="2:4" s="3" customFormat="1" x14ac:dyDescent="0.2">
      <c r="B138" s="36" t="s">
        <v>95</v>
      </c>
      <c r="C138" s="507">
        <v>500</v>
      </c>
      <c r="D138" s="50"/>
    </row>
    <row r="139" spans="2:4" s="3" customFormat="1" x14ac:dyDescent="0.2">
      <c r="B139" s="36" t="s">
        <v>96</v>
      </c>
      <c r="C139" s="507">
        <v>138</v>
      </c>
      <c r="D139" s="50"/>
    </row>
    <row r="140" spans="2:4" s="3" customFormat="1" x14ac:dyDescent="0.2">
      <c r="B140" s="36" t="s">
        <v>97</v>
      </c>
      <c r="C140" s="507">
        <v>724</v>
      </c>
      <c r="D140" s="50"/>
    </row>
    <row r="141" spans="2:4" s="3" customFormat="1" x14ac:dyDescent="0.2">
      <c r="B141" s="36" t="s">
        <v>98</v>
      </c>
      <c r="C141" s="507">
        <v>66</v>
      </c>
      <c r="D141" s="50"/>
    </row>
    <row r="142" spans="2:4" s="3" customFormat="1" x14ac:dyDescent="0.2">
      <c r="B142" s="36" t="s">
        <v>99</v>
      </c>
      <c r="C142" s="507">
        <v>535</v>
      </c>
      <c r="D142" s="50"/>
    </row>
    <row r="143" spans="2:4" s="3" customFormat="1" x14ac:dyDescent="0.2">
      <c r="B143" s="36" t="s">
        <v>100</v>
      </c>
      <c r="C143" s="507">
        <v>495</v>
      </c>
      <c r="D143" s="50"/>
    </row>
    <row r="144" spans="2:4" s="3" customFormat="1" x14ac:dyDescent="0.2">
      <c r="B144" s="455" t="s">
        <v>102</v>
      </c>
      <c r="C144" s="507">
        <v>84</v>
      </c>
      <c r="D144" s="50"/>
    </row>
    <row r="145" spans="2:4" s="3" customFormat="1" x14ac:dyDescent="0.2">
      <c r="B145" s="36" t="s">
        <v>103</v>
      </c>
      <c r="C145" s="507">
        <v>140</v>
      </c>
      <c r="D145" s="50"/>
    </row>
    <row r="146" spans="2:4" s="3" customFormat="1" x14ac:dyDescent="0.2">
      <c r="B146" s="36" t="s">
        <v>104</v>
      </c>
      <c r="C146" s="507">
        <v>83.85</v>
      </c>
      <c r="D146" s="50"/>
    </row>
    <row r="147" spans="2:4" s="3" customFormat="1" x14ac:dyDescent="0.2">
      <c r="B147" s="36" t="s">
        <v>105</v>
      </c>
      <c r="C147" s="507">
        <v>124.94</v>
      </c>
      <c r="D147" s="50"/>
    </row>
    <row r="148" spans="2:4" s="3" customFormat="1" x14ac:dyDescent="0.2">
      <c r="B148" s="36" t="s">
        <v>106</v>
      </c>
      <c r="C148" s="507">
        <v>200</v>
      </c>
      <c r="D148" s="50"/>
    </row>
    <row r="149" spans="2:4" s="3" customFormat="1" x14ac:dyDescent="0.2">
      <c r="B149" s="36" t="s">
        <v>107</v>
      </c>
      <c r="C149" s="507">
        <v>186</v>
      </c>
      <c r="D149" s="50"/>
    </row>
    <row r="150" spans="2:4" s="3" customFormat="1" x14ac:dyDescent="0.2">
      <c r="B150" s="36" t="s">
        <v>108</v>
      </c>
      <c r="C150" s="507">
        <v>339.85</v>
      </c>
      <c r="D150" s="50"/>
    </row>
    <row r="151" spans="2:4" s="3" customFormat="1" x14ac:dyDescent="0.2">
      <c r="C151" s="497"/>
      <c r="D151" s="50"/>
    </row>
    <row r="152" spans="2:4" s="3" customFormat="1" x14ac:dyDescent="0.2">
      <c r="C152" s="64"/>
      <c r="D152" s="53"/>
    </row>
    <row r="153" spans="2:4" s="3" customFormat="1" x14ac:dyDescent="0.2">
      <c r="C153" s="64"/>
      <c r="D153" s="53"/>
    </row>
    <row r="154" spans="2:4" s="3" customFormat="1" x14ac:dyDescent="0.2">
      <c r="C154" s="64"/>
      <c r="D154" s="53"/>
    </row>
    <row r="155" spans="2:4" s="3" customFormat="1" x14ac:dyDescent="0.2">
      <c r="C155" s="59"/>
      <c r="D155" s="53"/>
    </row>
    <row r="156" spans="2:4" s="3" customFormat="1" x14ac:dyDescent="0.2">
      <c r="B156" s="14" t="s">
        <v>562</v>
      </c>
      <c r="C156" s="61"/>
      <c r="D156" s="53"/>
    </row>
    <row r="157" spans="2:4" s="3" customFormat="1" x14ac:dyDescent="0.2">
      <c r="C157" s="59"/>
      <c r="D157" s="53"/>
    </row>
    <row r="158" spans="2:4" s="3" customFormat="1" x14ac:dyDescent="0.2">
      <c r="C158" s="73" t="s">
        <v>163</v>
      </c>
      <c r="D158" s="53"/>
    </row>
    <row r="159" spans="2:4" s="3" customFormat="1" x14ac:dyDescent="0.2">
      <c r="C159" s="60">
        <f>SUM(C161:C164)</f>
        <v>1000</v>
      </c>
      <c r="D159" s="53"/>
    </row>
    <row r="160" spans="2:4" s="3" customFormat="1" x14ac:dyDescent="0.2">
      <c r="C160" s="59"/>
      <c r="D160" s="53"/>
    </row>
    <row r="161" spans="2:4" s="3" customFormat="1" x14ac:dyDescent="0.2">
      <c r="B161" s="456" t="s">
        <v>116</v>
      </c>
      <c r="C161" s="507">
        <v>0</v>
      </c>
      <c r="D161" s="53"/>
    </row>
    <row r="162" spans="2:4" s="3" customFormat="1" x14ac:dyDescent="0.2">
      <c r="B162" s="456" t="s">
        <v>117</v>
      </c>
      <c r="C162" s="507">
        <v>0</v>
      </c>
      <c r="D162" s="53"/>
    </row>
    <row r="163" spans="2:4" s="3" customFormat="1" x14ac:dyDescent="0.2">
      <c r="B163" s="36" t="s">
        <v>118</v>
      </c>
      <c r="C163" s="507">
        <v>100</v>
      </c>
      <c r="D163" s="53"/>
    </row>
    <row r="164" spans="2:4" s="3" customFormat="1" x14ac:dyDescent="0.2">
      <c r="B164" s="36" t="s">
        <v>119</v>
      </c>
      <c r="C164" s="507">
        <v>900</v>
      </c>
      <c r="D164" s="53"/>
    </row>
    <row r="165" spans="2:4" s="3" customFormat="1" x14ac:dyDescent="0.2">
      <c r="C165" s="59"/>
      <c r="D165" s="53"/>
    </row>
    <row r="166" spans="2:4" s="3" customFormat="1" x14ac:dyDescent="0.2">
      <c r="C166" s="59"/>
      <c r="D166" s="53"/>
    </row>
    <row r="167" spans="2:4" s="3" customFormat="1" x14ac:dyDescent="0.2">
      <c r="B167" s="14" t="s">
        <v>563</v>
      </c>
      <c r="C167" s="61"/>
      <c r="D167" s="53"/>
    </row>
    <row r="168" spans="2:4" s="3" customFormat="1" x14ac:dyDescent="0.2">
      <c r="C168" s="59"/>
      <c r="D168" s="53"/>
    </row>
    <row r="169" spans="2:4" s="3" customFormat="1" x14ac:dyDescent="0.2">
      <c r="C169" s="73" t="s">
        <v>163</v>
      </c>
      <c r="D169" s="53"/>
    </row>
    <row r="170" spans="2:4" s="3" customFormat="1" x14ac:dyDescent="0.2">
      <c r="C170" s="60">
        <f>SUM(C172:C201)</f>
        <v>5738.64</v>
      </c>
      <c r="D170" s="53"/>
    </row>
    <row r="171" spans="2:4" s="3" customFormat="1" x14ac:dyDescent="0.2">
      <c r="C171" s="59"/>
      <c r="D171" s="53"/>
    </row>
    <row r="172" spans="2:4" s="3" customFormat="1" x14ac:dyDescent="0.2">
      <c r="B172" s="36" t="s">
        <v>120</v>
      </c>
      <c r="C172" s="507">
        <v>247.12</v>
      </c>
      <c r="D172" s="53"/>
    </row>
    <row r="173" spans="2:4" s="3" customFormat="1" x14ac:dyDescent="0.2">
      <c r="B173" s="36" t="s">
        <v>121</v>
      </c>
      <c r="C173" s="507">
        <v>29</v>
      </c>
      <c r="D173" s="53"/>
    </row>
    <row r="174" spans="2:4" s="3" customFormat="1" x14ac:dyDescent="0.2">
      <c r="B174" s="36" t="s">
        <v>122</v>
      </c>
      <c r="C174" s="507">
        <v>109</v>
      </c>
      <c r="D174" s="53"/>
    </row>
    <row r="175" spans="2:4" s="3" customFormat="1" x14ac:dyDescent="0.2">
      <c r="B175" s="36" t="s">
        <v>123</v>
      </c>
      <c r="C175" s="507">
        <v>40</v>
      </c>
      <c r="D175" s="53"/>
    </row>
    <row r="176" spans="2:4" s="3" customFormat="1" x14ac:dyDescent="0.2">
      <c r="B176" s="36" t="s">
        <v>124</v>
      </c>
      <c r="C176" s="507">
        <v>70</v>
      </c>
      <c r="D176" s="53"/>
    </row>
    <row r="177" spans="2:4" s="3" customFormat="1" x14ac:dyDescent="0.2">
      <c r="B177" s="36" t="s">
        <v>125</v>
      </c>
      <c r="C177" s="507">
        <v>101</v>
      </c>
      <c r="D177" s="53"/>
    </row>
    <row r="178" spans="2:4" s="3" customFormat="1" x14ac:dyDescent="0.2">
      <c r="B178" s="36" t="s">
        <v>126</v>
      </c>
      <c r="C178" s="507">
        <v>260</v>
      </c>
      <c r="D178" s="53"/>
    </row>
    <row r="179" spans="2:4" s="3" customFormat="1" x14ac:dyDescent="0.2">
      <c r="B179" s="36" t="s">
        <v>127</v>
      </c>
      <c r="C179" s="507">
        <v>42</v>
      </c>
      <c r="D179" s="53"/>
    </row>
    <row r="180" spans="2:4" s="3" customFormat="1" x14ac:dyDescent="0.2">
      <c r="B180" s="36" t="s">
        <v>142</v>
      </c>
      <c r="C180" s="507">
        <v>205</v>
      </c>
      <c r="D180" s="53"/>
    </row>
    <row r="181" spans="2:4" s="3" customFormat="1" x14ac:dyDescent="0.2">
      <c r="B181" s="36" t="s">
        <v>128</v>
      </c>
      <c r="C181" s="507">
        <v>335</v>
      </c>
      <c r="D181" s="53"/>
    </row>
    <row r="182" spans="2:4" s="3" customFormat="1" x14ac:dyDescent="0.2">
      <c r="B182" s="36" t="s">
        <v>129</v>
      </c>
      <c r="C182" s="507">
        <v>270</v>
      </c>
      <c r="D182" s="53"/>
    </row>
    <row r="183" spans="2:4" s="3" customFormat="1" x14ac:dyDescent="0.2">
      <c r="B183" s="36" t="s">
        <v>130</v>
      </c>
      <c r="C183" s="507">
        <v>480.55</v>
      </c>
      <c r="D183" s="53"/>
    </row>
    <row r="184" spans="2:4" s="3" customFormat="1" x14ac:dyDescent="0.2">
      <c r="B184" s="36" t="s">
        <v>131</v>
      </c>
      <c r="C184" s="507">
        <v>100</v>
      </c>
      <c r="D184" s="53"/>
    </row>
    <row r="185" spans="2:4" s="3" customFormat="1" x14ac:dyDescent="0.2">
      <c r="B185" s="36" t="s">
        <v>516</v>
      </c>
      <c r="C185" s="507">
        <v>10.08</v>
      </c>
      <c r="D185" s="53"/>
    </row>
    <row r="186" spans="2:4" s="3" customFormat="1" x14ac:dyDescent="0.2">
      <c r="B186" s="36" t="s">
        <v>132</v>
      </c>
      <c r="C186" s="507">
        <v>450</v>
      </c>
      <c r="D186" s="53"/>
    </row>
    <row r="187" spans="2:4" s="3" customFormat="1" x14ac:dyDescent="0.2">
      <c r="B187" s="36" t="s">
        <v>133</v>
      </c>
      <c r="C187" s="507">
        <v>0</v>
      </c>
      <c r="D187" s="53"/>
    </row>
    <row r="188" spans="2:4" s="3" customFormat="1" x14ac:dyDescent="0.2">
      <c r="B188" s="36" t="s">
        <v>134</v>
      </c>
      <c r="C188" s="507">
        <v>114</v>
      </c>
      <c r="D188" s="53"/>
    </row>
    <row r="189" spans="2:4" s="3" customFormat="1" x14ac:dyDescent="0.2">
      <c r="B189" s="36" t="s">
        <v>135</v>
      </c>
      <c r="C189" s="507">
        <v>53.4</v>
      </c>
      <c r="D189" s="53"/>
    </row>
    <row r="190" spans="2:4" s="3" customFormat="1" x14ac:dyDescent="0.2">
      <c r="B190" s="36" t="s">
        <v>552</v>
      </c>
      <c r="C190" s="507">
        <v>127.5</v>
      </c>
      <c r="D190" s="53"/>
    </row>
    <row r="191" spans="2:4" s="3" customFormat="1" x14ac:dyDescent="0.2">
      <c r="B191" s="36" t="s">
        <v>553</v>
      </c>
      <c r="C191" s="507">
        <v>94</v>
      </c>
      <c r="D191" s="53"/>
    </row>
    <row r="192" spans="2:4" s="3" customFormat="1" x14ac:dyDescent="0.2">
      <c r="B192" s="36" t="s">
        <v>532</v>
      </c>
      <c r="C192" s="507">
        <v>28</v>
      </c>
      <c r="D192" s="53"/>
    </row>
    <row r="193" spans="2:4" s="3" customFormat="1" x14ac:dyDescent="0.2">
      <c r="B193" s="36" t="s">
        <v>554</v>
      </c>
      <c r="C193" s="507">
        <v>5.52</v>
      </c>
      <c r="D193" s="53"/>
    </row>
    <row r="194" spans="2:4" s="3" customFormat="1" x14ac:dyDescent="0.2">
      <c r="B194" s="36" t="s">
        <v>555</v>
      </c>
      <c r="C194" s="507">
        <v>76</v>
      </c>
      <c r="D194" s="53"/>
    </row>
    <row r="195" spans="2:4" s="3" customFormat="1" x14ac:dyDescent="0.2">
      <c r="B195" s="36" t="s">
        <v>557</v>
      </c>
      <c r="C195" s="507">
        <v>1500</v>
      </c>
      <c r="D195" s="53"/>
    </row>
    <row r="196" spans="2:4" s="3" customFormat="1" x14ac:dyDescent="0.2">
      <c r="B196" s="36" t="s">
        <v>136</v>
      </c>
      <c r="C196" s="507">
        <v>256.27999999999997</v>
      </c>
      <c r="D196" s="53"/>
    </row>
    <row r="197" spans="2:4" s="3" customFormat="1" x14ac:dyDescent="0.2">
      <c r="B197" s="36" t="s">
        <v>137</v>
      </c>
      <c r="C197" s="507">
        <v>164.14</v>
      </c>
      <c r="D197" s="53"/>
    </row>
    <row r="198" spans="2:4" s="3" customFormat="1" x14ac:dyDescent="0.2">
      <c r="B198" s="36" t="s">
        <v>520</v>
      </c>
      <c r="C198" s="507">
        <v>19.05</v>
      </c>
      <c r="D198" s="53"/>
    </row>
    <row r="199" spans="2:4" s="3" customFormat="1" x14ac:dyDescent="0.2">
      <c r="B199" s="36" t="s">
        <v>558</v>
      </c>
      <c r="C199" s="507">
        <v>444</v>
      </c>
      <c r="D199" s="53"/>
    </row>
    <row r="200" spans="2:4" s="3" customFormat="1" x14ac:dyDescent="0.2">
      <c r="B200" s="36" t="s">
        <v>138</v>
      </c>
      <c r="C200" s="507">
        <v>52</v>
      </c>
      <c r="D200" s="53"/>
    </row>
    <row r="201" spans="2:4" s="3" customFormat="1" x14ac:dyDescent="0.2">
      <c r="B201" s="36" t="s">
        <v>139</v>
      </c>
      <c r="C201" s="507">
        <v>56</v>
      </c>
      <c r="D201" s="53"/>
    </row>
    <row r="202" spans="2:4" s="3" customFormat="1" x14ac:dyDescent="0.2">
      <c r="C202" s="64"/>
      <c r="D202" s="53"/>
    </row>
    <row r="203" spans="2:4" s="3" customFormat="1" x14ac:dyDescent="0.2">
      <c r="C203" s="59"/>
      <c r="D203" s="53"/>
    </row>
    <row r="204" spans="2:4" s="3" customFormat="1" x14ac:dyDescent="0.2">
      <c r="B204" s="14" t="s">
        <v>140</v>
      </c>
      <c r="C204" s="61"/>
      <c r="D204" s="53"/>
    </row>
    <row r="205" spans="2:4" s="3" customFormat="1" x14ac:dyDescent="0.2">
      <c r="C205" s="59"/>
      <c r="D205" s="53"/>
    </row>
    <row r="206" spans="2:4" s="3" customFormat="1" x14ac:dyDescent="0.2">
      <c r="C206" s="73" t="s">
        <v>163</v>
      </c>
      <c r="D206" s="53"/>
    </row>
    <row r="207" spans="2:4" s="3" customFormat="1" x14ac:dyDescent="0.2">
      <c r="C207" s="60">
        <f>SUM(C209)</f>
        <v>40</v>
      </c>
      <c r="D207" s="53"/>
    </row>
    <row r="208" spans="2:4" s="3" customFormat="1" x14ac:dyDescent="0.2">
      <c r="C208" s="59"/>
      <c r="D208" s="53"/>
    </row>
    <row r="209" spans="2:4" s="3" customFormat="1" x14ac:dyDescent="0.2">
      <c r="B209" s="36" t="s">
        <v>141</v>
      </c>
      <c r="C209" s="507">
        <v>40</v>
      </c>
      <c r="D209" s="53"/>
    </row>
    <row r="210" spans="2:4" s="3" customFormat="1" x14ac:dyDescent="0.2">
      <c r="C210" s="59"/>
      <c r="D210" s="53"/>
    </row>
    <row r="211" spans="2:4" s="3" customFormat="1" x14ac:dyDescent="0.2">
      <c r="C211" s="59"/>
      <c r="D211" s="53"/>
    </row>
    <row r="212" spans="2:4" s="3" customFormat="1" x14ac:dyDescent="0.2">
      <c r="C212" s="59"/>
      <c r="D212" s="53"/>
    </row>
    <row r="213" spans="2:4" s="3" customFormat="1" x14ac:dyDescent="0.2">
      <c r="C213" s="59"/>
      <c r="D213" s="53"/>
    </row>
    <row r="214" spans="2:4" s="3" customFormat="1" x14ac:dyDescent="0.2">
      <c r="C214" s="59"/>
      <c r="D214" s="53"/>
    </row>
    <row r="215" spans="2:4" s="3" customFormat="1" x14ac:dyDescent="0.2">
      <c r="C215" s="59"/>
      <c r="D215" s="53"/>
    </row>
    <row r="216" spans="2:4" s="3" customFormat="1" x14ac:dyDescent="0.2">
      <c r="C216" s="59"/>
      <c r="D216" s="53"/>
    </row>
    <row r="217" spans="2:4" s="3" customFormat="1" x14ac:dyDescent="0.2">
      <c r="C217" s="59"/>
      <c r="D217" s="53"/>
    </row>
    <row r="218" spans="2:4" s="3" customFormat="1" x14ac:dyDescent="0.2">
      <c r="C218" s="59"/>
      <c r="D218" s="53"/>
    </row>
    <row r="219" spans="2:4" s="3" customFormat="1" x14ac:dyDescent="0.2">
      <c r="C219" s="59"/>
      <c r="D219" s="53"/>
    </row>
    <row r="220" spans="2:4" s="3" customFormat="1" x14ac:dyDescent="0.2">
      <c r="C220" s="59"/>
      <c r="D220" s="53"/>
    </row>
    <row r="221" spans="2:4" s="3" customFormat="1" x14ac:dyDescent="0.2">
      <c r="C221" s="59"/>
      <c r="D221" s="53"/>
    </row>
    <row r="222" spans="2:4" s="3" customFormat="1" x14ac:dyDescent="0.2">
      <c r="C222" s="59"/>
      <c r="D222" s="53"/>
    </row>
    <row r="223" spans="2:4" s="3" customFormat="1" x14ac:dyDescent="0.2">
      <c r="C223" s="59"/>
      <c r="D223" s="53"/>
    </row>
    <row r="224" spans="2:4" s="3" customFormat="1" x14ac:dyDescent="0.2">
      <c r="C224" s="59"/>
      <c r="D224" s="53"/>
    </row>
    <row r="225" spans="3:4" s="3" customFormat="1" x14ac:dyDescent="0.2">
      <c r="C225" s="59"/>
      <c r="D225" s="53"/>
    </row>
    <row r="226" spans="3:4" s="3" customFormat="1" x14ac:dyDescent="0.2">
      <c r="C226" s="59"/>
      <c r="D226" s="53"/>
    </row>
    <row r="227" spans="3:4" s="3" customFormat="1" x14ac:dyDescent="0.2">
      <c r="C227" s="59"/>
      <c r="D227" s="53"/>
    </row>
    <row r="228" spans="3:4" s="3" customFormat="1" x14ac:dyDescent="0.2">
      <c r="C228" s="59"/>
      <c r="D228" s="53"/>
    </row>
    <row r="229" spans="3:4" s="3" customFormat="1" x14ac:dyDescent="0.2">
      <c r="C229" s="59"/>
      <c r="D229" s="53"/>
    </row>
    <row r="230" spans="3:4" s="3" customFormat="1" x14ac:dyDescent="0.2">
      <c r="C230" s="59"/>
      <c r="D230" s="53"/>
    </row>
    <row r="231" spans="3:4" s="3" customFormat="1" x14ac:dyDescent="0.2">
      <c r="C231" s="59"/>
      <c r="D231" s="53"/>
    </row>
    <row r="232" spans="3:4" s="3" customFormat="1" x14ac:dyDescent="0.2">
      <c r="C232" s="59"/>
      <c r="D232" s="53"/>
    </row>
    <row r="233" spans="3:4" s="3" customFormat="1" x14ac:dyDescent="0.2">
      <c r="C233" s="59"/>
      <c r="D233" s="53"/>
    </row>
    <row r="234" spans="3:4" s="3" customFormat="1" x14ac:dyDescent="0.2">
      <c r="C234" s="59"/>
      <c r="D234" s="53"/>
    </row>
    <row r="235" spans="3:4" s="3" customFormat="1" x14ac:dyDescent="0.2">
      <c r="C235" s="59"/>
      <c r="D235" s="53"/>
    </row>
    <row r="236" spans="3:4" s="3" customFormat="1" x14ac:dyDescent="0.2">
      <c r="C236" s="59"/>
      <c r="D236" s="53"/>
    </row>
    <row r="237" spans="3:4" s="3" customFormat="1" x14ac:dyDescent="0.2">
      <c r="C237" s="59"/>
      <c r="D237" s="53"/>
    </row>
    <row r="238" spans="3:4" s="3" customFormat="1" x14ac:dyDescent="0.2">
      <c r="C238" s="59"/>
      <c r="D238" s="53"/>
    </row>
    <row r="239" spans="3:4" s="3" customFormat="1" x14ac:dyDescent="0.2">
      <c r="C239" s="59"/>
      <c r="D239" s="53"/>
    </row>
    <row r="240" spans="3:4" s="3" customFormat="1" x14ac:dyDescent="0.2">
      <c r="C240" s="59"/>
      <c r="D240" s="53"/>
    </row>
    <row r="241" spans="3:4" s="3" customFormat="1" x14ac:dyDescent="0.2">
      <c r="C241" s="59"/>
      <c r="D241" s="53"/>
    </row>
    <row r="242" spans="3:4" s="3" customFormat="1" x14ac:dyDescent="0.2">
      <c r="C242" s="59"/>
      <c r="D242" s="53"/>
    </row>
    <row r="243" spans="3:4" s="3" customFormat="1" x14ac:dyDescent="0.2">
      <c r="C243" s="59"/>
      <c r="D243" s="53"/>
    </row>
    <row r="244" spans="3:4" s="3" customFormat="1" x14ac:dyDescent="0.2">
      <c r="C244" s="59"/>
      <c r="D244" s="53"/>
    </row>
    <row r="245" spans="3:4" s="3" customFormat="1" x14ac:dyDescent="0.2">
      <c r="C245" s="59"/>
      <c r="D245" s="53"/>
    </row>
    <row r="246" spans="3:4" s="3" customFormat="1" x14ac:dyDescent="0.2">
      <c r="C246" s="59"/>
      <c r="D246" s="53"/>
    </row>
    <row r="247" spans="3:4" s="3" customFormat="1" x14ac:dyDescent="0.2">
      <c r="C247" s="59"/>
      <c r="D247" s="53"/>
    </row>
    <row r="248" spans="3:4" s="3" customFormat="1" x14ac:dyDescent="0.2">
      <c r="C248" s="59"/>
      <c r="D248" s="53"/>
    </row>
    <row r="249" spans="3:4" s="3" customFormat="1" x14ac:dyDescent="0.2">
      <c r="C249" s="59"/>
      <c r="D249" s="53"/>
    </row>
    <row r="250" spans="3:4" s="3" customFormat="1" x14ac:dyDescent="0.2">
      <c r="C250" s="59"/>
      <c r="D250" s="53"/>
    </row>
    <row r="251" spans="3:4" s="3" customFormat="1" x14ac:dyDescent="0.2">
      <c r="C251" s="59"/>
      <c r="D251" s="53"/>
    </row>
    <row r="252" spans="3:4" s="3" customFormat="1" x14ac:dyDescent="0.2">
      <c r="C252" s="59"/>
      <c r="D252" s="53"/>
    </row>
    <row r="253" spans="3:4" s="3" customFormat="1" x14ac:dyDescent="0.2">
      <c r="C253" s="59"/>
      <c r="D253" s="53"/>
    </row>
    <row r="254" spans="3:4" s="3" customFormat="1" x14ac:dyDescent="0.2">
      <c r="C254" s="59"/>
      <c r="D254" s="53"/>
    </row>
    <row r="255" spans="3:4" s="3" customFormat="1" x14ac:dyDescent="0.2">
      <c r="C255" s="59"/>
      <c r="D255" s="53"/>
    </row>
    <row r="256" spans="3:4" s="3" customFormat="1" x14ac:dyDescent="0.2">
      <c r="C256" s="59"/>
      <c r="D256" s="53"/>
    </row>
    <row r="257" spans="3:4" s="3" customFormat="1" x14ac:dyDescent="0.2">
      <c r="C257" s="59"/>
      <c r="D257" s="53"/>
    </row>
    <row r="258" spans="3:4" s="3" customFormat="1" x14ac:dyDescent="0.2">
      <c r="C258" s="59"/>
      <c r="D258" s="53"/>
    </row>
    <row r="259" spans="3:4" s="3" customFormat="1" x14ac:dyDescent="0.2">
      <c r="C259" s="59"/>
      <c r="D259" s="53"/>
    </row>
    <row r="260" spans="3:4" s="3" customFormat="1" x14ac:dyDescent="0.2">
      <c r="C260" s="59"/>
      <c r="D260" s="53"/>
    </row>
    <row r="261" spans="3:4" s="3" customFormat="1" x14ac:dyDescent="0.2">
      <c r="C261" s="59"/>
      <c r="D261" s="53"/>
    </row>
    <row r="262" spans="3:4" s="3" customFormat="1" x14ac:dyDescent="0.2">
      <c r="C262" s="59"/>
      <c r="D262" s="53"/>
    </row>
    <row r="263" spans="3:4" s="3" customFormat="1" x14ac:dyDescent="0.2">
      <c r="C263" s="59"/>
      <c r="D263" s="53"/>
    </row>
    <row r="264" spans="3:4" s="3" customFormat="1" x14ac:dyDescent="0.2">
      <c r="C264" s="59"/>
      <c r="D264" s="53"/>
    </row>
    <row r="265" spans="3:4" s="3" customFormat="1" x14ac:dyDescent="0.2">
      <c r="C265" s="59"/>
      <c r="D265" s="53"/>
    </row>
    <row r="266" spans="3:4" s="3" customFormat="1" x14ac:dyDescent="0.2">
      <c r="C266" s="59"/>
      <c r="D266" s="53"/>
    </row>
    <row r="267" spans="3:4" s="3" customFormat="1" x14ac:dyDescent="0.2">
      <c r="C267" s="59"/>
      <c r="D267" s="53"/>
    </row>
    <row r="268" spans="3:4" s="3" customFormat="1" x14ac:dyDescent="0.2">
      <c r="C268" s="59"/>
      <c r="D268" s="53"/>
    </row>
    <row r="269" spans="3:4" s="3" customFormat="1" x14ac:dyDescent="0.2">
      <c r="C269" s="59"/>
      <c r="D269" s="53"/>
    </row>
    <row r="270" spans="3:4" s="3" customFormat="1" x14ac:dyDescent="0.2">
      <c r="C270" s="59"/>
      <c r="D270" s="53"/>
    </row>
    <row r="271" spans="3:4" s="3" customFormat="1" x14ac:dyDescent="0.2">
      <c r="C271" s="59"/>
      <c r="D271" s="53"/>
    </row>
    <row r="272" spans="3:4" s="3" customFormat="1" x14ac:dyDescent="0.2">
      <c r="C272" s="59"/>
      <c r="D272" s="53"/>
    </row>
    <row r="273" spans="3:4" s="3" customFormat="1" x14ac:dyDescent="0.2">
      <c r="C273" s="59"/>
      <c r="D273" s="53"/>
    </row>
    <row r="274" spans="3:4" s="3" customFormat="1" x14ac:dyDescent="0.2">
      <c r="C274" s="59"/>
      <c r="D274" s="53"/>
    </row>
    <row r="275" spans="3:4" s="3" customFormat="1" x14ac:dyDescent="0.2">
      <c r="C275" s="59"/>
      <c r="D275" s="53"/>
    </row>
    <row r="276" spans="3:4" s="3" customFormat="1" x14ac:dyDescent="0.2">
      <c r="C276" s="59"/>
      <c r="D276" s="53"/>
    </row>
    <row r="277" spans="3:4" s="3" customFormat="1" x14ac:dyDescent="0.2">
      <c r="C277" s="59"/>
      <c r="D277" s="53"/>
    </row>
    <row r="278" spans="3:4" s="3" customFormat="1" x14ac:dyDescent="0.2">
      <c r="C278" s="59"/>
      <c r="D278" s="53"/>
    </row>
    <row r="279" spans="3:4" s="3" customFormat="1" x14ac:dyDescent="0.2">
      <c r="C279" s="59"/>
      <c r="D279" s="53"/>
    </row>
    <row r="280" spans="3:4" s="3" customFormat="1" x14ac:dyDescent="0.2">
      <c r="C280" s="59"/>
      <c r="D280" s="53"/>
    </row>
    <row r="281" spans="3:4" s="3" customFormat="1" x14ac:dyDescent="0.2">
      <c r="C281" s="59"/>
      <c r="D281" s="53"/>
    </row>
    <row r="282" spans="3:4" s="3" customFormat="1" x14ac:dyDescent="0.2">
      <c r="C282" s="59"/>
      <c r="D282" s="53"/>
    </row>
    <row r="283" spans="3:4" s="3" customFormat="1" x14ac:dyDescent="0.2">
      <c r="C283" s="59"/>
      <c r="D283" s="53"/>
    </row>
    <row r="284" spans="3:4" s="3" customFormat="1" x14ac:dyDescent="0.2">
      <c r="C284" s="59"/>
      <c r="D284" s="53"/>
    </row>
    <row r="285" spans="3:4" s="3" customFormat="1" x14ac:dyDescent="0.2">
      <c r="C285" s="59"/>
      <c r="D285" s="53"/>
    </row>
    <row r="286" spans="3:4" s="3" customFormat="1" x14ac:dyDescent="0.2">
      <c r="C286" s="59"/>
      <c r="D286" s="53"/>
    </row>
    <row r="287" spans="3:4" s="3" customFormat="1" x14ac:dyDescent="0.2">
      <c r="C287" s="59"/>
      <c r="D287" s="53"/>
    </row>
    <row r="288" spans="3:4" s="3" customFormat="1" x14ac:dyDescent="0.2">
      <c r="C288" s="59"/>
      <c r="D288" s="53"/>
    </row>
    <row r="289" spans="3:4" s="3" customFormat="1" x14ac:dyDescent="0.2">
      <c r="C289" s="59"/>
      <c r="D289" s="53"/>
    </row>
    <row r="290" spans="3:4" s="3" customFormat="1" x14ac:dyDescent="0.2">
      <c r="C290" s="59"/>
      <c r="D290" s="53"/>
    </row>
    <row r="291" spans="3:4" s="3" customFormat="1" x14ac:dyDescent="0.2">
      <c r="C291" s="59"/>
      <c r="D291" s="53"/>
    </row>
    <row r="292" spans="3:4" s="3" customFormat="1" x14ac:dyDescent="0.2">
      <c r="C292" s="59"/>
      <c r="D292" s="53"/>
    </row>
    <row r="293" spans="3:4" s="3" customFormat="1" x14ac:dyDescent="0.2">
      <c r="C293" s="59"/>
      <c r="D293" s="53"/>
    </row>
    <row r="294" spans="3:4" s="3" customFormat="1" x14ac:dyDescent="0.2">
      <c r="C294" s="59"/>
      <c r="D294" s="53"/>
    </row>
    <row r="295" spans="3:4" s="3" customFormat="1" x14ac:dyDescent="0.2">
      <c r="C295" s="59"/>
      <c r="D295" s="53"/>
    </row>
    <row r="296" spans="3:4" s="3" customFormat="1" x14ac:dyDescent="0.2">
      <c r="C296" s="59"/>
      <c r="D296" s="53"/>
    </row>
    <row r="297" spans="3:4" s="3" customFormat="1" x14ac:dyDescent="0.2">
      <c r="C297" s="59"/>
      <c r="D297" s="53"/>
    </row>
    <row r="298" spans="3:4" s="3" customFormat="1" x14ac:dyDescent="0.2">
      <c r="C298" s="59"/>
      <c r="D298" s="53"/>
    </row>
    <row r="299" spans="3:4" s="3" customFormat="1" x14ac:dyDescent="0.2">
      <c r="C299" s="59"/>
      <c r="D299" s="53"/>
    </row>
    <row r="300" spans="3:4" s="3" customFormat="1" x14ac:dyDescent="0.2">
      <c r="C300" s="59"/>
      <c r="D300" s="53"/>
    </row>
    <row r="301" spans="3:4" s="3" customFormat="1" x14ac:dyDescent="0.2">
      <c r="C301" s="59"/>
      <c r="D301" s="53"/>
    </row>
    <row r="302" spans="3:4" s="3" customFormat="1" x14ac:dyDescent="0.2">
      <c r="C302" s="59"/>
      <c r="D302" s="5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3"/>
  <sheetViews>
    <sheetView showGridLines="0" topLeftCell="A187" zoomScale="80" zoomScaleNormal="80" workbookViewId="0">
      <selection activeCell="B64" sqref="B64"/>
    </sheetView>
  </sheetViews>
  <sheetFormatPr baseColWidth="10" defaultRowHeight="12.75" x14ac:dyDescent="0.2"/>
  <cols>
    <col min="1" max="1" width="3.5703125" style="2" customWidth="1"/>
    <col min="2" max="2" width="72" style="2" customWidth="1"/>
    <col min="3" max="3" width="10.7109375" style="5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 x14ac:dyDescent="0.2">
      <c r="B4" s="416" t="s">
        <v>572</v>
      </c>
      <c r="C4" s="2"/>
      <c r="D4" s="23"/>
      <c r="E4" s="23"/>
    </row>
    <row r="5" spans="2:5" x14ac:dyDescent="0.2">
      <c r="C5" s="2"/>
      <c r="D5" s="23"/>
      <c r="E5" s="23"/>
    </row>
    <row r="6" spans="2:5" x14ac:dyDescent="0.2">
      <c r="C6" s="351" t="s">
        <v>4</v>
      </c>
    </row>
    <row r="7" spans="2:5" ht="4.5" customHeight="1" x14ac:dyDescent="0.2">
      <c r="C7" s="23"/>
      <c r="D7" s="23"/>
    </row>
    <row r="8" spans="2:5" ht="5.25" customHeight="1" thickBot="1" x14ac:dyDescent="0.25">
      <c r="B8" s="4"/>
      <c r="C8" s="65"/>
    </row>
    <row r="9" spans="2:5" ht="5.25" customHeight="1" x14ac:dyDescent="0.2">
      <c r="B9" s="5"/>
      <c r="C9" s="66"/>
    </row>
    <row r="11" spans="2:5" ht="15" x14ac:dyDescent="0.25">
      <c r="B11" s="15" t="s">
        <v>171</v>
      </c>
      <c r="C11" s="74"/>
      <c r="D11" s="5"/>
    </row>
    <row r="12" spans="2:5" x14ac:dyDescent="0.2">
      <c r="B12" s="6"/>
      <c r="C12" s="66"/>
    </row>
    <row r="13" spans="2:5" s="7" customFormat="1" x14ac:dyDescent="0.2">
      <c r="B13" s="12" t="s">
        <v>5</v>
      </c>
      <c r="C13" s="58" t="s">
        <v>163</v>
      </c>
    </row>
    <row r="14" spans="2:5" x14ac:dyDescent="0.2">
      <c r="B14" s="3" t="s">
        <v>31</v>
      </c>
      <c r="C14" s="59">
        <f>SUM(C22,C33,C57,C70,C78,C86,C96)</f>
        <v>6528.5599999999995</v>
      </c>
    </row>
    <row r="15" spans="2:5" x14ac:dyDescent="0.2">
      <c r="B15" s="3" t="s">
        <v>34</v>
      </c>
      <c r="C15" s="59">
        <f>SUM(C159,C170,C207)</f>
        <v>2858.41</v>
      </c>
    </row>
    <row r="16" spans="2:5" x14ac:dyDescent="0.2">
      <c r="B16" s="9" t="s">
        <v>6</v>
      </c>
      <c r="C16" s="60">
        <f>SUM(C14,C15)</f>
        <v>9386.9699999999993</v>
      </c>
    </row>
    <row r="19" spans="2:4" s="3" customFormat="1" x14ac:dyDescent="0.2">
      <c r="B19" s="14" t="s">
        <v>565</v>
      </c>
      <c r="C19" s="71"/>
    </row>
    <row r="20" spans="2:4" s="3" customFormat="1" x14ac:dyDescent="0.2">
      <c r="B20" s="14"/>
      <c r="C20" s="71"/>
    </row>
    <row r="21" spans="2:4" s="3" customFormat="1" x14ac:dyDescent="0.2">
      <c r="B21" s="40"/>
      <c r="C21" s="73" t="s">
        <v>163</v>
      </c>
    </row>
    <row r="22" spans="2:4" s="3" customFormat="1" x14ac:dyDescent="0.2">
      <c r="C22" s="60">
        <f>SUM(C24:C27)</f>
        <v>685.67</v>
      </c>
    </row>
    <row r="23" spans="2:4" s="3" customFormat="1" x14ac:dyDescent="0.2">
      <c r="C23" s="59"/>
      <c r="D23" s="53"/>
    </row>
    <row r="24" spans="2:4" s="3" customFormat="1" x14ac:dyDescent="0.2">
      <c r="B24" s="3" t="s">
        <v>550</v>
      </c>
      <c r="C24" s="507">
        <v>10</v>
      </c>
      <c r="D24" s="53"/>
    </row>
    <row r="25" spans="2:4" s="3" customFormat="1" x14ac:dyDescent="0.2">
      <c r="B25" s="3" t="s">
        <v>37</v>
      </c>
      <c r="C25" s="507">
        <v>0</v>
      </c>
      <c r="D25" s="53"/>
    </row>
    <row r="26" spans="2:4" s="3" customFormat="1" x14ac:dyDescent="0.2">
      <c r="B26" s="3" t="s">
        <v>38</v>
      </c>
      <c r="C26" s="507">
        <v>0</v>
      </c>
      <c r="D26" s="53"/>
    </row>
    <row r="27" spans="2:4" s="3" customFormat="1" x14ac:dyDescent="0.2">
      <c r="B27" s="3" t="s">
        <v>39</v>
      </c>
      <c r="C27" s="507">
        <v>675.67</v>
      </c>
      <c r="D27" s="53"/>
    </row>
    <row r="28" spans="2:4" s="3" customFormat="1" x14ac:dyDescent="0.2">
      <c r="C28" s="59"/>
      <c r="D28" s="53"/>
    </row>
    <row r="29" spans="2:4" s="3" customFormat="1" x14ac:dyDescent="0.2">
      <c r="C29" s="59"/>
      <c r="D29" s="53"/>
    </row>
    <row r="30" spans="2:4" s="3" customFormat="1" x14ac:dyDescent="0.2">
      <c r="B30" s="14" t="s">
        <v>567</v>
      </c>
      <c r="C30" s="61"/>
      <c r="D30" s="53"/>
    </row>
    <row r="31" spans="2:4" s="3" customFormat="1" x14ac:dyDescent="0.2">
      <c r="B31" s="14"/>
      <c r="C31" s="61"/>
      <c r="D31" s="53"/>
    </row>
    <row r="32" spans="2:4" s="3" customFormat="1" x14ac:dyDescent="0.2">
      <c r="C32" s="73" t="s">
        <v>163</v>
      </c>
      <c r="D32" s="53"/>
    </row>
    <row r="33" spans="2:4" s="3" customFormat="1" x14ac:dyDescent="0.2">
      <c r="C33" s="60">
        <f>SUM(C35:C51)</f>
        <v>69</v>
      </c>
      <c r="D33" s="53"/>
    </row>
    <row r="34" spans="2:4" s="3" customFormat="1" x14ac:dyDescent="0.2">
      <c r="C34" s="501"/>
      <c r="D34" s="53"/>
    </row>
    <row r="35" spans="2:4" s="3" customFormat="1" x14ac:dyDescent="0.2">
      <c r="B35" s="445" t="s">
        <v>519</v>
      </c>
      <c r="C35" s="507">
        <v>0</v>
      </c>
      <c r="D35" s="53"/>
    </row>
    <row r="36" spans="2:4" s="3" customFormat="1" x14ac:dyDescent="0.2">
      <c r="B36" s="445" t="s">
        <v>514</v>
      </c>
      <c r="C36" s="507">
        <v>0</v>
      </c>
      <c r="D36" s="53"/>
    </row>
    <row r="37" spans="2:4" s="3" customFormat="1" x14ac:dyDescent="0.2">
      <c r="B37" s="450" t="s">
        <v>544</v>
      </c>
      <c r="C37" s="507">
        <v>0</v>
      </c>
      <c r="D37" s="53"/>
    </row>
    <row r="38" spans="2:4" s="3" customFormat="1" x14ac:dyDescent="0.2">
      <c r="B38" s="445" t="s">
        <v>539</v>
      </c>
      <c r="C38" s="507">
        <v>5</v>
      </c>
      <c r="D38" s="53"/>
    </row>
    <row r="39" spans="2:4" s="3" customFormat="1" x14ac:dyDescent="0.2">
      <c r="B39" s="445" t="s">
        <v>548</v>
      </c>
      <c r="C39" s="507">
        <v>0</v>
      </c>
      <c r="D39" s="53"/>
    </row>
    <row r="40" spans="2:4" s="3" customFormat="1" x14ac:dyDescent="0.2">
      <c r="B40" s="445" t="s">
        <v>547</v>
      </c>
      <c r="C40" s="507">
        <v>0</v>
      </c>
      <c r="D40" s="53"/>
    </row>
    <row r="41" spans="2:4" s="3" customFormat="1" x14ac:dyDescent="0.2">
      <c r="B41" s="445" t="s">
        <v>546</v>
      </c>
      <c r="C41" s="507">
        <v>0</v>
      </c>
      <c r="D41" s="53"/>
    </row>
    <row r="42" spans="2:4" s="3" customFormat="1" x14ac:dyDescent="0.2">
      <c r="B42" s="40" t="s">
        <v>513</v>
      </c>
      <c r="C42" s="507">
        <v>0</v>
      </c>
      <c r="D42" s="53"/>
    </row>
    <row r="43" spans="2:4" s="3" customFormat="1" x14ac:dyDescent="0.2">
      <c r="B43" s="445" t="s">
        <v>543</v>
      </c>
      <c r="C43" s="507">
        <v>0</v>
      </c>
      <c r="D43" s="53"/>
    </row>
    <row r="44" spans="2:4" s="3" customFormat="1" x14ac:dyDescent="0.2">
      <c r="B44" s="445" t="s">
        <v>545</v>
      </c>
      <c r="C44" s="507">
        <v>0</v>
      </c>
      <c r="D44" s="53"/>
    </row>
    <row r="45" spans="2:4" s="3" customFormat="1" x14ac:dyDescent="0.2">
      <c r="B45" s="445" t="s">
        <v>541</v>
      </c>
      <c r="C45" s="507">
        <v>0</v>
      </c>
      <c r="D45" s="53"/>
    </row>
    <row r="46" spans="2:4" s="3" customFormat="1" x14ac:dyDescent="0.2">
      <c r="B46" s="445" t="s">
        <v>542</v>
      </c>
      <c r="C46" s="507">
        <v>0</v>
      </c>
      <c r="D46" s="53"/>
    </row>
    <row r="47" spans="2:4" s="3" customFormat="1" x14ac:dyDescent="0.2">
      <c r="B47" s="445" t="s">
        <v>549</v>
      </c>
      <c r="C47" s="507">
        <v>0</v>
      </c>
      <c r="D47" s="53"/>
    </row>
    <row r="48" spans="2:4" s="3" customFormat="1" x14ac:dyDescent="0.2">
      <c r="B48" s="445" t="s">
        <v>515</v>
      </c>
      <c r="C48" s="507">
        <v>0</v>
      </c>
      <c r="D48" s="53"/>
    </row>
    <row r="49" spans="2:4" s="3" customFormat="1" x14ac:dyDescent="0.2">
      <c r="B49" s="3" t="s">
        <v>40</v>
      </c>
      <c r="C49" s="507">
        <v>64</v>
      </c>
      <c r="D49" s="53"/>
    </row>
    <row r="50" spans="2:4" s="3" customFormat="1" x14ac:dyDescent="0.2">
      <c r="B50" s="3" t="s">
        <v>41</v>
      </c>
      <c r="C50" s="507">
        <v>0</v>
      </c>
      <c r="D50" s="53"/>
    </row>
    <row r="51" spans="2:4" s="3" customFormat="1" x14ac:dyDescent="0.2">
      <c r="B51" s="3" t="s">
        <v>42</v>
      </c>
      <c r="C51" s="507">
        <v>0</v>
      </c>
      <c r="D51" s="53"/>
    </row>
    <row r="52" spans="2:4" s="3" customFormat="1" x14ac:dyDescent="0.2">
      <c r="C52" s="59"/>
      <c r="D52" s="53"/>
    </row>
    <row r="53" spans="2:4" s="3" customFormat="1" x14ac:dyDescent="0.2">
      <c r="C53" s="59"/>
      <c r="D53" s="53"/>
    </row>
    <row r="54" spans="2:4" s="3" customFormat="1" x14ac:dyDescent="0.2">
      <c r="B54" s="14" t="s">
        <v>566</v>
      </c>
      <c r="C54" s="61"/>
      <c r="D54" s="53"/>
    </row>
    <row r="55" spans="2:4" s="3" customFormat="1" x14ac:dyDescent="0.2">
      <c r="B55" s="14"/>
      <c r="C55" s="61"/>
      <c r="D55" s="53"/>
    </row>
    <row r="56" spans="2:4" s="3" customFormat="1" x14ac:dyDescent="0.2">
      <c r="C56" s="73" t="s">
        <v>163</v>
      </c>
      <c r="D56" s="53"/>
    </row>
    <row r="57" spans="2:4" s="3" customFormat="1" x14ac:dyDescent="0.2">
      <c r="C57" s="60">
        <f>SUM(C59:C64)</f>
        <v>458</v>
      </c>
      <c r="D57" s="53"/>
    </row>
    <row r="58" spans="2:4" s="3" customFormat="1" x14ac:dyDescent="0.2">
      <c r="C58" s="59"/>
      <c r="D58" s="53"/>
    </row>
    <row r="59" spans="2:4" s="3" customFormat="1" x14ac:dyDescent="0.2">
      <c r="B59" s="36" t="s">
        <v>43</v>
      </c>
      <c r="C59" s="507">
        <v>35</v>
      </c>
      <c r="D59" s="53"/>
    </row>
    <row r="60" spans="2:4" s="3" customFormat="1" x14ac:dyDescent="0.2">
      <c r="B60" s="36" t="s">
        <v>44</v>
      </c>
      <c r="C60" s="507">
        <v>120</v>
      </c>
      <c r="D60" s="53"/>
    </row>
    <row r="61" spans="2:4" s="3" customFormat="1" x14ac:dyDescent="0.2">
      <c r="B61" s="36" t="s">
        <v>45</v>
      </c>
      <c r="C61" s="507">
        <v>26</v>
      </c>
      <c r="D61" s="53"/>
    </row>
    <row r="62" spans="2:4" s="3" customFormat="1" x14ac:dyDescent="0.2">
      <c r="B62" s="36" t="s">
        <v>46</v>
      </c>
      <c r="C62" s="507">
        <v>0</v>
      </c>
      <c r="D62" s="53"/>
    </row>
    <row r="63" spans="2:4" s="3" customFormat="1" x14ac:dyDescent="0.2">
      <c r="B63" s="36" t="s">
        <v>47</v>
      </c>
      <c r="C63" s="507">
        <v>77</v>
      </c>
      <c r="D63" s="53"/>
    </row>
    <row r="64" spans="2:4" s="3" customFormat="1" x14ac:dyDescent="0.2">
      <c r="B64" s="36" t="s">
        <v>590</v>
      </c>
      <c r="C64" s="507">
        <v>200</v>
      </c>
      <c r="D64" s="53"/>
    </row>
    <row r="65" spans="2:4" s="3" customFormat="1" x14ac:dyDescent="0.2">
      <c r="C65" s="59"/>
      <c r="D65" s="53"/>
    </row>
    <row r="66" spans="2:4" s="3" customFormat="1" x14ac:dyDescent="0.2">
      <c r="C66" s="59"/>
      <c r="D66" s="53"/>
    </row>
    <row r="67" spans="2:4" s="3" customFormat="1" x14ac:dyDescent="0.2">
      <c r="B67" s="14" t="s">
        <v>111</v>
      </c>
      <c r="C67" s="61"/>
      <c r="D67" s="53"/>
    </row>
    <row r="68" spans="2:4" s="3" customFormat="1" x14ac:dyDescent="0.2">
      <c r="C68" s="59"/>
      <c r="D68" s="53"/>
    </row>
    <row r="69" spans="2:4" s="3" customFormat="1" x14ac:dyDescent="0.2">
      <c r="C69" s="73" t="s">
        <v>163</v>
      </c>
      <c r="D69" s="53"/>
    </row>
    <row r="70" spans="2:4" s="3" customFormat="1" x14ac:dyDescent="0.2">
      <c r="C70" s="60">
        <f>SUM(C72)</f>
        <v>0</v>
      </c>
      <c r="D70" s="53"/>
    </row>
    <row r="71" spans="2:4" s="3" customFormat="1" x14ac:dyDescent="0.2">
      <c r="C71" s="59"/>
      <c r="D71" s="53"/>
    </row>
    <row r="72" spans="2:4" s="3" customFormat="1" x14ac:dyDescent="0.2">
      <c r="B72" s="3" t="s">
        <v>48</v>
      </c>
      <c r="C72" s="508">
        <v>0</v>
      </c>
      <c r="D72" s="53"/>
    </row>
    <row r="73" spans="2:4" s="3" customFormat="1" x14ac:dyDescent="0.2">
      <c r="C73" s="59"/>
      <c r="D73" s="53"/>
    </row>
    <row r="74" spans="2:4" s="3" customFormat="1" x14ac:dyDescent="0.2">
      <c r="C74" s="59"/>
      <c r="D74" s="53"/>
    </row>
    <row r="75" spans="2:4" s="3" customFormat="1" x14ac:dyDescent="0.2">
      <c r="B75" s="14" t="s">
        <v>113</v>
      </c>
      <c r="C75" s="61"/>
      <c r="D75" s="53"/>
    </row>
    <row r="76" spans="2:4" s="3" customFormat="1" x14ac:dyDescent="0.2">
      <c r="C76" s="59"/>
      <c r="D76" s="53"/>
    </row>
    <row r="77" spans="2:4" s="3" customFormat="1" x14ac:dyDescent="0.2">
      <c r="C77" s="73" t="s">
        <v>163</v>
      </c>
      <c r="D77" s="53"/>
    </row>
    <row r="78" spans="2:4" s="3" customFormat="1" x14ac:dyDescent="0.2">
      <c r="C78" s="60">
        <f>SUM(C80)</f>
        <v>0</v>
      </c>
      <c r="D78" s="53"/>
    </row>
    <row r="79" spans="2:4" s="3" customFormat="1" x14ac:dyDescent="0.2">
      <c r="C79" s="59"/>
      <c r="D79" s="53"/>
    </row>
    <row r="80" spans="2:4" s="3" customFormat="1" x14ac:dyDescent="0.2">
      <c r="B80" s="3" t="s">
        <v>49</v>
      </c>
      <c r="C80" s="508">
        <v>0</v>
      </c>
      <c r="D80" s="53"/>
    </row>
    <row r="81" spans="2:4" s="3" customFormat="1" x14ac:dyDescent="0.2">
      <c r="C81" s="59"/>
      <c r="D81" s="53"/>
    </row>
    <row r="82" spans="2:4" s="3" customFormat="1" x14ac:dyDescent="0.2">
      <c r="C82" s="59"/>
      <c r="D82" s="53"/>
    </row>
    <row r="83" spans="2:4" s="3" customFormat="1" x14ac:dyDescent="0.2">
      <c r="B83" s="14" t="s">
        <v>112</v>
      </c>
      <c r="C83" s="61"/>
      <c r="D83" s="53"/>
    </row>
    <row r="84" spans="2:4" s="3" customFormat="1" x14ac:dyDescent="0.2">
      <c r="C84" s="59"/>
      <c r="D84" s="53"/>
    </row>
    <row r="85" spans="2:4" s="3" customFormat="1" x14ac:dyDescent="0.2">
      <c r="C85" s="73" t="s">
        <v>163</v>
      </c>
      <c r="D85" s="53"/>
    </row>
    <row r="86" spans="2:4" s="3" customFormat="1" x14ac:dyDescent="0.2">
      <c r="C86" s="60">
        <f>SUM(C88:C90)</f>
        <v>339</v>
      </c>
      <c r="D86" s="53"/>
    </row>
    <row r="87" spans="2:4" s="3" customFormat="1" x14ac:dyDescent="0.2">
      <c r="C87" s="501"/>
      <c r="D87" s="53"/>
    </row>
    <row r="88" spans="2:4" s="3" customFormat="1" x14ac:dyDescent="0.2">
      <c r="B88" s="36" t="s">
        <v>50</v>
      </c>
      <c r="C88" s="507">
        <v>0</v>
      </c>
      <c r="D88" s="53"/>
    </row>
    <row r="89" spans="2:4" s="3" customFormat="1" x14ac:dyDescent="0.2">
      <c r="B89" s="36" t="s">
        <v>51</v>
      </c>
      <c r="C89" s="507">
        <v>0</v>
      </c>
      <c r="D89" s="53"/>
    </row>
    <row r="90" spans="2:4" s="3" customFormat="1" x14ac:dyDescent="0.2">
      <c r="B90" s="36" t="s">
        <v>52</v>
      </c>
      <c r="C90" s="507">
        <v>339</v>
      </c>
      <c r="D90" s="53"/>
    </row>
    <row r="91" spans="2:4" s="3" customFormat="1" x14ac:dyDescent="0.2">
      <c r="C91" s="59"/>
      <c r="D91" s="53"/>
    </row>
    <row r="92" spans="2:4" s="3" customFormat="1" x14ac:dyDescent="0.2">
      <c r="C92" s="59"/>
      <c r="D92" s="53"/>
    </row>
    <row r="93" spans="2:4" s="3" customFormat="1" x14ac:dyDescent="0.2">
      <c r="B93" s="14" t="s">
        <v>564</v>
      </c>
      <c r="C93" s="61"/>
      <c r="D93" s="53"/>
    </row>
    <row r="94" spans="2:4" s="3" customFormat="1" x14ac:dyDescent="0.2">
      <c r="C94" s="59"/>
      <c r="D94" s="53"/>
    </row>
    <row r="95" spans="2:4" s="3" customFormat="1" x14ac:dyDescent="0.2">
      <c r="C95" s="73" t="s">
        <v>163</v>
      </c>
      <c r="D95" s="53"/>
    </row>
    <row r="96" spans="2:4" s="3" customFormat="1" x14ac:dyDescent="0.2">
      <c r="C96" s="60">
        <f>SUM(C98:C150)</f>
        <v>4976.8899999999994</v>
      </c>
      <c r="D96" s="53"/>
    </row>
    <row r="97" spans="2:4" s="3" customFormat="1" x14ac:dyDescent="0.2">
      <c r="C97" s="59"/>
      <c r="D97" s="53"/>
    </row>
    <row r="98" spans="2:4" s="3" customFormat="1" x14ac:dyDescent="0.2">
      <c r="B98" s="36" t="s">
        <v>53</v>
      </c>
      <c r="C98" s="507">
        <v>150</v>
      </c>
      <c r="D98" s="53"/>
    </row>
    <row r="99" spans="2:4" s="3" customFormat="1" x14ac:dyDescent="0.2">
      <c r="B99" s="36" t="s">
        <v>54</v>
      </c>
      <c r="C99" s="507">
        <v>2587.1999999999998</v>
      </c>
      <c r="D99" s="53"/>
    </row>
    <row r="100" spans="2:4" s="3" customFormat="1" x14ac:dyDescent="0.2">
      <c r="B100" s="36" t="s">
        <v>55</v>
      </c>
      <c r="C100" s="507">
        <v>194.9</v>
      </c>
      <c r="D100" s="53"/>
    </row>
    <row r="101" spans="2:4" s="3" customFormat="1" x14ac:dyDescent="0.2">
      <c r="B101" s="36" t="s">
        <v>56</v>
      </c>
      <c r="C101" s="507">
        <v>85</v>
      </c>
      <c r="D101" s="53"/>
    </row>
    <row r="102" spans="2:4" s="3" customFormat="1" x14ac:dyDescent="0.2">
      <c r="B102" s="36" t="s">
        <v>57</v>
      </c>
      <c r="C102" s="507">
        <v>95.15</v>
      </c>
      <c r="D102" s="53"/>
    </row>
    <row r="103" spans="2:4" s="3" customFormat="1" x14ac:dyDescent="0.2">
      <c r="B103" s="36" t="s">
        <v>58</v>
      </c>
      <c r="C103" s="507">
        <v>12</v>
      </c>
      <c r="D103" s="53"/>
    </row>
    <row r="104" spans="2:4" s="3" customFormat="1" x14ac:dyDescent="0.2">
      <c r="B104" s="36" t="s">
        <v>61</v>
      </c>
      <c r="C104" s="507">
        <v>174.6</v>
      </c>
      <c r="D104" s="53"/>
    </row>
    <row r="105" spans="2:4" s="3" customFormat="1" x14ac:dyDescent="0.2">
      <c r="B105" s="36" t="s">
        <v>62</v>
      </c>
      <c r="C105" s="507">
        <v>36</v>
      </c>
      <c r="D105" s="53"/>
    </row>
    <row r="106" spans="2:4" s="3" customFormat="1" x14ac:dyDescent="0.2">
      <c r="B106" s="36" t="s">
        <v>63</v>
      </c>
      <c r="C106" s="507">
        <v>0</v>
      </c>
      <c r="D106" s="53"/>
    </row>
    <row r="107" spans="2:4" s="3" customFormat="1" x14ac:dyDescent="0.2">
      <c r="B107" s="36" t="s">
        <v>530</v>
      </c>
      <c r="C107" s="507">
        <v>0</v>
      </c>
      <c r="D107" s="53"/>
    </row>
    <row r="108" spans="2:4" s="3" customFormat="1" x14ac:dyDescent="0.2">
      <c r="B108" s="36" t="s">
        <v>64</v>
      </c>
      <c r="C108" s="507">
        <v>81</v>
      </c>
      <c r="D108" s="53"/>
    </row>
    <row r="109" spans="2:4" s="3" customFormat="1" x14ac:dyDescent="0.2">
      <c r="B109" s="36" t="s">
        <v>65</v>
      </c>
      <c r="C109" s="507">
        <v>31.36</v>
      </c>
      <c r="D109" s="53"/>
    </row>
    <row r="110" spans="2:4" s="3" customFormat="1" x14ac:dyDescent="0.2">
      <c r="B110" s="36" t="s">
        <v>68</v>
      </c>
      <c r="C110" s="507">
        <v>72</v>
      </c>
      <c r="D110" s="53"/>
    </row>
    <row r="111" spans="2:4" s="3" customFormat="1" x14ac:dyDescent="0.2">
      <c r="B111" s="261" t="s">
        <v>69</v>
      </c>
      <c r="C111" s="507">
        <v>0</v>
      </c>
      <c r="D111" s="53"/>
    </row>
    <row r="112" spans="2:4" s="3" customFormat="1" x14ac:dyDescent="0.2">
      <c r="B112" s="36" t="s">
        <v>71</v>
      </c>
      <c r="C112" s="507">
        <v>42</v>
      </c>
      <c r="D112" s="53"/>
    </row>
    <row r="113" spans="2:4" s="3" customFormat="1" x14ac:dyDescent="0.2">
      <c r="B113" s="36" t="s">
        <v>72</v>
      </c>
      <c r="C113" s="507">
        <v>14</v>
      </c>
      <c r="D113" s="53"/>
    </row>
    <row r="114" spans="2:4" s="3" customFormat="1" x14ac:dyDescent="0.2">
      <c r="B114" s="36" t="s">
        <v>73</v>
      </c>
      <c r="C114" s="507">
        <v>146.61000000000001</v>
      </c>
      <c r="D114" s="53"/>
    </row>
    <row r="115" spans="2:4" s="3" customFormat="1" x14ac:dyDescent="0.2">
      <c r="B115" s="36" t="s">
        <v>75</v>
      </c>
      <c r="C115" s="507">
        <v>0</v>
      </c>
      <c r="D115" s="53"/>
    </row>
    <row r="116" spans="2:4" s="3" customFormat="1" x14ac:dyDescent="0.2">
      <c r="B116" s="36" t="s">
        <v>76</v>
      </c>
      <c r="C116" s="507">
        <v>39</v>
      </c>
      <c r="D116" s="53"/>
    </row>
    <row r="117" spans="2:4" s="3" customFormat="1" x14ac:dyDescent="0.2">
      <c r="B117" s="36" t="s">
        <v>77</v>
      </c>
      <c r="C117" s="507">
        <v>16</v>
      </c>
      <c r="D117" s="53"/>
    </row>
    <row r="118" spans="2:4" s="3" customFormat="1" x14ac:dyDescent="0.2">
      <c r="B118" s="36" t="s">
        <v>78</v>
      </c>
      <c r="C118" s="507">
        <v>0</v>
      </c>
      <c r="D118" s="53"/>
    </row>
    <row r="119" spans="2:4" s="3" customFormat="1" x14ac:dyDescent="0.2">
      <c r="B119" s="36" t="s">
        <v>79</v>
      </c>
      <c r="C119" s="507">
        <v>4</v>
      </c>
      <c r="D119" s="53"/>
    </row>
    <row r="120" spans="2:4" s="3" customFormat="1" x14ac:dyDescent="0.2">
      <c r="B120" s="455" t="s">
        <v>529</v>
      </c>
      <c r="C120" s="507">
        <v>0</v>
      </c>
      <c r="D120" s="53"/>
    </row>
    <row r="121" spans="2:4" s="3" customFormat="1" x14ac:dyDescent="0.2">
      <c r="B121" s="455" t="s">
        <v>81</v>
      </c>
      <c r="C121" s="507">
        <v>0</v>
      </c>
      <c r="D121" s="53"/>
    </row>
    <row r="122" spans="2:4" s="3" customFormat="1" x14ac:dyDescent="0.2">
      <c r="B122" s="36" t="s">
        <v>82</v>
      </c>
      <c r="C122" s="507">
        <v>150</v>
      </c>
      <c r="D122" s="53"/>
    </row>
    <row r="123" spans="2:4" s="3" customFormat="1" x14ac:dyDescent="0.2">
      <c r="B123" s="261" t="s">
        <v>83</v>
      </c>
      <c r="C123" s="507">
        <v>0</v>
      </c>
      <c r="D123" s="53"/>
    </row>
    <row r="124" spans="2:4" s="3" customFormat="1" x14ac:dyDescent="0.2">
      <c r="B124" s="455" t="s">
        <v>533</v>
      </c>
      <c r="C124" s="507">
        <v>0</v>
      </c>
      <c r="D124" s="53"/>
    </row>
    <row r="125" spans="2:4" s="3" customFormat="1" x14ac:dyDescent="0.2">
      <c r="B125" s="36" t="s">
        <v>84</v>
      </c>
      <c r="C125" s="507">
        <v>0</v>
      </c>
      <c r="D125" s="53"/>
    </row>
    <row r="126" spans="2:4" s="3" customFormat="1" x14ac:dyDescent="0.2">
      <c r="B126" s="36" t="s">
        <v>85</v>
      </c>
      <c r="C126" s="507">
        <v>11</v>
      </c>
      <c r="D126" s="53"/>
    </row>
    <row r="127" spans="2:4" s="3" customFormat="1" x14ac:dyDescent="0.2">
      <c r="B127" s="36" t="s">
        <v>551</v>
      </c>
      <c r="C127" s="507">
        <v>5</v>
      </c>
      <c r="D127" s="53"/>
    </row>
    <row r="128" spans="2:4" s="3" customFormat="1" x14ac:dyDescent="0.2">
      <c r="B128" s="36" t="s">
        <v>86</v>
      </c>
      <c r="C128" s="507">
        <v>0</v>
      </c>
      <c r="D128" s="53"/>
    </row>
    <row r="129" spans="2:4" s="3" customFormat="1" x14ac:dyDescent="0.2">
      <c r="B129" s="456" t="s">
        <v>87</v>
      </c>
      <c r="C129" s="507">
        <v>125</v>
      </c>
      <c r="D129" s="53"/>
    </row>
    <row r="130" spans="2:4" s="3" customFormat="1" x14ac:dyDescent="0.2">
      <c r="B130" s="36" t="s">
        <v>88</v>
      </c>
      <c r="C130" s="507">
        <v>40</v>
      </c>
      <c r="D130" s="53"/>
    </row>
    <row r="131" spans="2:4" s="3" customFormat="1" x14ac:dyDescent="0.2">
      <c r="B131" s="36" t="s">
        <v>89</v>
      </c>
      <c r="C131" s="507">
        <v>31</v>
      </c>
      <c r="D131" s="53"/>
    </row>
    <row r="132" spans="2:4" s="3" customFormat="1" x14ac:dyDescent="0.2">
      <c r="B132" s="36" t="s">
        <v>90</v>
      </c>
      <c r="C132" s="507">
        <v>50</v>
      </c>
      <c r="D132" s="53"/>
    </row>
    <row r="133" spans="2:4" s="3" customFormat="1" x14ac:dyDescent="0.2">
      <c r="B133" s="455" t="s">
        <v>91</v>
      </c>
      <c r="C133" s="507">
        <v>0</v>
      </c>
      <c r="D133" s="53"/>
    </row>
    <row r="134" spans="2:4" s="3" customFormat="1" x14ac:dyDescent="0.2">
      <c r="B134" s="36" t="s">
        <v>92</v>
      </c>
      <c r="C134" s="507">
        <v>40</v>
      </c>
      <c r="D134" s="53"/>
    </row>
    <row r="135" spans="2:4" s="3" customFormat="1" ht="12" customHeight="1" x14ac:dyDescent="0.2">
      <c r="B135" s="36" t="s">
        <v>531</v>
      </c>
      <c r="C135" s="507">
        <v>114</v>
      </c>
      <c r="D135" s="53"/>
    </row>
    <row r="136" spans="2:4" s="3" customFormat="1" x14ac:dyDescent="0.2">
      <c r="B136" s="36" t="s">
        <v>93</v>
      </c>
      <c r="C136" s="507">
        <v>50</v>
      </c>
      <c r="D136" s="53"/>
    </row>
    <row r="137" spans="2:4" s="3" customFormat="1" x14ac:dyDescent="0.2">
      <c r="B137" s="36" t="s">
        <v>94</v>
      </c>
      <c r="C137" s="507">
        <v>80</v>
      </c>
      <c r="D137" s="53"/>
    </row>
    <row r="138" spans="2:4" s="3" customFormat="1" x14ac:dyDescent="0.2">
      <c r="B138" s="36" t="s">
        <v>95</v>
      </c>
      <c r="C138" s="507">
        <v>180</v>
      </c>
      <c r="D138" s="53"/>
    </row>
    <row r="139" spans="2:4" s="3" customFormat="1" x14ac:dyDescent="0.2">
      <c r="B139" s="36" t="s">
        <v>96</v>
      </c>
      <c r="C139" s="507">
        <v>0</v>
      </c>
      <c r="D139" s="53"/>
    </row>
    <row r="140" spans="2:4" s="3" customFormat="1" x14ac:dyDescent="0.2">
      <c r="B140" s="36" t="s">
        <v>97</v>
      </c>
      <c r="C140" s="507">
        <v>116</v>
      </c>
      <c r="D140" s="53"/>
    </row>
    <row r="141" spans="2:4" s="3" customFormat="1" x14ac:dyDescent="0.2">
      <c r="B141" s="36" t="s">
        <v>98</v>
      </c>
      <c r="C141" s="507">
        <v>17</v>
      </c>
      <c r="D141" s="53"/>
    </row>
    <row r="142" spans="2:4" s="3" customFormat="1" x14ac:dyDescent="0.2">
      <c r="B142" s="36" t="s">
        <v>99</v>
      </c>
      <c r="C142" s="507">
        <v>100</v>
      </c>
      <c r="D142" s="53"/>
    </row>
    <row r="143" spans="2:4" s="3" customFormat="1" x14ac:dyDescent="0.2">
      <c r="B143" s="36" t="s">
        <v>100</v>
      </c>
      <c r="C143" s="507">
        <v>30</v>
      </c>
      <c r="D143" s="53"/>
    </row>
    <row r="144" spans="2:4" s="3" customFormat="1" x14ac:dyDescent="0.2">
      <c r="B144" s="455" t="s">
        <v>102</v>
      </c>
      <c r="C144" s="507">
        <v>0</v>
      </c>
      <c r="D144" s="53"/>
    </row>
    <row r="145" spans="2:4" s="3" customFormat="1" x14ac:dyDescent="0.2">
      <c r="B145" s="36" t="s">
        <v>103</v>
      </c>
      <c r="C145" s="507">
        <v>20</v>
      </c>
      <c r="D145" s="53"/>
    </row>
    <row r="146" spans="2:4" s="3" customFormat="1" x14ac:dyDescent="0.2">
      <c r="B146" s="36" t="s">
        <v>104</v>
      </c>
      <c r="C146" s="507">
        <v>0</v>
      </c>
      <c r="D146" s="53"/>
    </row>
    <row r="147" spans="2:4" s="3" customFormat="1" x14ac:dyDescent="0.2">
      <c r="B147" s="36" t="s">
        <v>105</v>
      </c>
      <c r="C147" s="507">
        <v>0</v>
      </c>
      <c r="D147" s="53"/>
    </row>
    <row r="148" spans="2:4" s="3" customFormat="1" x14ac:dyDescent="0.2">
      <c r="B148" s="36" t="s">
        <v>106</v>
      </c>
      <c r="C148" s="507">
        <v>0</v>
      </c>
      <c r="D148" s="53"/>
    </row>
    <row r="149" spans="2:4" s="3" customFormat="1" x14ac:dyDescent="0.2">
      <c r="B149" s="36" t="s">
        <v>107</v>
      </c>
      <c r="C149" s="507">
        <v>0</v>
      </c>
      <c r="D149" s="53"/>
    </row>
    <row r="150" spans="2:4" s="3" customFormat="1" x14ac:dyDescent="0.2">
      <c r="B150" s="36" t="s">
        <v>108</v>
      </c>
      <c r="C150" s="507">
        <v>37.07</v>
      </c>
      <c r="D150" s="53"/>
    </row>
    <row r="151" spans="2:4" s="3" customFormat="1" x14ac:dyDescent="0.2">
      <c r="C151" s="64"/>
      <c r="D151" s="53"/>
    </row>
    <row r="152" spans="2:4" s="3" customFormat="1" x14ac:dyDescent="0.2">
      <c r="C152" s="64"/>
      <c r="D152" s="53"/>
    </row>
    <row r="153" spans="2:4" s="3" customFormat="1" x14ac:dyDescent="0.2">
      <c r="C153" s="64"/>
      <c r="D153" s="53"/>
    </row>
    <row r="154" spans="2:4" s="3" customFormat="1" x14ac:dyDescent="0.2">
      <c r="C154" s="59"/>
      <c r="D154" s="53"/>
    </row>
    <row r="155" spans="2:4" s="3" customFormat="1" x14ac:dyDescent="0.2">
      <c r="C155" s="59"/>
      <c r="D155" s="53"/>
    </row>
    <row r="156" spans="2:4" s="3" customFormat="1" x14ac:dyDescent="0.2">
      <c r="B156" s="14" t="s">
        <v>562</v>
      </c>
      <c r="C156" s="61"/>
      <c r="D156" s="53"/>
    </row>
    <row r="157" spans="2:4" s="3" customFormat="1" x14ac:dyDescent="0.2">
      <c r="C157" s="59"/>
      <c r="D157" s="53"/>
    </row>
    <row r="158" spans="2:4" s="3" customFormat="1" x14ac:dyDescent="0.2">
      <c r="C158" s="73" t="s">
        <v>163</v>
      </c>
      <c r="D158" s="53"/>
    </row>
    <row r="159" spans="2:4" s="3" customFormat="1" x14ac:dyDescent="0.2">
      <c r="C159" s="60">
        <f>SUM(C161:C164)</f>
        <v>315</v>
      </c>
      <c r="D159" s="53"/>
    </row>
    <row r="160" spans="2:4" s="3" customFormat="1" x14ac:dyDescent="0.2">
      <c r="C160" s="59"/>
      <c r="D160" s="53"/>
    </row>
    <row r="161" spans="2:4" s="3" customFormat="1" x14ac:dyDescent="0.2">
      <c r="B161" s="36" t="s">
        <v>116</v>
      </c>
      <c r="C161" s="507">
        <v>0</v>
      </c>
      <c r="D161" s="53"/>
    </row>
    <row r="162" spans="2:4" s="3" customFormat="1" x14ac:dyDescent="0.2">
      <c r="B162" s="36" t="s">
        <v>117</v>
      </c>
      <c r="C162" s="507">
        <v>0</v>
      </c>
      <c r="D162" s="53"/>
    </row>
    <row r="163" spans="2:4" s="3" customFormat="1" x14ac:dyDescent="0.2">
      <c r="B163" s="36" t="s">
        <v>118</v>
      </c>
      <c r="C163" s="507">
        <v>35</v>
      </c>
      <c r="D163" s="53"/>
    </row>
    <row r="164" spans="2:4" s="3" customFormat="1" x14ac:dyDescent="0.2">
      <c r="B164" s="36" t="s">
        <v>119</v>
      </c>
      <c r="C164" s="507">
        <v>280</v>
      </c>
      <c r="D164" s="53"/>
    </row>
    <row r="165" spans="2:4" s="3" customFormat="1" x14ac:dyDescent="0.2">
      <c r="C165" s="59"/>
      <c r="D165" s="53"/>
    </row>
    <row r="166" spans="2:4" s="3" customFormat="1" x14ac:dyDescent="0.2">
      <c r="C166" s="59"/>
      <c r="D166" s="53"/>
    </row>
    <row r="167" spans="2:4" s="3" customFormat="1" x14ac:dyDescent="0.2">
      <c r="B167" s="14" t="s">
        <v>563</v>
      </c>
      <c r="C167" s="61"/>
      <c r="D167" s="53"/>
    </row>
    <row r="168" spans="2:4" s="3" customFormat="1" x14ac:dyDescent="0.2">
      <c r="C168" s="59"/>
      <c r="D168" s="53"/>
    </row>
    <row r="169" spans="2:4" s="3" customFormat="1" x14ac:dyDescent="0.2">
      <c r="C169" s="73" t="s">
        <v>163</v>
      </c>
      <c r="D169" s="53"/>
    </row>
    <row r="170" spans="2:4" s="3" customFormat="1" x14ac:dyDescent="0.2">
      <c r="C170" s="60">
        <f>SUM(C172:C201)</f>
        <v>2283.41</v>
      </c>
      <c r="D170" s="53"/>
    </row>
    <row r="171" spans="2:4" s="3" customFormat="1" x14ac:dyDescent="0.2">
      <c r="C171" s="59"/>
      <c r="D171" s="53"/>
    </row>
    <row r="172" spans="2:4" s="3" customFormat="1" x14ac:dyDescent="0.2">
      <c r="B172" s="36" t="s">
        <v>120</v>
      </c>
      <c r="C172" s="507">
        <v>41.34</v>
      </c>
      <c r="D172" s="53"/>
    </row>
    <row r="173" spans="2:4" s="3" customFormat="1" x14ac:dyDescent="0.2">
      <c r="B173" s="36" t="s">
        <v>121</v>
      </c>
      <c r="C173" s="507">
        <v>0</v>
      </c>
      <c r="D173" s="53"/>
    </row>
    <row r="174" spans="2:4" s="3" customFormat="1" x14ac:dyDescent="0.2">
      <c r="B174" s="36" t="s">
        <v>122</v>
      </c>
      <c r="C174" s="507">
        <v>0</v>
      </c>
      <c r="D174" s="53"/>
    </row>
    <row r="175" spans="2:4" s="3" customFormat="1" x14ac:dyDescent="0.2">
      <c r="B175" s="36" t="s">
        <v>123</v>
      </c>
      <c r="C175" s="507">
        <v>20</v>
      </c>
      <c r="D175" s="53"/>
    </row>
    <row r="176" spans="2:4" s="3" customFormat="1" x14ac:dyDescent="0.2">
      <c r="B176" s="36" t="s">
        <v>124</v>
      </c>
      <c r="C176" s="507">
        <v>20</v>
      </c>
      <c r="D176" s="53"/>
    </row>
    <row r="177" spans="2:4" s="3" customFormat="1" x14ac:dyDescent="0.2">
      <c r="B177" s="36" t="s">
        <v>125</v>
      </c>
      <c r="C177" s="507">
        <v>17</v>
      </c>
      <c r="D177" s="53"/>
    </row>
    <row r="178" spans="2:4" s="3" customFormat="1" x14ac:dyDescent="0.2">
      <c r="B178" s="36" t="s">
        <v>126</v>
      </c>
      <c r="C178" s="507">
        <v>84</v>
      </c>
      <c r="D178" s="53"/>
    </row>
    <row r="179" spans="2:4" s="3" customFormat="1" x14ac:dyDescent="0.2">
      <c r="B179" s="36" t="s">
        <v>127</v>
      </c>
      <c r="C179" s="507">
        <v>60</v>
      </c>
      <c r="D179" s="53"/>
    </row>
    <row r="180" spans="2:4" s="3" customFormat="1" x14ac:dyDescent="0.2">
      <c r="B180" s="36" t="s">
        <v>142</v>
      </c>
      <c r="C180" s="507">
        <v>240</v>
      </c>
      <c r="D180" s="53"/>
    </row>
    <row r="181" spans="2:4" s="3" customFormat="1" x14ac:dyDescent="0.2">
      <c r="B181" s="36" t="s">
        <v>128</v>
      </c>
      <c r="C181" s="507">
        <v>324</v>
      </c>
      <c r="D181" s="53"/>
    </row>
    <row r="182" spans="2:4" s="3" customFormat="1" x14ac:dyDescent="0.2">
      <c r="B182" s="36" t="s">
        <v>129</v>
      </c>
      <c r="C182" s="507">
        <v>135</v>
      </c>
      <c r="D182" s="53"/>
    </row>
    <row r="183" spans="2:4" s="3" customFormat="1" x14ac:dyDescent="0.2">
      <c r="B183" s="36" t="s">
        <v>130</v>
      </c>
      <c r="C183" s="507">
        <v>73.290000000000006</v>
      </c>
      <c r="D183" s="53"/>
    </row>
    <row r="184" spans="2:4" s="3" customFormat="1" x14ac:dyDescent="0.2">
      <c r="B184" s="36" t="s">
        <v>131</v>
      </c>
      <c r="C184" s="507">
        <v>90</v>
      </c>
      <c r="D184" s="53"/>
    </row>
    <row r="185" spans="2:4" s="3" customFormat="1" x14ac:dyDescent="0.2">
      <c r="B185" s="36" t="s">
        <v>516</v>
      </c>
      <c r="C185" s="507">
        <v>20</v>
      </c>
      <c r="D185" s="53"/>
    </row>
    <row r="186" spans="2:4" s="3" customFormat="1" x14ac:dyDescent="0.2">
      <c r="B186" s="36" t="s">
        <v>132</v>
      </c>
      <c r="C186" s="507">
        <v>450</v>
      </c>
      <c r="D186" s="53"/>
    </row>
    <row r="187" spans="2:4" s="3" customFormat="1" x14ac:dyDescent="0.2">
      <c r="B187" s="36" t="s">
        <v>133</v>
      </c>
      <c r="C187" s="507">
        <v>0</v>
      </c>
      <c r="D187" s="53"/>
    </row>
    <row r="188" spans="2:4" s="3" customFormat="1" x14ac:dyDescent="0.2">
      <c r="B188" s="36" t="s">
        <v>134</v>
      </c>
      <c r="C188" s="507">
        <v>0</v>
      </c>
      <c r="D188" s="53"/>
    </row>
    <row r="189" spans="2:4" s="3" customFormat="1" x14ac:dyDescent="0.2">
      <c r="B189" s="36" t="s">
        <v>135</v>
      </c>
      <c r="C189" s="507">
        <v>50.36</v>
      </c>
      <c r="D189" s="53"/>
    </row>
    <row r="190" spans="2:4" s="3" customFormat="1" x14ac:dyDescent="0.2">
      <c r="B190" s="36" t="s">
        <v>552</v>
      </c>
      <c r="C190" s="507">
        <v>22.5</v>
      </c>
      <c r="D190" s="53"/>
    </row>
    <row r="191" spans="2:4" s="3" customFormat="1" x14ac:dyDescent="0.2">
      <c r="B191" s="36" t="s">
        <v>553</v>
      </c>
      <c r="C191" s="507">
        <v>127</v>
      </c>
      <c r="D191" s="53"/>
    </row>
    <row r="192" spans="2:4" s="3" customFormat="1" x14ac:dyDescent="0.2">
      <c r="B192" s="36" t="s">
        <v>532</v>
      </c>
      <c r="C192" s="507">
        <v>11</v>
      </c>
      <c r="D192" s="53"/>
    </row>
    <row r="193" spans="2:4" s="3" customFormat="1" x14ac:dyDescent="0.2">
      <c r="B193" s="36" t="s">
        <v>554</v>
      </c>
      <c r="C193" s="507">
        <v>36</v>
      </c>
      <c r="D193" s="53"/>
    </row>
    <row r="194" spans="2:4" s="3" customFormat="1" x14ac:dyDescent="0.2">
      <c r="B194" s="36" t="s">
        <v>555</v>
      </c>
      <c r="C194" s="507">
        <v>200</v>
      </c>
      <c r="D194" s="53"/>
    </row>
    <row r="195" spans="2:4" s="3" customFormat="1" x14ac:dyDescent="0.2">
      <c r="B195" s="36" t="s">
        <v>557</v>
      </c>
      <c r="C195" s="507">
        <v>0</v>
      </c>
      <c r="D195" s="53"/>
    </row>
    <row r="196" spans="2:4" s="3" customFormat="1" x14ac:dyDescent="0.2">
      <c r="B196" s="36" t="s">
        <v>136</v>
      </c>
      <c r="C196" s="507">
        <v>72.72</v>
      </c>
      <c r="D196" s="53"/>
    </row>
    <row r="197" spans="2:4" s="3" customFormat="1" x14ac:dyDescent="0.2">
      <c r="B197" s="36" t="s">
        <v>137</v>
      </c>
      <c r="C197" s="507">
        <v>31.2</v>
      </c>
      <c r="D197" s="53"/>
    </row>
    <row r="198" spans="2:4" s="3" customFormat="1" x14ac:dyDescent="0.2">
      <c r="B198" s="36" t="s">
        <v>520</v>
      </c>
      <c r="C198" s="507">
        <v>0</v>
      </c>
      <c r="D198" s="53"/>
    </row>
    <row r="199" spans="2:4" s="3" customFormat="1" x14ac:dyDescent="0.2">
      <c r="B199" s="36" t="s">
        <v>558</v>
      </c>
      <c r="C199" s="507">
        <v>73</v>
      </c>
      <c r="D199" s="53"/>
    </row>
    <row r="200" spans="2:4" s="3" customFormat="1" x14ac:dyDescent="0.2">
      <c r="B200" s="36" t="s">
        <v>138</v>
      </c>
      <c r="C200" s="507">
        <v>30</v>
      </c>
      <c r="D200" s="53"/>
    </row>
    <row r="201" spans="2:4" s="3" customFormat="1" x14ac:dyDescent="0.2">
      <c r="B201" s="36" t="s">
        <v>139</v>
      </c>
      <c r="C201" s="507">
        <v>55</v>
      </c>
      <c r="D201" s="53"/>
    </row>
    <row r="202" spans="2:4" s="3" customFormat="1" x14ac:dyDescent="0.2">
      <c r="C202" s="64"/>
      <c r="D202" s="53"/>
    </row>
    <row r="203" spans="2:4" s="3" customFormat="1" x14ac:dyDescent="0.2">
      <c r="C203" s="59"/>
      <c r="D203" s="53"/>
    </row>
    <row r="204" spans="2:4" s="3" customFormat="1" x14ac:dyDescent="0.2">
      <c r="B204" s="14" t="s">
        <v>140</v>
      </c>
      <c r="C204" s="61"/>
      <c r="D204" s="53"/>
    </row>
    <row r="205" spans="2:4" s="3" customFormat="1" x14ac:dyDescent="0.2">
      <c r="C205" s="59"/>
      <c r="D205" s="53"/>
    </row>
    <row r="206" spans="2:4" s="3" customFormat="1" x14ac:dyDescent="0.2">
      <c r="C206" s="73" t="s">
        <v>163</v>
      </c>
      <c r="D206" s="53"/>
    </row>
    <row r="207" spans="2:4" s="3" customFormat="1" x14ac:dyDescent="0.2">
      <c r="C207" s="60">
        <f>SUM(C209)</f>
        <v>260</v>
      </c>
      <c r="D207" s="53"/>
    </row>
    <row r="208" spans="2:4" s="3" customFormat="1" x14ac:dyDescent="0.2">
      <c r="C208" s="59"/>
      <c r="D208" s="53"/>
    </row>
    <row r="209" spans="2:4" s="3" customFormat="1" x14ac:dyDescent="0.2">
      <c r="B209" s="36" t="s">
        <v>141</v>
      </c>
      <c r="C209" s="507">
        <v>260</v>
      </c>
      <c r="D209" s="53"/>
    </row>
    <row r="210" spans="2:4" s="3" customFormat="1" x14ac:dyDescent="0.2">
      <c r="C210" s="59"/>
      <c r="D210" s="53"/>
    </row>
    <row r="211" spans="2:4" s="3" customFormat="1" x14ac:dyDescent="0.2">
      <c r="C211" s="59"/>
      <c r="D211" s="53"/>
    </row>
    <row r="212" spans="2:4" s="3" customFormat="1" x14ac:dyDescent="0.2">
      <c r="C212" s="59"/>
      <c r="D212" s="53"/>
    </row>
    <row r="213" spans="2:4" s="3" customFormat="1" x14ac:dyDescent="0.2">
      <c r="C213" s="59"/>
      <c r="D213" s="53"/>
    </row>
    <row r="214" spans="2:4" s="3" customFormat="1" x14ac:dyDescent="0.2">
      <c r="C214" s="59"/>
      <c r="D214" s="53"/>
    </row>
    <row r="215" spans="2:4" s="3" customFormat="1" x14ac:dyDescent="0.2">
      <c r="C215" s="59"/>
      <c r="D215" s="53"/>
    </row>
    <row r="216" spans="2:4" s="3" customFormat="1" x14ac:dyDescent="0.2">
      <c r="C216" s="59"/>
      <c r="D216" s="53"/>
    </row>
    <row r="217" spans="2:4" s="3" customFormat="1" x14ac:dyDescent="0.2">
      <c r="C217" s="59"/>
      <c r="D217" s="53"/>
    </row>
    <row r="218" spans="2:4" s="3" customFormat="1" x14ac:dyDescent="0.2">
      <c r="C218" s="59"/>
      <c r="D218" s="53"/>
    </row>
    <row r="219" spans="2:4" s="3" customFormat="1" x14ac:dyDescent="0.2">
      <c r="C219" s="59"/>
      <c r="D219" s="53"/>
    </row>
    <row r="220" spans="2:4" s="3" customFormat="1" x14ac:dyDescent="0.2">
      <c r="C220" s="59"/>
      <c r="D220" s="53"/>
    </row>
    <row r="221" spans="2:4" s="3" customFormat="1" x14ac:dyDescent="0.2">
      <c r="C221" s="59"/>
      <c r="D221" s="53"/>
    </row>
    <row r="222" spans="2:4" s="3" customFormat="1" x14ac:dyDescent="0.2">
      <c r="C222" s="59"/>
      <c r="D222" s="53"/>
    </row>
    <row r="223" spans="2:4" s="3" customFormat="1" x14ac:dyDescent="0.2">
      <c r="C223" s="59"/>
      <c r="D223" s="53"/>
    </row>
    <row r="224" spans="2:4" s="3" customFormat="1" x14ac:dyDescent="0.2">
      <c r="C224" s="59"/>
      <c r="D224" s="53"/>
    </row>
    <row r="225" spans="3:4" s="3" customFormat="1" x14ac:dyDescent="0.2">
      <c r="C225" s="59"/>
      <c r="D225" s="53"/>
    </row>
    <row r="226" spans="3:4" s="3" customFormat="1" x14ac:dyDescent="0.2">
      <c r="C226" s="59"/>
      <c r="D226" s="53"/>
    </row>
    <row r="227" spans="3:4" s="3" customFormat="1" x14ac:dyDescent="0.2">
      <c r="C227" s="59"/>
      <c r="D227" s="53"/>
    </row>
    <row r="228" spans="3:4" s="3" customFormat="1" x14ac:dyDescent="0.2">
      <c r="C228" s="59"/>
      <c r="D228" s="53"/>
    </row>
    <row r="229" spans="3:4" s="3" customFormat="1" x14ac:dyDescent="0.2">
      <c r="C229" s="59"/>
      <c r="D229" s="53"/>
    </row>
    <row r="230" spans="3:4" s="3" customFormat="1" x14ac:dyDescent="0.2">
      <c r="C230" s="59"/>
      <c r="D230" s="53"/>
    </row>
    <row r="231" spans="3:4" s="3" customFormat="1" x14ac:dyDescent="0.2">
      <c r="C231" s="59"/>
      <c r="D231" s="53"/>
    </row>
    <row r="232" spans="3:4" s="3" customFormat="1" x14ac:dyDescent="0.2">
      <c r="C232" s="59"/>
      <c r="D232" s="53"/>
    </row>
    <row r="233" spans="3:4" s="3" customFormat="1" x14ac:dyDescent="0.2">
      <c r="C233" s="59"/>
      <c r="D233" s="53"/>
    </row>
    <row r="234" spans="3:4" s="3" customFormat="1" x14ac:dyDescent="0.2">
      <c r="C234" s="59"/>
      <c r="D234" s="53"/>
    </row>
    <row r="235" spans="3:4" s="3" customFormat="1" x14ac:dyDescent="0.2">
      <c r="C235" s="59"/>
      <c r="D235" s="53"/>
    </row>
    <row r="236" spans="3:4" s="3" customFormat="1" x14ac:dyDescent="0.2">
      <c r="C236" s="59"/>
      <c r="D236" s="53"/>
    </row>
    <row r="237" spans="3:4" s="3" customFormat="1" x14ac:dyDescent="0.2">
      <c r="C237" s="59"/>
      <c r="D237" s="53"/>
    </row>
    <row r="238" spans="3:4" s="3" customFormat="1" x14ac:dyDescent="0.2">
      <c r="C238" s="59"/>
      <c r="D238" s="53"/>
    </row>
    <row r="239" spans="3:4" s="3" customFormat="1" x14ac:dyDescent="0.2">
      <c r="C239" s="59"/>
      <c r="D239" s="53"/>
    </row>
    <row r="240" spans="3:4" s="3" customFormat="1" x14ac:dyDescent="0.2">
      <c r="C240" s="59"/>
      <c r="D240" s="53"/>
    </row>
    <row r="241" spans="3:4" s="3" customFormat="1" x14ac:dyDescent="0.2">
      <c r="C241" s="59"/>
      <c r="D241" s="53"/>
    </row>
    <row r="242" spans="3:4" s="3" customFormat="1" x14ac:dyDescent="0.2">
      <c r="C242" s="59"/>
      <c r="D242" s="53"/>
    </row>
    <row r="243" spans="3:4" s="3" customFormat="1" x14ac:dyDescent="0.2">
      <c r="C243" s="59"/>
      <c r="D243" s="53"/>
    </row>
    <row r="244" spans="3:4" s="3" customFormat="1" x14ac:dyDescent="0.2">
      <c r="C244" s="59"/>
      <c r="D244" s="53"/>
    </row>
    <row r="245" spans="3:4" s="3" customFormat="1" x14ac:dyDescent="0.2">
      <c r="C245" s="59"/>
      <c r="D245" s="53"/>
    </row>
    <row r="246" spans="3:4" s="3" customFormat="1" x14ac:dyDescent="0.2">
      <c r="C246" s="59"/>
      <c r="D246" s="53"/>
    </row>
    <row r="247" spans="3:4" s="3" customFormat="1" x14ac:dyDescent="0.2">
      <c r="C247" s="59"/>
      <c r="D247" s="53"/>
    </row>
    <row r="248" spans="3:4" s="3" customFormat="1" x14ac:dyDescent="0.2">
      <c r="C248" s="59"/>
      <c r="D248" s="53"/>
    </row>
    <row r="249" spans="3:4" s="3" customFormat="1" x14ac:dyDescent="0.2">
      <c r="C249" s="59"/>
      <c r="D249" s="53"/>
    </row>
    <row r="250" spans="3:4" s="3" customFormat="1" x14ac:dyDescent="0.2">
      <c r="C250" s="59"/>
      <c r="D250" s="53"/>
    </row>
    <row r="251" spans="3:4" s="3" customFormat="1" x14ac:dyDescent="0.2">
      <c r="C251" s="59"/>
      <c r="D251" s="53"/>
    </row>
    <row r="252" spans="3:4" s="3" customFormat="1" x14ac:dyDescent="0.2">
      <c r="C252" s="59"/>
      <c r="D252" s="53"/>
    </row>
    <row r="253" spans="3:4" s="3" customFormat="1" x14ac:dyDescent="0.2">
      <c r="C253" s="59"/>
      <c r="D253" s="53"/>
    </row>
    <row r="254" spans="3:4" s="3" customFormat="1" x14ac:dyDescent="0.2">
      <c r="C254" s="59"/>
      <c r="D254" s="53"/>
    </row>
    <row r="255" spans="3:4" s="3" customFormat="1" x14ac:dyDescent="0.2">
      <c r="C255" s="59"/>
      <c r="D255" s="53"/>
    </row>
    <row r="256" spans="3:4" s="3" customFormat="1" x14ac:dyDescent="0.2">
      <c r="C256" s="59"/>
      <c r="D256" s="53"/>
    </row>
    <row r="257" spans="3:4" s="3" customFormat="1" x14ac:dyDescent="0.2">
      <c r="C257" s="59"/>
      <c r="D257" s="53"/>
    </row>
    <row r="258" spans="3:4" s="3" customFormat="1" x14ac:dyDescent="0.2">
      <c r="C258" s="59"/>
      <c r="D258" s="53"/>
    </row>
    <row r="259" spans="3:4" s="3" customFormat="1" x14ac:dyDescent="0.2">
      <c r="C259" s="59"/>
      <c r="D259" s="53"/>
    </row>
    <row r="260" spans="3:4" s="3" customFormat="1" x14ac:dyDescent="0.2">
      <c r="C260" s="59"/>
      <c r="D260" s="53"/>
    </row>
    <row r="261" spans="3:4" s="3" customFormat="1" x14ac:dyDescent="0.2">
      <c r="C261" s="59"/>
      <c r="D261" s="53"/>
    </row>
    <row r="262" spans="3:4" s="3" customFormat="1" x14ac:dyDescent="0.2">
      <c r="C262" s="59"/>
      <c r="D262" s="53"/>
    </row>
    <row r="263" spans="3:4" s="3" customFormat="1" x14ac:dyDescent="0.2">
      <c r="C263" s="59"/>
      <c r="D263" s="53"/>
    </row>
    <row r="264" spans="3:4" s="3" customFormat="1" x14ac:dyDescent="0.2">
      <c r="C264" s="59"/>
      <c r="D264" s="53"/>
    </row>
    <row r="265" spans="3:4" s="3" customFormat="1" x14ac:dyDescent="0.2">
      <c r="C265" s="59"/>
      <c r="D265" s="53"/>
    </row>
    <row r="266" spans="3:4" s="3" customFormat="1" x14ac:dyDescent="0.2">
      <c r="C266" s="59"/>
      <c r="D266" s="53"/>
    </row>
    <row r="267" spans="3:4" s="3" customFormat="1" x14ac:dyDescent="0.2">
      <c r="C267" s="59"/>
      <c r="D267" s="53"/>
    </row>
    <row r="268" spans="3:4" s="3" customFormat="1" x14ac:dyDescent="0.2">
      <c r="C268" s="59"/>
      <c r="D268" s="53"/>
    </row>
    <row r="269" spans="3:4" s="3" customFormat="1" x14ac:dyDescent="0.2">
      <c r="C269" s="59"/>
      <c r="D269" s="53"/>
    </row>
    <row r="270" spans="3:4" s="3" customFormat="1" x14ac:dyDescent="0.2">
      <c r="C270" s="59"/>
      <c r="D270" s="53"/>
    </row>
    <row r="271" spans="3:4" s="3" customFormat="1" x14ac:dyDescent="0.2">
      <c r="C271" s="59"/>
      <c r="D271" s="53"/>
    </row>
    <row r="272" spans="3:4" s="3" customFormat="1" x14ac:dyDescent="0.2">
      <c r="C272" s="59"/>
      <c r="D272" s="53"/>
    </row>
    <row r="273" spans="3:4" s="3" customFormat="1" x14ac:dyDescent="0.2">
      <c r="C273" s="59"/>
      <c r="D273" s="53"/>
    </row>
    <row r="274" spans="3:4" s="3" customFormat="1" x14ac:dyDescent="0.2">
      <c r="C274" s="59"/>
      <c r="D274" s="53"/>
    </row>
    <row r="275" spans="3:4" s="3" customFormat="1" x14ac:dyDescent="0.2">
      <c r="C275" s="59"/>
      <c r="D275" s="53"/>
    </row>
    <row r="276" spans="3:4" s="3" customFormat="1" x14ac:dyDescent="0.2">
      <c r="C276" s="59"/>
      <c r="D276" s="53"/>
    </row>
    <row r="277" spans="3:4" s="3" customFormat="1" x14ac:dyDescent="0.2">
      <c r="C277" s="59"/>
      <c r="D277" s="53"/>
    </row>
    <row r="278" spans="3:4" s="3" customFormat="1" x14ac:dyDescent="0.2">
      <c r="C278" s="59"/>
      <c r="D278" s="53"/>
    </row>
    <row r="279" spans="3:4" s="3" customFormat="1" x14ac:dyDescent="0.2">
      <c r="C279" s="59"/>
      <c r="D279" s="53"/>
    </row>
    <row r="280" spans="3:4" s="3" customFormat="1" x14ac:dyDescent="0.2">
      <c r="C280" s="59"/>
      <c r="D280" s="53"/>
    </row>
    <row r="281" spans="3:4" s="3" customFormat="1" x14ac:dyDescent="0.2">
      <c r="C281" s="59"/>
      <c r="D281" s="53"/>
    </row>
    <row r="282" spans="3:4" s="3" customFormat="1" x14ac:dyDescent="0.2">
      <c r="C282" s="59"/>
      <c r="D282" s="53"/>
    </row>
    <row r="283" spans="3:4" s="3" customFormat="1" x14ac:dyDescent="0.2">
      <c r="C283" s="59"/>
      <c r="D283" s="53"/>
    </row>
    <row r="284" spans="3:4" s="3" customFormat="1" x14ac:dyDescent="0.2">
      <c r="C284" s="59"/>
      <c r="D284" s="53"/>
    </row>
    <row r="285" spans="3:4" s="3" customFormat="1" x14ac:dyDescent="0.2">
      <c r="C285" s="59"/>
      <c r="D285" s="53"/>
    </row>
    <row r="286" spans="3:4" s="3" customFormat="1" x14ac:dyDescent="0.2">
      <c r="C286" s="59"/>
      <c r="D286" s="53"/>
    </row>
    <row r="287" spans="3:4" s="3" customFormat="1" x14ac:dyDescent="0.2">
      <c r="C287" s="59"/>
      <c r="D287" s="53"/>
    </row>
    <row r="288" spans="3:4" s="3" customFormat="1" x14ac:dyDescent="0.2">
      <c r="C288" s="59"/>
      <c r="D288" s="53"/>
    </row>
    <row r="289" spans="3:4" s="3" customFormat="1" x14ac:dyDescent="0.2">
      <c r="C289" s="59"/>
      <c r="D289" s="53"/>
    </row>
    <row r="290" spans="3:4" s="3" customFormat="1" x14ac:dyDescent="0.2">
      <c r="C290" s="59"/>
      <c r="D290" s="53"/>
    </row>
    <row r="291" spans="3:4" s="3" customFormat="1" x14ac:dyDescent="0.2">
      <c r="C291" s="59"/>
      <c r="D291" s="53"/>
    </row>
    <row r="292" spans="3:4" s="3" customFormat="1" x14ac:dyDescent="0.2">
      <c r="C292" s="59"/>
      <c r="D292" s="53"/>
    </row>
    <row r="293" spans="3:4" s="3" customFormat="1" x14ac:dyDescent="0.2">
      <c r="C293" s="59"/>
      <c r="D293" s="53"/>
    </row>
    <row r="294" spans="3:4" s="3" customFormat="1" x14ac:dyDescent="0.2">
      <c r="C294" s="59"/>
      <c r="D294" s="53"/>
    </row>
    <row r="295" spans="3:4" s="3" customFormat="1" x14ac:dyDescent="0.2">
      <c r="C295" s="59"/>
      <c r="D295" s="53"/>
    </row>
    <row r="296" spans="3:4" s="3" customFormat="1" x14ac:dyDescent="0.2">
      <c r="C296" s="59"/>
      <c r="D296" s="53"/>
    </row>
    <row r="297" spans="3:4" s="3" customFormat="1" x14ac:dyDescent="0.2">
      <c r="C297" s="59"/>
      <c r="D297" s="53"/>
    </row>
    <row r="298" spans="3:4" s="3" customFormat="1" x14ac:dyDescent="0.2">
      <c r="C298" s="59"/>
      <c r="D298" s="53"/>
    </row>
    <row r="299" spans="3:4" s="3" customFormat="1" x14ac:dyDescent="0.2">
      <c r="C299" s="59"/>
      <c r="D299" s="53"/>
    </row>
    <row r="300" spans="3:4" s="3" customFormat="1" x14ac:dyDescent="0.2">
      <c r="C300" s="59"/>
      <c r="D300" s="53"/>
    </row>
    <row r="301" spans="3:4" s="3" customFormat="1" x14ac:dyDescent="0.2">
      <c r="C301" s="59"/>
      <c r="D301" s="53"/>
    </row>
    <row r="302" spans="3:4" s="3" customFormat="1" x14ac:dyDescent="0.2">
      <c r="C302" s="59"/>
      <c r="D302" s="5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3"/>
  <sheetViews>
    <sheetView showGridLines="0" topLeftCell="A172" zoomScale="89" zoomScaleNormal="89" workbookViewId="0">
      <selection activeCell="F198" sqref="F198"/>
    </sheetView>
  </sheetViews>
  <sheetFormatPr baseColWidth="10" defaultRowHeight="12.75" x14ac:dyDescent="0.2"/>
  <cols>
    <col min="1" max="1" width="3.5703125" style="2" customWidth="1"/>
    <col min="2" max="2" width="72" style="2" customWidth="1"/>
    <col min="3" max="3" width="15.140625" style="5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 x14ac:dyDescent="0.2">
      <c r="B4" s="416" t="s">
        <v>572</v>
      </c>
      <c r="C4" s="2"/>
      <c r="D4" s="23"/>
      <c r="E4" s="23"/>
    </row>
    <row r="5" spans="2:5" x14ac:dyDescent="0.2">
      <c r="C5" s="2"/>
      <c r="D5" s="23"/>
      <c r="E5" s="23"/>
    </row>
    <row r="6" spans="2:5" x14ac:dyDescent="0.2">
      <c r="C6" s="351" t="s">
        <v>4</v>
      </c>
    </row>
    <row r="7" spans="2:5" ht="5.25" customHeight="1" x14ac:dyDescent="0.2"/>
    <row r="8" spans="2:5" ht="5.25" customHeight="1" thickBot="1" x14ac:dyDescent="0.25">
      <c r="B8" s="4"/>
      <c r="C8" s="65"/>
    </row>
    <row r="9" spans="2:5" ht="5.25" customHeight="1" x14ac:dyDescent="0.2">
      <c r="B9" s="5"/>
      <c r="C9" s="66"/>
    </row>
    <row r="11" spans="2:5" ht="15" x14ac:dyDescent="0.25">
      <c r="B11" s="15" t="s">
        <v>172</v>
      </c>
      <c r="C11" s="74"/>
      <c r="D11" s="5"/>
    </row>
    <row r="12" spans="2:5" x14ac:dyDescent="0.2">
      <c r="B12" s="6"/>
      <c r="C12" s="66"/>
    </row>
    <row r="13" spans="2:5" s="7" customFormat="1" x14ac:dyDescent="0.2">
      <c r="B13" s="12" t="s">
        <v>5</v>
      </c>
      <c r="C13" s="58" t="s">
        <v>167</v>
      </c>
    </row>
    <row r="14" spans="2:5" x14ac:dyDescent="0.2">
      <c r="B14" s="3" t="s">
        <v>31</v>
      </c>
      <c r="C14" s="59">
        <f>SUM(C22,C33,C57,C70,C78,C86,C96)</f>
        <v>382854.68</v>
      </c>
    </row>
    <row r="15" spans="2:5" x14ac:dyDescent="0.2">
      <c r="B15" s="3" t="s">
        <v>34</v>
      </c>
      <c r="C15" s="59">
        <f>SUM(C158,C169,C206)</f>
        <v>56300.14</v>
      </c>
    </row>
    <row r="16" spans="2:5" x14ac:dyDescent="0.2">
      <c r="B16" s="9" t="s">
        <v>6</v>
      </c>
      <c r="C16" s="60">
        <f>SUM(C14,C15)</f>
        <v>439154.82</v>
      </c>
    </row>
    <row r="19" spans="2:4" s="3" customFormat="1" x14ac:dyDescent="0.2">
      <c r="B19" s="14" t="s">
        <v>565</v>
      </c>
      <c r="C19" s="71"/>
    </row>
    <row r="20" spans="2:4" s="3" customFormat="1" x14ac:dyDescent="0.2">
      <c r="B20" s="14"/>
      <c r="C20" s="71"/>
    </row>
    <row r="21" spans="2:4" s="3" customFormat="1" x14ac:dyDescent="0.2">
      <c r="B21" s="40"/>
      <c r="C21" s="73" t="s">
        <v>167</v>
      </c>
    </row>
    <row r="22" spans="2:4" s="3" customFormat="1" x14ac:dyDescent="0.2">
      <c r="C22" s="60">
        <f>SUM(C24:C27)</f>
        <v>89044.4</v>
      </c>
    </row>
    <row r="23" spans="2:4" s="3" customFormat="1" x14ac:dyDescent="0.2">
      <c r="C23" s="59"/>
      <c r="D23" s="53"/>
    </row>
    <row r="24" spans="2:4" s="3" customFormat="1" x14ac:dyDescent="0.2">
      <c r="B24" s="3" t="s">
        <v>550</v>
      </c>
      <c r="C24" s="532">
        <v>1802</v>
      </c>
      <c r="D24" s="53"/>
    </row>
    <row r="25" spans="2:4" s="3" customFormat="1" x14ac:dyDescent="0.2">
      <c r="B25" s="3" t="s">
        <v>37</v>
      </c>
      <c r="C25" s="532">
        <v>3520.4</v>
      </c>
      <c r="D25" s="53"/>
    </row>
    <row r="26" spans="2:4" s="3" customFormat="1" x14ac:dyDescent="0.2">
      <c r="B26" s="3" t="s">
        <v>38</v>
      </c>
      <c r="C26" s="532">
        <v>0</v>
      </c>
      <c r="D26" s="53"/>
    </row>
    <row r="27" spans="2:4" s="3" customFormat="1" x14ac:dyDescent="0.2">
      <c r="B27" s="3" t="s">
        <v>39</v>
      </c>
      <c r="C27" s="532">
        <v>83722</v>
      </c>
      <c r="D27" s="53"/>
    </row>
    <row r="28" spans="2:4" s="3" customFormat="1" x14ac:dyDescent="0.2">
      <c r="C28" s="59"/>
      <c r="D28" s="53"/>
    </row>
    <row r="29" spans="2:4" s="3" customFormat="1" x14ac:dyDescent="0.2">
      <c r="C29" s="59"/>
      <c r="D29" s="53"/>
    </row>
    <row r="30" spans="2:4" s="3" customFormat="1" x14ac:dyDescent="0.2">
      <c r="B30" s="14" t="s">
        <v>567</v>
      </c>
      <c r="C30" s="61"/>
      <c r="D30" s="53"/>
    </row>
    <row r="31" spans="2:4" s="3" customFormat="1" x14ac:dyDescent="0.2">
      <c r="B31" s="14"/>
      <c r="C31" s="61"/>
      <c r="D31" s="53"/>
    </row>
    <row r="32" spans="2:4" s="3" customFormat="1" x14ac:dyDescent="0.2">
      <c r="C32" s="73" t="s">
        <v>167</v>
      </c>
      <c r="D32" s="53"/>
    </row>
    <row r="33" spans="2:4" s="3" customFormat="1" x14ac:dyDescent="0.2">
      <c r="C33" s="60">
        <f>SUM(C35:C51)</f>
        <v>121377.09999999999</v>
      </c>
      <c r="D33" s="53"/>
    </row>
    <row r="34" spans="2:4" s="3" customFormat="1" x14ac:dyDescent="0.2">
      <c r="C34" s="59"/>
      <c r="D34" s="53"/>
    </row>
    <row r="35" spans="2:4" s="3" customFormat="1" x14ac:dyDescent="0.2">
      <c r="B35" s="445" t="s">
        <v>519</v>
      </c>
      <c r="C35" s="497">
        <v>9460</v>
      </c>
      <c r="D35" s="50"/>
    </row>
    <row r="36" spans="2:4" s="3" customFormat="1" x14ac:dyDescent="0.2">
      <c r="B36" s="445" t="s">
        <v>514</v>
      </c>
      <c r="C36" s="497">
        <v>21829</v>
      </c>
      <c r="D36" s="50"/>
    </row>
    <row r="37" spans="2:4" s="3" customFormat="1" x14ac:dyDescent="0.2">
      <c r="B37" s="450" t="s">
        <v>544</v>
      </c>
      <c r="C37" s="497">
        <v>8499</v>
      </c>
      <c r="D37" s="50"/>
    </row>
    <row r="38" spans="2:4" s="3" customFormat="1" x14ac:dyDescent="0.2">
      <c r="B38" s="445" t="s">
        <v>539</v>
      </c>
      <c r="C38" s="497">
        <v>4254</v>
      </c>
      <c r="D38" s="50"/>
    </row>
    <row r="39" spans="2:4" s="3" customFormat="1" x14ac:dyDescent="0.2">
      <c r="B39" s="445" t="s">
        <v>548</v>
      </c>
      <c r="C39" s="497">
        <v>3819.48</v>
      </c>
      <c r="D39" s="50"/>
    </row>
    <row r="40" spans="2:4" s="3" customFormat="1" x14ac:dyDescent="0.2">
      <c r="B40" s="445" t="s">
        <v>547</v>
      </c>
      <c r="C40" s="497">
        <v>1200</v>
      </c>
      <c r="D40" s="50"/>
    </row>
    <row r="41" spans="2:4" s="3" customFormat="1" x14ac:dyDescent="0.2">
      <c r="B41" s="445" t="s">
        <v>546</v>
      </c>
      <c r="C41" s="497">
        <v>6044.96</v>
      </c>
      <c r="D41" s="50"/>
    </row>
    <row r="42" spans="2:4" s="3" customFormat="1" x14ac:dyDescent="0.2">
      <c r="B42" s="40" t="s">
        <v>513</v>
      </c>
      <c r="C42" s="497">
        <v>25582.12</v>
      </c>
      <c r="D42" s="50"/>
    </row>
    <row r="43" spans="2:4" s="3" customFormat="1" x14ac:dyDescent="0.2">
      <c r="B43" s="445" t="s">
        <v>543</v>
      </c>
      <c r="C43" s="497">
        <v>12903</v>
      </c>
      <c r="D43" s="50"/>
    </row>
    <row r="44" spans="2:4" s="3" customFormat="1" x14ac:dyDescent="0.2">
      <c r="B44" s="445" t="s">
        <v>545</v>
      </c>
      <c r="C44" s="497">
        <v>2456.5</v>
      </c>
      <c r="D44" s="50"/>
    </row>
    <row r="45" spans="2:4" s="3" customFormat="1" x14ac:dyDescent="0.2">
      <c r="B45" s="445" t="s">
        <v>541</v>
      </c>
      <c r="C45" s="497">
        <v>3854.04</v>
      </c>
      <c r="D45" s="50"/>
    </row>
    <row r="46" spans="2:4" s="3" customFormat="1" x14ac:dyDescent="0.2">
      <c r="B46" s="445" t="s">
        <v>542</v>
      </c>
      <c r="C46" s="497">
        <v>4748</v>
      </c>
      <c r="D46" s="50"/>
    </row>
    <row r="47" spans="2:4" s="3" customFormat="1" x14ac:dyDescent="0.2">
      <c r="B47" s="445" t="s">
        <v>549</v>
      </c>
      <c r="C47" s="497">
        <v>1362</v>
      </c>
      <c r="D47" s="50"/>
    </row>
    <row r="48" spans="2:4" s="3" customFormat="1" x14ac:dyDescent="0.2">
      <c r="B48" s="445" t="s">
        <v>515</v>
      </c>
      <c r="C48" s="497">
        <v>26</v>
      </c>
      <c r="D48" s="50"/>
    </row>
    <row r="49" spans="2:4" s="3" customFormat="1" x14ac:dyDescent="0.2">
      <c r="B49" s="3" t="s">
        <v>40</v>
      </c>
      <c r="C49" s="497">
        <v>639</v>
      </c>
      <c r="D49" s="50"/>
    </row>
    <row r="50" spans="2:4" s="3" customFormat="1" x14ac:dyDescent="0.2">
      <c r="B50" s="3" t="s">
        <v>41</v>
      </c>
      <c r="C50" s="497">
        <v>3700</v>
      </c>
      <c r="D50" s="50"/>
    </row>
    <row r="51" spans="2:4" s="3" customFormat="1" x14ac:dyDescent="0.2">
      <c r="B51" s="3" t="s">
        <v>42</v>
      </c>
      <c r="C51" s="497">
        <v>11000</v>
      </c>
      <c r="D51" s="50"/>
    </row>
    <row r="52" spans="2:4" s="3" customFormat="1" x14ac:dyDescent="0.2">
      <c r="C52" s="59"/>
      <c r="D52" s="53"/>
    </row>
    <row r="53" spans="2:4" s="3" customFormat="1" x14ac:dyDescent="0.2">
      <c r="C53" s="59"/>
      <c r="D53" s="53"/>
    </row>
    <row r="54" spans="2:4" s="3" customFormat="1" x14ac:dyDescent="0.2">
      <c r="B54" s="14" t="s">
        <v>566</v>
      </c>
      <c r="C54" s="61"/>
      <c r="D54" s="53"/>
    </row>
    <row r="55" spans="2:4" s="3" customFormat="1" x14ac:dyDescent="0.2">
      <c r="B55" s="14"/>
      <c r="C55" s="61"/>
      <c r="D55" s="53"/>
    </row>
    <row r="56" spans="2:4" s="3" customFormat="1" x14ac:dyDescent="0.2">
      <c r="C56" s="73" t="s">
        <v>167</v>
      </c>
      <c r="D56" s="53"/>
    </row>
    <row r="57" spans="2:4" s="3" customFormat="1" x14ac:dyDescent="0.2">
      <c r="C57" s="60">
        <f>SUM(C59:C64)</f>
        <v>31690.75</v>
      </c>
      <c r="D57" s="53"/>
    </row>
    <row r="58" spans="2:4" s="3" customFormat="1" x14ac:dyDescent="0.2">
      <c r="C58" s="59"/>
      <c r="D58" s="53"/>
    </row>
    <row r="59" spans="2:4" s="3" customFormat="1" x14ac:dyDescent="0.2">
      <c r="B59" s="36" t="s">
        <v>43</v>
      </c>
      <c r="C59" s="497">
        <v>4290</v>
      </c>
      <c r="D59" s="53"/>
    </row>
    <row r="60" spans="2:4" s="3" customFormat="1" x14ac:dyDescent="0.2">
      <c r="B60" s="36" t="s">
        <v>44</v>
      </c>
      <c r="C60" s="510">
        <v>3780</v>
      </c>
      <c r="D60" s="53"/>
    </row>
    <row r="61" spans="2:4" s="3" customFormat="1" x14ac:dyDescent="0.2">
      <c r="B61" s="36" t="s">
        <v>45</v>
      </c>
      <c r="C61" s="497">
        <v>8998</v>
      </c>
      <c r="D61" s="53"/>
    </row>
    <row r="62" spans="2:4" s="3" customFormat="1" x14ac:dyDescent="0.2">
      <c r="B62" s="36" t="s">
        <v>46</v>
      </c>
      <c r="C62" s="497">
        <v>6948</v>
      </c>
      <c r="D62" s="53"/>
    </row>
    <row r="63" spans="2:4" s="3" customFormat="1" x14ac:dyDescent="0.2">
      <c r="B63" s="36" t="s">
        <v>47</v>
      </c>
      <c r="C63" s="497">
        <v>1674.75</v>
      </c>
      <c r="D63" s="53"/>
    </row>
    <row r="64" spans="2:4" s="3" customFormat="1" x14ac:dyDescent="0.2">
      <c r="B64" s="36" t="s">
        <v>590</v>
      </c>
      <c r="C64" s="497">
        <v>6000</v>
      </c>
      <c r="D64" s="53"/>
    </row>
    <row r="65" spans="2:4" s="3" customFormat="1" x14ac:dyDescent="0.2">
      <c r="C65" s="501"/>
      <c r="D65" s="53"/>
    </row>
    <row r="66" spans="2:4" s="3" customFormat="1" x14ac:dyDescent="0.2">
      <c r="C66" s="59"/>
      <c r="D66" s="53"/>
    </row>
    <row r="67" spans="2:4" s="3" customFormat="1" x14ac:dyDescent="0.2">
      <c r="B67" s="14" t="s">
        <v>111</v>
      </c>
      <c r="C67" s="61"/>
      <c r="D67" s="53"/>
    </row>
    <row r="68" spans="2:4" s="3" customFormat="1" x14ac:dyDescent="0.2">
      <c r="C68" s="59"/>
      <c r="D68" s="53"/>
    </row>
    <row r="69" spans="2:4" s="3" customFormat="1" x14ac:dyDescent="0.2">
      <c r="C69" s="73" t="s">
        <v>167</v>
      </c>
      <c r="D69" s="53"/>
    </row>
    <row r="70" spans="2:4" s="3" customFormat="1" x14ac:dyDescent="0.2">
      <c r="C70" s="60">
        <f>SUM(C72)</f>
        <v>2790</v>
      </c>
      <c r="D70" s="53"/>
    </row>
    <row r="71" spans="2:4" s="3" customFormat="1" x14ac:dyDescent="0.2">
      <c r="C71" s="59"/>
      <c r="D71" s="53"/>
    </row>
    <row r="72" spans="2:4" s="3" customFormat="1" x14ac:dyDescent="0.2">
      <c r="B72" s="3" t="s">
        <v>48</v>
      </c>
      <c r="C72" s="501">
        <v>2790</v>
      </c>
      <c r="D72" s="53"/>
    </row>
    <row r="73" spans="2:4" s="3" customFormat="1" x14ac:dyDescent="0.2">
      <c r="C73" s="59"/>
      <c r="D73" s="53"/>
    </row>
    <row r="74" spans="2:4" s="3" customFormat="1" x14ac:dyDescent="0.2">
      <c r="C74" s="59"/>
      <c r="D74" s="53"/>
    </row>
    <row r="75" spans="2:4" s="3" customFormat="1" x14ac:dyDescent="0.2">
      <c r="B75" s="14" t="s">
        <v>113</v>
      </c>
      <c r="C75" s="61"/>
      <c r="D75" s="53"/>
    </row>
    <row r="76" spans="2:4" s="3" customFormat="1" x14ac:dyDescent="0.2">
      <c r="C76" s="59"/>
      <c r="D76" s="53"/>
    </row>
    <row r="77" spans="2:4" s="3" customFormat="1" x14ac:dyDescent="0.2">
      <c r="C77" s="73" t="s">
        <v>167</v>
      </c>
      <c r="D77" s="53"/>
    </row>
    <row r="78" spans="2:4" s="3" customFormat="1" x14ac:dyDescent="0.2">
      <c r="C78" s="60">
        <f>SUM(C80)</f>
        <v>880</v>
      </c>
      <c r="D78" s="53"/>
    </row>
    <row r="79" spans="2:4" s="3" customFormat="1" x14ac:dyDescent="0.2">
      <c r="C79" s="59"/>
      <c r="D79" s="53"/>
    </row>
    <row r="80" spans="2:4" s="3" customFormat="1" x14ac:dyDescent="0.2">
      <c r="B80" s="3" t="s">
        <v>49</v>
      </c>
      <c r="C80" s="501">
        <v>880</v>
      </c>
      <c r="D80" s="53"/>
    </row>
    <row r="81" spans="2:4" s="3" customFormat="1" x14ac:dyDescent="0.2">
      <c r="C81" s="59"/>
      <c r="D81" s="53"/>
    </row>
    <row r="82" spans="2:4" s="3" customFormat="1" x14ac:dyDescent="0.2">
      <c r="C82" s="59"/>
      <c r="D82" s="53"/>
    </row>
    <row r="83" spans="2:4" s="3" customFormat="1" x14ac:dyDescent="0.2">
      <c r="B83" s="14" t="s">
        <v>112</v>
      </c>
      <c r="C83" s="61"/>
      <c r="D83" s="53"/>
    </row>
    <row r="84" spans="2:4" s="3" customFormat="1" x14ac:dyDescent="0.2">
      <c r="C84" s="59"/>
      <c r="D84" s="53"/>
    </row>
    <row r="85" spans="2:4" s="3" customFormat="1" x14ac:dyDescent="0.2">
      <c r="C85" s="73" t="s">
        <v>167</v>
      </c>
      <c r="D85" s="53"/>
    </row>
    <row r="86" spans="2:4" s="3" customFormat="1" x14ac:dyDescent="0.2">
      <c r="C86" s="60">
        <f>SUM(C88:C90)</f>
        <v>23261</v>
      </c>
      <c r="D86" s="53"/>
    </row>
    <row r="87" spans="2:4" s="3" customFormat="1" x14ac:dyDescent="0.2">
      <c r="C87" s="501"/>
      <c r="D87" s="53"/>
    </row>
    <row r="88" spans="2:4" s="3" customFormat="1" x14ac:dyDescent="0.2">
      <c r="B88" s="36" t="s">
        <v>50</v>
      </c>
      <c r="C88" s="497">
        <v>0</v>
      </c>
      <c r="D88" s="53"/>
    </row>
    <row r="89" spans="2:4" s="3" customFormat="1" x14ac:dyDescent="0.2">
      <c r="B89" s="36" t="s">
        <v>51</v>
      </c>
      <c r="C89" s="497">
        <v>420</v>
      </c>
      <c r="D89" s="53"/>
    </row>
    <row r="90" spans="2:4" s="3" customFormat="1" x14ac:dyDescent="0.2">
      <c r="B90" s="456" t="s">
        <v>52</v>
      </c>
      <c r="C90" s="497">
        <v>22841</v>
      </c>
      <c r="D90" s="53"/>
    </row>
    <row r="91" spans="2:4" s="3" customFormat="1" x14ac:dyDescent="0.2">
      <c r="C91" s="501"/>
      <c r="D91" s="53"/>
    </row>
    <row r="92" spans="2:4" s="3" customFormat="1" x14ac:dyDescent="0.2">
      <c r="C92" s="59"/>
      <c r="D92" s="53"/>
    </row>
    <row r="93" spans="2:4" s="3" customFormat="1" x14ac:dyDescent="0.2">
      <c r="B93" s="14" t="s">
        <v>564</v>
      </c>
      <c r="C93" s="61"/>
      <c r="D93" s="53"/>
    </row>
    <row r="94" spans="2:4" s="3" customFormat="1" x14ac:dyDescent="0.2">
      <c r="C94" s="59"/>
      <c r="D94" s="53"/>
    </row>
    <row r="95" spans="2:4" s="3" customFormat="1" x14ac:dyDescent="0.2">
      <c r="C95" s="73" t="s">
        <v>167</v>
      </c>
      <c r="D95" s="53"/>
    </row>
    <row r="96" spans="2:4" s="3" customFormat="1" x14ac:dyDescent="0.2">
      <c r="C96" s="60">
        <f>SUM(C98:C150)</f>
        <v>113811.43</v>
      </c>
      <c r="D96" s="53"/>
    </row>
    <row r="97" spans="2:4" s="3" customFormat="1" x14ac:dyDescent="0.2">
      <c r="C97" s="59"/>
      <c r="D97" s="53"/>
    </row>
    <row r="98" spans="2:4" s="3" customFormat="1" x14ac:dyDescent="0.2">
      <c r="B98" s="36" t="s">
        <v>53</v>
      </c>
      <c r="C98" s="497">
        <v>6121</v>
      </c>
      <c r="D98" s="50"/>
    </row>
    <row r="99" spans="2:4" s="3" customFormat="1" x14ac:dyDescent="0.2">
      <c r="B99" s="36" t="s">
        <v>54</v>
      </c>
      <c r="C99" s="497">
        <v>22632</v>
      </c>
      <c r="D99" s="50"/>
    </row>
    <row r="100" spans="2:4" s="3" customFormat="1" x14ac:dyDescent="0.2">
      <c r="B100" s="36" t="s">
        <v>55</v>
      </c>
      <c r="C100" s="497">
        <v>4384.84</v>
      </c>
      <c r="D100" s="50"/>
    </row>
    <row r="101" spans="2:4" s="3" customFormat="1" x14ac:dyDescent="0.2">
      <c r="B101" s="36" t="s">
        <v>56</v>
      </c>
      <c r="C101" s="497">
        <v>3418.6</v>
      </c>
      <c r="D101" s="50"/>
    </row>
    <row r="102" spans="2:4" s="3" customFormat="1" x14ac:dyDescent="0.2">
      <c r="B102" s="36" t="s">
        <v>57</v>
      </c>
      <c r="C102" s="497">
        <v>4043.77</v>
      </c>
      <c r="D102" s="50"/>
    </row>
    <row r="103" spans="2:4" s="3" customFormat="1" x14ac:dyDescent="0.2">
      <c r="B103" s="36" t="s">
        <v>58</v>
      </c>
      <c r="C103" s="497">
        <v>2014.5</v>
      </c>
      <c r="D103" s="50"/>
    </row>
    <row r="104" spans="2:4" s="3" customFormat="1" x14ac:dyDescent="0.2">
      <c r="B104" s="36" t="s">
        <v>61</v>
      </c>
      <c r="C104" s="497">
        <v>1339.93</v>
      </c>
      <c r="D104" s="50"/>
    </row>
    <row r="105" spans="2:4" s="3" customFormat="1" x14ac:dyDescent="0.2">
      <c r="B105" s="36" t="s">
        <v>62</v>
      </c>
      <c r="C105" s="497">
        <v>2498</v>
      </c>
      <c r="D105" s="50"/>
    </row>
    <row r="106" spans="2:4" s="3" customFormat="1" x14ac:dyDescent="0.2">
      <c r="B106" s="36" t="s">
        <v>63</v>
      </c>
      <c r="C106" s="497">
        <v>50</v>
      </c>
      <c r="D106" s="50"/>
    </row>
    <row r="107" spans="2:4" s="3" customFormat="1" x14ac:dyDescent="0.2">
      <c r="B107" s="36" t="s">
        <v>530</v>
      </c>
      <c r="C107" s="497">
        <v>64</v>
      </c>
      <c r="D107" s="50"/>
    </row>
    <row r="108" spans="2:4" s="3" customFormat="1" x14ac:dyDescent="0.2">
      <c r="B108" s="36" t="s">
        <v>64</v>
      </c>
      <c r="C108" s="497">
        <v>720</v>
      </c>
      <c r="D108" s="50"/>
    </row>
    <row r="109" spans="2:4" s="3" customFormat="1" x14ac:dyDescent="0.2">
      <c r="B109" s="36" t="s">
        <v>65</v>
      </c>
      <c r="C109" s="497">
        <v>739.5</v>
      </c>
      <c r="D109" s="50"/>
    </row>
    <row r="110" spans="2:4" s="3" customFormat="1" x14ac:dyDescent="0.2">
      <c r="B110" s="36" t="s">
        <v>68</v>
      </c>
      <c r="C110" s="497">
        <v>2324</v>
      </c>
      <c r="D110" s="50"/>
    </row>
    <row r="111" spans="2:4" s="3" customFormat="1" x14ac:dyDescent="0.2">
      <c r="B111" s="36" t="s">
        <v>69</v>
      </c>
      <c r="C111" s="497">
        <v>681.6</v>
      </c>
      <c r="D111" s="50"/>
    </row>
    <row r="112" spans="2:4" s="3" customFormat="1" x14ac:dyDescent="0.2">
      <c r="B112" s="36" t="s">
        <v>71</v>
      </c>
      <c r="C112" s="497">
        <v>1101.5899999999999</v>
      </c>
      <c r="D112" s="50"/>
    </row>
    <row r="113" spans="2:4" s="3" customFormat="1" x14ac:dyDescent="0.2">
      <c r="B113" s="36" t="s">
        <v>72</v>
      </c>
      <c r="C113" s="497">
        <v>2014</v>
      </c>
      <c r="D113" s="50"/>
    </row>
    <row r="114" spans="2:4" s="3" customFormat="1" x14ac:dyDescent="0.2">
      <c r="B114" s="36" t="s">
        <v>73</v>
      </c>
      <c r="C114" s="497">
        <v>2250</v>
      </c>
      <c r="D114" s="50"/>
    </row>
    <row r="115" spans="2:4" s="3" customFormat="1" x14ac:dyDescent="0.2">
      <c r="B115" s="36" t="s">
        <v>75</v>
      </c>
      <c r="C115" s="497">
        <v>930</v>
      </c>
      <c r="D115" s="50"/>
    </row>
    <row r="116" spans="2:4" s="3" customFormat="1" x14ac:dyDescent="0.2">
      <c r="B116" s="36" t="s">
        <v>76</v>
      </c>
      <c r="C116" s="497">
        <v>3046</v>
      </c>
      <c r="D116" s="50"/>
    </row>
    <row r="117" spans="2:4" s="3" customFormat="1" x14ac:dyDescent="0.2">
      <c r="B117" s="36" t="s">
        <v>77</v>
      </c>
      <c r="C117" s="497">
        <v>683</v>
      </c>
      <c r="D117" s="50"/>
    </row>
    <row r="118" spans="2:4" s="3" customFormat="1" x14ac:dyDescent="0.2">
      <c r="B118" s="36" t="s">
        <v>78</v>
      </c>
      <c r="C118" s="497">
        <v>1029</v>
      </c>
      <c r="D118" s="50"/>
    </row>
    <row r="119" spans="2:4" s="3" customFormat="1" x14ac:dyDescent="0.2">
      <c r="B119" s="36" t="s">
        <v>79</v>
      </c>
      <c r="C119" s="497">
        <v>576</v>
      </c>
      <c r="D119" s="50"/>
    </row>
    <row r="120" spans="2:4" s="3" customFormat="1" x14ac:dyDescent="0.2">
      <c r="B120" s="36" t="s">
        <v>529</v>
      </c>
      <c r="C120" s="497">
        <v>243</v>
      </c>
      <c r="D120" s="50"/>
    </row>
    <row r="121" spans="2:4" s="3" customFormat="1" x14ac:dyDescent="0.2">
      <c r="B121" s="455" t="s">
        <v>81</v>
      </c>
      <c r="C121" s="497">
        <v>2234</v>
      </c>
      <c r="D121" s="50"/>
    </row>
    <row r="122" spans="2:4" s="3" customFormat="1" x14ac:dyDescent="0.2">
      <c r="B122" s="472" t="s">
        <v>82</v>
      </c>
      <c r="C122" s="497">
        <v>4812</v>
      </c>
      <c r="D122" s="50"/>
    </row>
    <row r="123" spans="2:4" s="3" customFormat="1" x14ac:dyDescent="0.2">
      <c r="B123" s="36" t="s">
        <v>83</v>
      </c>
      <c r="C123" s="497">
        <v>1385</v>
      </c>
      <c r="D123" s="50"/>
    </row>
    <row r="124" spans="2:4" s="3" customFormat="1" x14ac:dyDescent="0.2">
      <c r="B124" s="36" t="s">
        <v>533</v>
      </c>
      <c r="C124" s="497">
        <v>614.79999999999995</v>
      </c>
      <c r="D124" s="50"/>
    </row>
    <row r="125" spans="2:4" s="3" customFormat="1" x14ac:dyDescent="0.2">
      <c r="B125" s="455" t="s">
        <v>84</v>
      </c>
      <c r="C125" s="497">
        <v>886.1</v>
      </c>
      <c r="D125" s="50"/>
    </row>
    <row r="126" spans="2:4" s="3" customFormat="1" x14ac:dyDescent="0.2">
      <c r="B126" s="36" t="s">
        <v>85</v>
      </c>
      <c r="C126" s="497">
        <v>1025</v>
      </c>
      <c r="D126" s="50"/>
    </row>
    <row r="127" spans="2:4" s="3" customFormat="1" x14ac:dyDescent="0.2">
      <c r="B127" s="36" t="s">
        <v>551</v>
      </c>
      <c r="C127" s="497">
        <v>486</v>
      </c>
      <c r="D127" s="50"/>
    </row>
    <row r="128" spans="2:4" s="3" customFormat="1" x14ac:dyDescent="0.2">
      <c r="B128" s="36" t="s">
        <v>86</v>
      </c>
      <c r="C128" s="497">
        <v>1530.8</v>
      </c>
      <c r="D128" s="50"/>
    </row>
    <row r="129" spans="2:4" s="3" customFormat="1" x14ac:dyDescent="0.2">
      <c r="B129" s="36" t="s">
        <v>87</v>
      </c>
      <c r="C129" s="497">
        <v>3184</v>
      </c>
      <c r="D129" s="50"/>
    </row>
    <row r="130" spans="2:4" s="3" customFormat="1" x14ac:dyDescent="0.2">
      <c r="B130" s="36" t="s">
        <v>88</v>
      </c>
      <c r="C130" s="497">
        <v>1151.24</v>
      </c>
      <c r="D130" s="50"/>
    </row>
    <row r="131" spans="2:4" s="3" customFormat="1" x14ac:dyDescent="0.2">
      <c r="B131" s="36" t="s">
        <v>89</v>
      </c>
      <c r="C131" s="497">
        <v>1034.08</v>
      </c>
      <c r="D131" s="50"/>
    </row>
    <row r="132" spans="2:4" s="3" customFormat="1" x14ac:dyDescent="0.2">
      <c r="B132" s="36" t="s">
        <v>90</v>
      </c>
      <c r="C132" s="497">
        <v>2401</v>
      </c>
      <c r="D132" s="50"/>
    </row>
    <row r="133" spans="2:4" s="3" customFormat="1" x14ac:dyDescent="0.2">
      <c r="B133" s="36" t="s">
        <v>91</v>
      </c>
      <c r="C133" s="497">
        <v>1875</v>
      </c>
      <c r="D133" s="50"/>
    </row>
    <row r="134" spans="2:4" s="3" customFormat="1" x14ac:dyDescent="0.2">
      <c r="B134" s="455" t="s">
        <v>92</v>
      </c>
      <c r="C134" s="497">
        <v>3574.68</v>
      </c>
      <c r="D134" s="50"/>
    </row>
    <row r="135" spans="2:4" s="3" customFormat="1" x14ac:dyDescent="0.2">
      <c r="B135" s="36" t="s">
        <v>531</v>
      </c>
      <c r="C135" s="497">
        <v>1714</v>
      </c>
      <c r="D135" s="50"/>
    </row>
    <row r="136" spans="2:4" s="3" customFormat="1" x14ac:dyDescent="0.2">
      <c r="B136" s="36" t="s">
        <v>93</v>
      </c>
      <c r="C136" s="497">
        <v>620</v>
      </c>
      <c r="D136" s="50"/>
    </row>
    <row r="137" spans="2:4" s="3" customFormat="1" x14ac:dyDescent="0.2">
      <c r="B137" s="36" t="s">
        <v>94</v>
      </c>
      <c r="C137" s="497">
        <v>2551</v>
      </c>
      <c r="D137" s="50"/>
    </row>
    <row r="138" spans="2:4" s="3" customFormat="1" x14ac:dyDescent="0.2">
      <c r="B138" s="36" t="s">
        <v>95</v>
      </c>
      <c r="C138" s="497">
        <v>1500</v>
      </c>
      <c r="D138" s="50"/>
    </row>
    <row r="139" spans="2:4" s="3" customFormat="1" x14ac:dyDescent="0.2">
      <c r="B139" s="456" t="s">
        <v>96</v>
      </c>
      <c r="C139" s="497">
        <v>910</v>
      </c>
      <c r="D139" s="50"/>
    </row>
    <row r="140" spans="2:4" s="3" customFormat="1" x14ac:dyDescent="0.2">
      <c r="B140" s="36" t="s">
        <v>97</v>
      </c>
      <c r="C140" s="497">
        <v>4698</v>
      </c>
      <c r="D140" s="50"/>
    </row>
    <row r="141" spans="2:4" s="3" customFormat="1" x14ac:dyDescent="0.2">
      <c r="B141" s="36" t="s">
        <v>98</v>
      </c>
      <c r="C141" s="497">
        <v>388</v>
      </c>
      <c r="D141" s="50"/>
    </row>
    <row r="142" spans="2:4" s="3" customFormat="1" x14ac:dyDescent="0.2">
      <c r="B142" s="36" t="s">
        <v>99</v>
      </c>
      <c r="C142" s="497">
        <v>3683</v>
      </c>
      <c r="D142" s="50"/>
    </row>
    <row r="143" spans="2:4" s="3" customFormat="1" x14ac:dyDescent="0.2">
      <c r="B143" s="36" t="s">
        <v>100</v>
      </c>
      <c r="C143" s="497">
        <v>1944</v>
      </c>
      <c r="D143" s="50"/>
    </row>
    <row r="144" spans="2:4" s="3" customFormat="1" x14ac:dyDescent="0.2">
      <c r="B144" s="36" t="s">
        <v>102</v>
      </c>
      <c r="C144" s="497">
        <v>73</v>
      </c>
      <c r="D144" s="50"/>
    </row>
    <row r="145" spans="2:4" s="3" customFormat="1" x14ac:dyDescent="0.2">
      <c r="B145" s="472" t="s">
        <v>103</v>
      </c>
      <c r="C145" s="497">
        <v>1247</v>
      </c>
      <c r="D145" s="50"/>
    </row>
    <row r="146" spans="2:4" s="3" customFormat="1" x14ac:dyDescent="0.2">
      <c r="B146" s="36" t="s">
        <v>104</v>
      </c>
      <c r="C146" s="497">
        <v>586</v>
      </c>
      <c r="D146" s="50"/>
    </row>
    <row r="147" spans="2:4" s="3" customFormat="1" x14ac:dyDescent="0.2">
      <c r="B147" s="36" t="s">
        <v>105</v>
      </c>
      <c r="C147" s="497">
        <v>572.4</v>
      </c>
      <c r="D147" s="50"/>
    </row>
    <row r="148" spans="2:4" s="3" customFormat="1" x14ac:dyDescent="0.2">
      <c r="B148" s="36" t="s">
        <v>106</v>
      </c>
      <c r="C148" s="497">
        <v>1700</v>
      </c>
      <c r="D148" s="50"/>
    </row>
    <row r="149" spans="2:4" s="3" customFormat="1" x14ac:dyDescent="0.2">
      <c r="B149" s="36" t="s">
        <v>107</v>
      </c>
      <c r="C149" s="497">
        <v>594</v>
      </c>
      <c r="D149" s="50"/>
    </row>
    <row r="150" spans="2:4" s="3" customFormat="1" x14ac:dyDescent="0.2">
      <c r="B150" s="36" t="s">
        <v>108</v>
      </c>
      <c r="C150" s="497">
        <v>1933</v>
      </c>
      <c r="D150" s="50"/>
    </row>
    <row r="151" spans="2:4" s="3" customFormat="1" x14ac:dyDescent="0.2">
      <c r="C151" s="64"/>
      <c r="D151" s="53"/>
    </row>
    <row r="152" spans="2:4" s="3" customFormat="1" x14ac:dyDescent="0.2">
      <c r="C152" s="59"/>
      <c r="D152" s="53"/>
    </row>
    <row r="153" spans="2:4" s="3" customFormat="1" x14ac:dyDescent="0.2">
      <c r="C153" s="59"/>
      <c r="D153" s="53"/>
    </row>
    <row r="154" spans="2:4" s="3" customFormat="1" x14ac:dyDescent="0.2">
      <c r="C154" s="59"/>
      <c r="D154" s="53"/>
    </row>
    <row r="155" spans="2:4" s="3" customFormat="1" x14ac:dyDescent="0.2">
      <c r="B155" s="14" t="s">
        <v>562</v>
      </c>
      <c r="C155" s="61"/>
      <c r="D155" s="53"/>
    </row>
    <row r="156" spans="2:4" s="3" customFormat="1" x14ac:dyDescent="0.2">
      <c r="C156" s="59"/>
      <c r="D156" s="53"/>
    </row>
    <row r="157" spans="2:4" s="3" customFormat="1" x14ac:dyDescent="0.2">
      <c r="C157" s="73" t="s">
        <v>167</v>
      </c>
      <c r="D157" s="53"/>
    </row>
    <row r="158" spans="2:4" s="3" customFormat="1" x14ac:dyDescent="0.2">
      <c r="C158" s="60">
        <f>SUM(C160:C163)</f>
        <v>5920</v>
      </c>
      <c r="D158" s="53"/>
    </row>
    <row r="159" spans="2:4" s="3" customFormat="1" x14ac:dyDescent="0.2">
      <c r="C159" s="59"/>
      <c r="D159" s="53"/>
    </row>
    <row r="160" spans="2:4" s="3" customFormat="1" x14ac:dyDescent="0.2">
      <c r="B160" s="36" t="s">
        <v>116</v>
      </c>
      <c r="C160" s="497">
        <v>0</v>
      </c>
      <c r="D160" s="53"/>
    </row>
    <row r="161" spans="2:4" s="3" customFormat="1" x14ac:dyDescent="0.2">
      <c r="B161" s="36" t="s">
        <v>117</v>
      </c>
      <c r="C161" s="497">
        <v>440</v>
      </c>
      <c r="D161" s="53"/>
    </row>
    <row r="162" spans="2:4" s="3" customFormat="1" x14ac:dyDescent="0.2">
      <c r="B162" s="36" t="s">
        <v>118</v>
      </c>
      <c r="C162" s="497">
        <v>356</v>
      </c>
      <c r="D162" s="53"/>
    </row>
    <row r="163" spans="2:4" s="3" customFormat="1" x14ac:dyDescent="0.2">
      <c r="B163" s="36" t="s">
        <v>119</v>
      </c>
      <c r="C163" s="497">
        <v>5124</v>
      </c>
      <c r="D163" s="53"/>
    </row>
    <row r="164" spans="2:4" s="3" customFormat="1" x14ac:dyDescent="0.2">
      <c r="C164" s="59"/>
      <c r="D164" s="53"/>
    </row>
    <row r="165" spans="2:4" s="3" customFormat="1" x14ac:dyDescent="0.2">
      <c r="C165" s="59"/>
      <c r="D165" s="53"/>
    </row>
    <row r="166" spans="2:4" s="3" customFormat="1" x14ac:dyDescent="0.2">
      <c r="B166" s="14" t="s">
        <v>563</v>
      </c>
      <c r="C166" s="61"/>
      <c r="D166" s="53"/>
    </row>
    <row r="167" spans="2:4" s="3" customFormat="1" x14ac:dyDescent="0.2">
      <c r="C167" s="59"/>
      <c r="D167" s="53"/>
    </row>
    <row r="168" spans="2:4" s="3" customFormat="1" x14ac:dyDescent="0.2">
      <c r="C168" s="73" t="s">
        <v>167</v>
      </c>
      <c r="D168" s="53"/>
    </row>
    <row r="169" spans="2:4" s="3" customFormat="1" x14ac:dyDescent="0.2">
      <c r="C169" s="60">
        <f>SUM(C171:C200)</f>
        <v>50180.14</v>
      </c>
      <c r="D169" s="53"/>
    </row>
    <row r="170" spans="2:4" s="3" customFormat="1" x14ac:dyDescent="0.2">
      <c r="C170" s="59"/>
      <c r="D170" s="53"/>
    </row>
    <row r="171" spans="2:4" s="3" customFormat="1" x14ac:dyDescent="0.2">
      <c r="B171" s="36" t="s">
        <v>120</v>
      </c>
      <c r="C171" s="497">
        <v>979.32</v>
      </c>
      <c r="D171" s="53"/>
    </row>
    <row r="172" spans="2:4" s="3" customFormat="1" x14ac:dyDescent="0.2">
      <c r="B172" s="36" t="s">
        <v>121</v>
      </c>
      <c r="C172" s="497">
        <v>216</v>
      </c>
      <c r="D172" s="53"/>
    </row>
    <row r="173" spans="2:4" s="3" customFormat="1" x14ac:dyDescent="0.2">
      <c r="B173" s="36" t="s">
        <v>122</v>
      </c>
      <c r="C173" s="497">
        <v>810</v>
      </c>
      <c r="D173" s="53"/>
    </row>
    <row r="174" spans="2:4" s="3" customFormat="1" x14ac:dyDescent="0.2">
      <c r="B174" s="36" t="s">
        <v>123</v>
      </c>
      <c r="C174" s="497">
        <v>261</v>
      </c>
      <c r="D174" s="53"/>
    </row>
    <row r="175" spans="2:4" s="3" customFormat="1" x14ac:dyDescent="0.2">
      <c r="B175" s="36" t="s">
        <v>124</v>
      </c>
      <c r="C175" s="497">
        <v>67.8</v>
      </c>
      <c r="D175" s="53"/>
    </row>
    <row r="176" spans="2:4" s="3" customFormat="1" x14ac:dyDescent="0.2">
      <c r="B176" s="36" t="s">
        <v>125</v>
      </c>
      <c r="C176" s="497">
        <v>382.8</v>
      </c>
      <c r="D176" s="53"/>
    </row>
    <row r="177" spans="2:4" s="3" customFormat="1" x14ac:dyDescent="0.2">
      <c r="B177" s="36" t="s">
        <v>126</v>
      </c>
      <c r="C177" s="425">
        <v>1284</v>
      </c>
      <c r="D177" s="53"/>
    </row>
    <row r="178" spans="2:4" s="3" customFormat="1" x14ac:dyDescent="0.2">
      <c r="B178" s="36" t="s">
        <v>127</v>
      </c>
      <c r="C178" s="497">
        <v>40</v>
      </c>
      <c r="D178" s="53"/>
    </row>
    <row r="179" spans="2:4" s="3" customFormat="1" x14ac:dyDescent="0.2">
      <c r="B179" s="36" t="s">
        <v>142</v>
      </c>
      <c r="C179" s="497">
        <v>391</v>
      </c>
      <c r="D179" s="53"/>
    </row>
    <row r="180" spans="2:4" s="3" customFormat="1" x14ac:dyDescent="0.2">
      <c r="B180" s="36" t="s">
        <v>128</v>
      </c>
      <c r="C180" s="497">
        <v>3000</v>
      </c>
      <c r="D180" s="53"/>
    </row>
    <row r="181" spans="2:4" s="3" customFormat="1" x14ac:dyDescent="0.2">
      <c r="B181" s="36" t="s">
        <v>129</v>
      </c>
      <c r="C181" s="497">
        <v>270</v>
      </c>
      <c r="D181" s="53"/>
    </row>
    <row r="182" spans="2:4" s="3" customFormat="1" x14ac:dyDescent="0.2">
      <c r="B182" s="36" t="s">
        <v>130</v>
      </c>
      <c r="C182" s="497">
        <v>3210.88</v>
      </c>
      <c r="D182" s="53"/>
    </row>
    <row r="183" spans="2:4" s="3" customFormat="1" x14ac:dyDescent="0.2">
      <c r="B183" s="36" t="s">
        <v>131</v>
      </c>
      <c r="C183" s="497">
        <v>227</v>
      </c>
      <c r="D183" s="53"/>
    </row>
    <row r="184" spans="2:4" s="3" customFormat="1" x14ac:dyDescent="0.2">
      <c r="B184" s="36" t="s">
        <v>516</v>
      </c>
      <c r="C184" s="497">
        <v>9.6999999999999993</v>
      </c>
      <c r="D184" s="53"/>
    </row>
    <row r="185" spans="2:4" s="3" customFormat="1" x14ac:dyDescent="0.2">
      <c r="B185" s="36" t="s">
        <v>132</v>
      </c>
      <c r="C185" s="497">
        <v>2500</v>
      </c>
      <c r="D185" s="53"/>
    </row>
    <row r="186" spans="2:4" s="3" customFormat="1" x14ac:dyDescent="0.2">
      <c r="B186" s="36" t="s">
        <v>133</v>
      </c>
      <c r="C186" s="497">
        <v>23803</v>
      </c>
      <c r="D186" s="53"/>
    </row>
    <row r="187" spans="2:4" s="3" customFormat="1" x14ac:dyDescent="0.2">
      <c r="B187" s="36" t="s">
        <v>134</v>
      </c>
      <c r="C187" s="497">
        <v>114</v>
      </c>
      <c r="D187" s="53"/>
    </row>
    <row r="188" spans="2:4" s="3" customFormat="1" x14ac:dyDescent="0.2">
      <c r="B188" s="36" t="s">
        <v>135</v>
      </c>
      <c r="C188" s="497">
        <v>310.58999999999997</v>
      </c>
      <c r="D188" s="53"/>
    </row>
    <row r="189" spans="2:4" s="3" customFormat="1" x14ac:dyDescent="0.2">
      <c r="B189" s="36" t="s">
        <v>552</v>
      </c>
      <c r="C189" s="497">
        <v>1680</v>
      </c>
      <c r="D189" s="53"/>
    </row>
    <row r="190" spans="2:4" s="3" customFormat="1" x14ac:dyDescent="0.2">
      <c r="B190" s="36" t="s">
        <v>553</v>
      </c>
      <c r="C190" s="497">
        <v>131</v>
      </c>
      <c r="D190" s="53"/>
    </row>
    <row r="191" spans="2:4" s="3" customFormat="1" x14ac:dyDescent="0.2">
      <c r="B191" s="36" t="s">
        <v>532</v>
      </c>
      <c r="C191" s="497">
        <v>218</v>
      </c>
      <c r="D191" s="53"/>
    </row>
    <row r="192" spans="2:4" s="3" customFormat="1" x14ac:dyDescent="0.2">
      <c r="B192" s="36" t="s">
        <v>554</v>
      </c>
      <c r="C192" s="497">
        <v>41.25</v>
      </c>
      <c r="D192" s="53"/>
    </row>
    <row r="193" spans="2:4" s="3" customFormat="1" x14ac:dyDescent="0.2">
      <c r="B193" s="36" t="s">
        <v>555</v>
      </c>
      <c r="C193" s="497">
        <v>280</v>
      </c>
      <c r="D193" s="53"/>
    </row>
    <row r="194" spans="2:4" s="3" customFormat="1" x14ac:dyDescent="0.2">
      <c r="B194" s="36" t="s">
        <v>557</v>
      </c>
      <c r="C194" s="497">
        <v>4200</v>
      </c>
      <c r="D194" s="53"/>
    </row>
    <row r="195" spans="2:4" s="3" customFormat="1" x14ac:dyDescent="0.2">
      <c r="B195" s="36" t="s">
        <v>136</v>
      </c>
      <c r="C195" s="497">
        <v>1960.4</v>
      </c>
      <c r="D195" s="53"/>
    </row>
    <row r="196" spans="2:4" s="3" customFormat="1" x14ac:dyDescent="0.2">
      <c r="B196" s="36" t="s">
        <v>137</v>
      </c>
      <c r="C196" s="497">
        <v>1661.15</v>
      </c>
      <c r="D196" s="53"/>
    </row>
    <row r="197" spans="2:4" s="3" customFormat="1" x14ac:dyDescent="0.2">
      <c r="B197" s="36" t="s">
        <v>520</v>
      </c>
      <c r="C197" s="497">
        <v>360</v>
      </c>
      <c r="D197" s="53"/>
    </row>
    <row r="198" spans="2:4" s="3" customFormat="1" x14ac:dyDescent="0.2">
      <c r="B198" s="36" t="s">
        <v>558</v>
      </c>
      <c r="C198" s="497">
        <v>1441</v>
      </c>
      <c r="D198" s="53"/>
    </row>
    <row r="199" spans="2:4" s="3" customFormat="1" x14ac:dyDescent="0.2">
      <c r="B199" s="36" t="s">
        <v>138</v>
      </c>
      <c r="C199" s="497">
        <v>60</v>
      </c>
      <c r="D199" s="53"/>
    </row>
    <row r="200" spans="2:4" s="3" customFormat="1" x14ac:dyDescent="0.2">
      <c r="B200" s="36" t="s">
        <v>139</v>
      </c>
      <c r="C200" s="497">
        <v>270.25</v>
      </c>
      <c r="D200" s="53"/>
    </row>
    <row r="201" spans="2:4" s="3" customFormat="1" x14ac:dyDescent="0.2">
      <c r="C201" s="59"/>
      <c r="D201" s="53"/>
    </row>
    <row r="202" spans="2:4" s="3" customFormat="1" x14ac:dyDescent="0.2">
      <c r="C202" s="59"/>
      <c r="D202" s="53"/>
    </row>
    <row r="203" spans="2:4" s="3" customFormat="1" x14ac:dyDescent="0.2">
      <c r="B203" s="14" t="s">
        <v>140</v>
      </c>
      <c r="C203" s="61"/>
      <c r="D203" s="53"/>
    </row>
    <row r="204" spans="2:4" s="3" customFormat="1" x14ac:dyDescent="0.2">
      <c r="C204" s="59"/>
      <c r="D204" s="53"/>
    </row>
    <row r="205" spans="2:4" s="3" customFormat="1" x14ac:dyDescent="0.2">
      <c r="C205" s="73" t="s">
        <v>167</v>
      </c>
      <c r="D205" s="53"/>
    </row>
    <row r="206" spans="2:4" s="3" customFormat="1" x14ac:dyDescent="0.2">
      <c r="C206" s="60">
        <f>SUM(C208)</f>
        <v>200</v>
      </c>
      <c r="D206" s="53"/>
    </row>
    <row r="207" spans="2:4" s="3" customFormat="1" x14ac:dyDescent="0.2">
      <c r="C207" s="59"/>
      <c r="D207" s="53"/>
    </row>
    <row r="208" spans="2:4" s="3" customFormat="1" x14ac:dyDescent="0.2">
      <c r="B208" s="36" t="s">
        <v>141</v>
      </c>
      <c r="C208" s="507">
        <v>200</v>
      </c>
      <c r="D208" s="53"/>
    </row>
    <row r="209" spans="2:4" s="3" customFormat="1" x14ac:dyDescent="0.2">
      <c r="C209" s="59"/>
      <c r="D209" s="53"/>
    </row>
    <row r="210" spans="2:4" s="3" customFormat="1" x14ac:dyDescent="0.2">
      <c r="C210" s="59"/>
      <c r="D210" s="53"/>
    </row>
    <row r="211" spans="2:4" ht="15" x14ac:dyDescent="0.25">
      <c r="B211" s="15" t="s">
        <v>476</v>
      </c>
      <c r="C211" s="74"/>
      <c r="D211" s="5"/>
    </row>
    <row r="212" spans="2:4" s="3" customFormat="1" x14ac:dyDescent="0.2">
      <c r="C212" s="59"/>
      <c r="D212" s="53"/>
    </row>
    <row r="213" spans="2:4" s="3" customFormat="1" x14ac:dyDescent="0.2">
      <c r="C213" s="59"/>
      <c r="D213" s="53"/>
    </row>
    <row r="214" spans="2:4" s="3" customFormat="1" x14ac:dyDescent="0.2">
      <c r="C214" s="59"/>
      <c r="D214" s="53"/>
    </row>
    <row r="215" spans="2:4" s="3" customFormat="1" x14ac:dyDescent="0.2">
      <c r="C215" s="59"/>
      <c r="D215" s="53"/>
    </row>
    <row r="216" spans="2:4" s="3" customFormat="1" x14ac:dyDescent="0.2">
      <c r="C216" s="59"/>
      <c r="D216" s="53"/>
    </row>
    <row r="217" spans="2:4" s="3" customFormat="1" x14ac:dyDescent="0.2">
      <c r="C217" s="59"/>
      <c r="D217" s="53"/>
    </row>
    <row r="218" spans="2:4" s="3" customFormat="1" x14ac:dyDescent="0.2">
      <c r="C218" s="59"/>
      <c r="D218" s="53"/>
    </row>
    <row r="219" spans="2:4" s="3" customFormat="1" x14ac:dyDescent="0.2">
      <c r="C219" s="59"/>
      <c r="D219" s="53"/>
    </row>
    <row r="220" spans="2:4" s="3" customFormat="1" x14ac:dyDescent="0.2">
      <c r="C220" s="59"/>
      <c r="D220" s="53"/>
    </row>
    <row r="221" spans="2:4" s="3" customFormat="1" x14ac:dyDescent="0.2">
      <c r="C221" s="59"/>
      <c r="D221" s="53"/>
    </row>
    <row r="222" spans="2:4" s="3" customFormat="1" x14ac:dyDescent="0.2">
      <c r="C222" s="59"/>
      <c r="D222" s="53"/>
    </row>
    <row r="223" spans="2:4" s="3" customFormat="1" x14ac:dyDescent="0.2">
      <c r="C223" s="59"/>
      <c r="D223" s="53"/>
    </row>
    <row r="224" spans="2:4" s="3" customFormat="1" x14ac:dyDescent="0.2">
      <c r="C224" s="59"/>
      <c r="D224" s="53"/>
    </row>
    <row r="225" spans="3:4" s="3" customFormat="1" x14ac:dyDescent="0.2">
      <c r="C225" s="59"/>
      <c r="D225" s="53"/>
    </row>
    <row r="226" spans="3:4" s="3" customFormat="1" x14ac:dyDescent="0.2">
      <c r="C226" s="59"/>
      <c r="D226" s="53"/>
    </row>
    <row r="227" spans="3:4" s="3" customFormat="1" x14ac:dyDescent="0.2">
      <c r="C227" s="59"/>
      <c r="D227" s="53"/>
    </row>
    <row r="228" spans="3:4" s="3" customFormat="1" x14ac:dyDescent="0.2">
      <c r="C228" s="59"/>
      <c r="D228" s="53"/>
    </row>
    <row r="229" spans="3:4" s="3" customFormat="1" x14ac:dyDescent="0.2">
      <c r="C229" s="59"/>
      <c r="D229" s="53"/>
    </row>
    <row r="230" spans="3:4" s="3" customFormat="1" x14ac:dyDescent="0.2">
      <c r="C230" s="59"/>
      <c r="D230" s="53"/>
    </row>
    <row r="231" spans="3:4" s="3" customFormat="1" x14ac:dyDescent="0.2">
      <c r="C231" s="59"/>
      <c r="D231" s="53"/>
    </row>
    <row r="232" spans="3:4" s="3" customFormat="1" x14ac:dyDescent="0.2">
      <c r="C232" s="59"/>
      <c r="D232" s="53"/>
    </row>
    <row r="233" spans="3:4" s="3" customFormat="1" x14ac:dyDescent="0.2">
      <c r="C233" s="59"/>
      <c r="D233" s="53"/>
    </row>
    <row r="234" spans="3:4" s="3" customFormat="1" x14ac:dyDescent="0.2">
      <c r="C234" s="59"/>
      <c r="D234" s="53"/>
    </row>
    <row r="235" spans="3:4" s="3" customFormat="1" x14ac:dyDescent="0.2">
      <c r="C235" s="59"/>
      <c r="D235" s="53"/>
    </row>
    <row r="236" spans="3:4" s="3" customFormat="1" x14ac:dyDescent="0.2">
      <c r="C236" s="59"/>
      <c r="D236" s="53"/>
    </row>
    <row r="237" spans="3:4" s="3" customFormat="1" x14ac:dyDescent="0.2">
      <c r="C237" s="59"/>
      <c r="D237" s="53"/>
    </row>
    <row r="238" spans="3:4" s="3" customFormat="1" x14ac:dyDescent="0.2">
      <c r="C238" s="59"/>
      <c r="D238" s="53"/>
    </row>
    <row r="239" spans="3:4" s="3" customFormat="1" x14ac:dyDescent="0.2">
      <c r="C239" s="59"/>
      <c r="D239" s="53"/>
    </row>
    <row r="240" spans="3:4" s="3" customFormat="1" x14ac:dyDescent="0.2">
      <c r="C240" s="59"/>
      <c r="D240" s="53"/>
    </row>
    <row r="241" spans="3:4" s="3" customFormat="1" x14ac:dyDescent="0.2">
      <c r="C241" s="59"/>
      <c r="D241" s="53"/>
    </row>
    <row r="242" spans="3:4" s="3" customFormat="1" x14ac:dyDescent="0.2">
      <c r="C242" s="59"/>
      <c r="D242" s="53"/>
    </row>
    <row r="243" spans="3:4" s="3" customFormat="1" x14ac:dyDescent="0.2">
      <c r="C243" s="59"/>
      <c r="D243" s="53"/>
    </row>
    <row r="244" spans="3:4" s="3" customFormat="1" x14ac:dyDescent="0.2">
      <c r="C244" s="59"/>
      <c r="D244" s="53"/>
    </row>
    <row r="245" spans="3:4" s="3" customFormat="1" x14ac:dyDescent="0.2">
      <c r="C245" s="59"/>
      <c r="D245" s="53"/>
    </row>
    <row r="246" spans="3:4" s="3" customFormat="1" x14ac:dyDescent="0.2">
      <c r="C246" s="59"/>
      <c r="D246" s="53"/>
    </row>
    <row r="247" spans="3:4" s="3" customFormat="1" x14ac:dyDescent="0.2">
      <c r="C247" s="59"/>
      <c r="D247" s="53"/>
    </row>
    <row r="248" spans="3:4" s="3" customFormat="1" x14ac:dyDescent="0.2">
      <c r="C248" s="59"/>
      <c r="D248" s="53"/>
    </row>
    <row r="249" spans="3:4" s="3" customFormat="1" x14ac:dyDescent="0.2">
      <c r="C249" s="59"/>
      <c r="D249" s="53"/>
    </row>
    <row r="250" spans="3:4" s="3" customFormat="1" x14ac:dyDescent="0.2">
      <c r="C250" s="59"/>
      <c r="D250" s="53"/>
    </row>
    <row r="251" spans="3:4" s="3" customFormat="1" x14ac:dyDescent="0.2">
      <c r="C251" s="59"/>
      <c r="D251" s="53"/>
    </row>
    <row r="252" spans="3:4" s="3" customFormat="1" x14ac:dyDescent="0.2">
      <c r="C252" s="59"/>
      <c r="D252" s="53"/>
    </row>
    <row r="253" spans="3:4" s="3" customFormat="1" x14ac:dyDescent="0.2">
      <c r="C253" s="59"/>
      <c r="D253" s="53"/>
    </row>
    <row r="254" spans="3:4" s="3" customFormat="1" x14ac:dyDescent="0.2">
      <c r="C254" s="59"/>
      <c r="D254" s="53"/>
    </row>
    <row r="255" spans="3:4" s="3" customFormat="1" x14ac:dyDescent="0.2">
      <c r="C255" s="59"/>
      <c r="D255" s="53"/>
    </row>
    <row r="256" spans="3:4" s="3" customFormat="1" x14ac:dyDescent="0.2">
      <c r="C256" s="59"/>
      <c r="D256" s="53"/>
    </row>
    <row r="257" spans="3:4" s="3" customFormat="1" x14ac:dyDescent="0.2">
      <c r="C257" s="59"/>
      <c r="D257" s="53"/>
    </row>
    <row r="258" spans="3:4" s="3" customFormat="1" x14ac:dyDescent="0.2">
      <c r="C258" s="59"/>
      <c r="D258" s="53"/>
    </row>
    <row r="259" spans="3:4" s="3" customFormat="1" x14ac:dyDescent="0.2">
      <c r="C259" s="59"/>
      <c r="D259" s="53"/>
    </row>
    <row r="260" spans="3:4" s="3" customFormat="1" x14ac:dyDescent="0.2">
      <c r="C260" s="59"/>
      <c r="D260" s="53"/>
    </row>
    <row r="261" spans="3:4" s="3" customFormat="1" x14ac:dyDescent="0.2">
      <c r="C261" s="59"/>
      <c r="D261" s="53"/>
    </row>
    <row r="262" spans="3:4" s="3" customFormat="1" x14ac:dyDescent="0.2">
      <c r="C262" s="59"/>
      <c r="D262" s="53"/>
    </row>
    <row r="263" spans="3:4" s="3" customFormat="1" x14ac:dyDescent="0.2">
      <c r="C263" s="59"/>
      <c r="D263" s="53"/>
    </row>
    <row r="264" spans="3:4" s="3" customFormat="1" x14ac:dyDescent="0.2">
      <c r="C264" s="59"/>
      <c r="D264" s="53"/>
    </row>
    <row r="265" spans="3:4" s="3" customFormat="1" x14ac:dyDescent="0.2">
      <c r="C265" s="59"/>
      <c r="D265" s="53"/>
    </row>
    <row r="266" spans="3:4" s="3" customFormat="1" x14ac:dyDescent="0.2">
      <c r="C266" s="59"/>
      <c r="D266" s="53"/>
    </row>
    <row r="267" spans="3:4" s="3" customFormat="1" x14ac:dyDescent="0.2">
      <c r="C267" s="59"/>
      <c r="D267" s="53"/>
    </row>
    <row r="268" spans="3:4" s="3" customFormat="1" x14ac:dyDescent="0.2">
      <c r="C268" s="59"/>
      <c r="D268" s="53"/>
    </row>
    <row r="269" spans="3:4" s="3" customFormat="1" x14ac:dyDescent="0.2">
      <c r="C269" s="59"/>
      <c r="D269" s="53"/>
    </row>
    <row r="270" spans="3:4" s="3" customFormat="1" x14ac:dyDescent="0.2">
      <c r="C270" s="59"/>
      <c r="D270" s="53"/>
    </row>
    <row r="271" spans="3:4" s="3" customFormat="1" x14ac:dyDescent="0.2">
      <c r="C271" s="59"/>
      <c r="D271" s="53"/>
    </row>
    <row r="272" spans="3:4" s="3" customFormat="1" x14ac:dyDescent="0.2">
      <c r="C272" s="59"/>
      <c r="D272" s="53"/>
    </row>
    <row r="273" spans="3:4" s="3" customFormat="1" x14ac:dyDescent="0.2">
      <c r="C273" s="59"/>
      <c r="D273" s="53"/>
    </row>
    <row r="274" spans="3:4" s="3" customFormat="1" x14ac:dyDescent="0.2">
      <c r="C274" s="59"/>
      <c r="D274" s="53"/>
    </row>
    <row r="275" spans="3:4" s="3" customFormat="1" x14ac:dyDescent="0.2">
      <c r="C275" s="59"/>
      <c r="D275" s="53"/>
    </row>
    <row r="276" spans="3:4" s="3" customFormat="1" x14ac:dyDescent="0.2">
      <c r="C276" s="59"/>
      <c r="D276" s="53"/>
    </row>
    <row r="277" spans="3:4" s="3" customFormat="1" x14ac:dyDescent="0.2">
      <c r="C277" s="59"/>
      <c r="D277" s="53"/>
    </row>
    <row r="278" spans="3:4" s="3" customFormat="1" x14ac:dyDescent="0.2">
      <c r="C278" s="59"/>
      <c r="D278" s="53"/>
    </row>
    <row r="279" spans="3:4" s="3" customFormat="1" x14ac:dyDescent="0.2">
      <c r="C279" s="59"/>
      <c r="D279" s="53"/>
    </row>
    <row r="280" spans="3:4" s="3" customFormat="1" x14ac:dyDescent="0.2">
      <c r="C280" s="59"/>
      <c r="D280" s="53"/>
    </row>
    <row r="281" spans="3:4" s="3" customFormat="1" x14ac:dyDescent="0.2">
      <c r="C281" s="59"/>
      <c r="D281" s="53"/>
    </row>
    <row r="282" spans="3:4" s="3" customFormat="1" x14ac:dyDescent="0.2">
      <c r="C282" s="59"/>
      <c r="D282" s="53"/>
    </row>
    <row r="283" spans="3:4" s="3" customFormat="1" x14ac:dyDescent="0.2">
      <c r="C283" s="59"/>
      <c r="D283" s="53"/>
    </row>
    <row r="284" spans="3:4" s="3" customFormat="1" x14ac:dyDescent="0.2">
      <c r="C284" s="59"/>
      <c r="D284" s="53"/>
    </row>
    <row r="285" spans="3:4" s="3" customFormat="1" x14ac:dyDescent="0.2">
      <c r="C285" s="59"/>
      <c r="D285" s="53"/>
    </row>
    <row r="286" spans="3:4" s="3" customFormat="1" x14ac:dyDescent="0.2">
      <c r="C286" s="59"/>
      <c r="D286" s="53"/>
    </row>
    <row r="287" spans="3:4" s="3" customFormat="1" x14ac:dyDescent="0.2">
      <c r="C287" s="59"/>
      <c r="D287" s="53"/>
    </row>
    <row r="288" spans="3:4" s="3" customFormat="1" x14ac:dyDescent="0.2">
      <c r="C288" s="59"/>
      <c r="D288" s="53"/>
    </row>
    <row r="289" spans="3:4" s="3" customFormat="1" x14ac:dyDescent="0.2">
      <c r="C289" s="59"/>
      <c r="D289" s="53"/>
    </row>
    <row r="290" spans="3:4" s="3" customFormat="1" x14ac:dyDescent="0.2">
      <c r="C290" s="59"/>
      <c r="D290" s="53"/>
    </row>
    <row r="291" spans="3:4" s="3" customFormat="1" x14ac:dyDescent="0.2">
      <c r="C291" s="59"/>
      <c r="D291" s="53"/>
    </row>
    <row r="292" spans="3:4" s="3" customFormat="1" x14ac:dyDescent="0.2">
      <c r="C292" s="59"/>
      <c r="D292" s="53"/>
    </row>
    <row r="293" spans="3:4" s="3" customFormat="1" x14ac:dyDescent="0.2">
      <c r="C293" s="59"/>
      <c r="D293" s="53"/>
    </row>
    <row r="294" spans="3:4" s="3" customFormat="1" x14ac:dyDescent="0.2">
      <c r="C294" s="59"/>
      <c r="D294" s="53"/>
    </row>
    <row r="295" spans="3:4" s="3" customFormat="1" x14ac:dyDescent="0.2">
      <c r="C295" s="59"/>
      <c r="D295" s="53"/>
    </row>
    <row r="296" spans="3:4" s="3" customFormat="1" x14ac:dyDescent="0.2">
      <c r="C296" s="59"/>
      <c r="D296" s="53"/>
    </row>
    <row r="297" spans="3:4" s="3" customFormat="1" x14ac:dyDescent="0.2">
      <c r="C297" s="59"/>
      <c r="D297" s="53"/>
    </row>
    <row r="298" spans="3:4" s="3" customFormat="1" x14ac:dyDescent="0.2">
      <c r="C298" s="59"/>
      <c r="D298" s="53"/>
    </row>
    <row r="299" spans="3:4" s="3" customFormat="1" x14ac:dyDescent="0.2">
      <c r="C299" s="59"/>
      <c r="D299" s="53"/>
    </row>
    <row r="300" spans="3:4" s="3" customFormat="1" x14ac:dyDescent="0.2">
      <c r="C300" s="59"/>
      <c r="D300" s="53"/>
    </row>
    <row r="301" spans="3:4" s="3" customFormat="1" x14ac:dyDescent="0.2">
      <c r="C301" s="59"/>
      <c r="D301" s="53"/>
    </row>
    <row r="302" spans="3:4" s="3" customFormat="1" x14ac:dyDescent="0.2">
      <c r="C302" s="59"/>
      <c r="D302" s="5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3"/>
  <sheetViews>
    <sheetView showGridLines="0" topLeftCell="A181" zoomScale="87" zoomScaleNormal="87" workbookViewId="0">
      <selection activeCell="C104" sqref="C104"/>
    </sheetView>
  </sheetViews>
  <sheetFormatPr baseColWidth="10" defaultRowHeight="12.75" x14ac:dyDescent="0.2"/>
  <cols>
    <col min="1" max="1" width="3.5703125" style="2" customWidth="1"/>
    <col min="2" max="2" width="72" style="2" customWidth="1"/>
    <col min="3" max="3" width="17" style="5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 x14ac:dyDescent="0.2">
      <c r="B4" s="416" t="s">
        <v>572</v>
      </c>
      <c r="C4" s="2"/>
      <c r="D4" s="23"/>
      <c r="E4" s="23"/>
    </row>
    <row r="5" spans="2:5" x14ac:dyDescent="0.2">
      <c r="C5" s="2"/>
      <c r="D5" s="23"/>
      <c r="E5" s="23"/>
    </row>
    <row r="6" spans="2:5" x14ac:dyDescent="0.2">
      <c r="C6" s="351" t="s">
        <v>4</v>
      </c>
    </row>
    <row r="7" spans="2:5" ht="5.25" customHeight="1" x14ac:dyDescent="0.2"/>
    <row r="8" spans="2:5" ht="5.25" customHeight="1" thickBot="1" x14ac:dyDescent="0.25">
      <c r="B8" s="4"/>
      <c r="C8" s="65"/>
    </row>
    <row r="9" spans="2:5" ht="5.25" customHeight="1" x14ac:dyDescent="0.2">
      <c r="B9" s="5"/>
      <c r="C9" s="66"/>
    </row>
    <row r="11" spans="2:5" ht="15" x14ac:dyDescent="0.25">
      <c r="B11" s="15" t="s">
        <v>173</v>
      </c>
      <c r="C11" s="74"/>
      <c r="D11" s="5"/>
    </row>
    <row r="12" spans="2:5" x14ac:dyDescent="0.2">
      <c r="B12" s="6"/>
      <c r="C12" s="66"/>
    </row>
    <row r="13" spans="2:5" s="7" customFormat="1" x14ac:dyDescent="0.2">
      <c r="B13" s="12" t="s">
        <v>5</v>
      </c>
      <c r="C13" s="58" t="s">
        <v>167</v>
      </c>
    </row>
    <row r="14" spans="2:5" x14ac:dyDescent="0.2">
      <c r="B14" s="3" t="s">
        <v>31</v>
      </c>
      <c r="C14" s="59">
        <f>SUM(C22,C33,C57,C70,C78,C86,C96)</f>
        <v>324589.53999999998</v>
      </c>
    </row>
    <row r="15" spans="2:5" x14ac:dyDescent="0.2">
      <c r="B15" s="3" t="s">
        <v>34</v>
      </c>
      <c r="C15" s="59">
        <f>SUM(C158,C169,C206)</f>
        <v>50078.960000000006</v>
      </c>
    </row>
    <row r="16" spans="2:5" x14ac:dyDescent="0.2">
      <c r="B16" s="9" t="s">
        <v>6</v>
      </c>
      <c r="C16" s="60">
        <f>SUM(C14,C15)</f>
        <v>374668.5</v>
      </c>
    </row>
    <row r="19" spans="2:4" s="3" customFormat="1" x14ac:dyDescent="0.2">
      <c r="B19" s="14" t="s">
        <v>565</v>
      </c>
      <c r="C19" s="71"/>
    </row>
    <row r="20" spans="2:4" s="3" customFormat="1" x14ac:dyDescent="0.2">
      <c r="B20" s="14"/>
      <c r="C20" s="71"/>
    </row>
    <row r="21" spans="2:4" s="3" customFormat="1" x14ac:dyDescent="0.2">
      <c r="B21" s="40"/>
      <c r="C21" s="73" t="s">
        <v>167</v>
      </c>
    </row>
    <row r="22" spans="2:4" s="3" customFormat="1" x14ac:dyDescent="0.2">
      <c r="C22" s="60">
        <f>SUM(C24:C27)</f>
        <v>75649.5</v>
      </c>
    </row>
    <row r="23" spans="2:4" s="3" customFormat="1" x14ac:dyDescent="0.2">
      <c r="C23" s="59"/>
      <c r="D23" s="53"/>
    </row>
    <row r="24" spans="2:4" s="3" customFormat="1" x14ac:dyDescent="0.2">
      <c r="B24" s="3" t="s">
        <v>550</v>
      </c>
      <c r="C24" s="507">
        <v>1324</v>
      </c>
      <c r="D24" s="53"/>
    </row>
    <row r="25" spans="2:4" s="3" customFormat="1" x14ac:dyDescent="0.2">
      <c r="B25" s="3" t="s">
        <v>37</v>
      </c>
      <c r="C25" s="507">
        <v>2623.5</v>
      </c>
      <c r="D25" s="53"/>
    </row>
    <row r="26" spans="2:4" s="3" customFormat="1" x14ac:dyDescent="0.2">
      <c r="B26" s="3" t="s">
        <v>38</v>
      </c>
      <c r="C26" s="507">
        <v>0</v>
      </c>
      <c r="D26" s="53"/>
    </row>
    <row r="27" spans="2:4" s="3" customFormat="1" x14ac:dyDescent="0.2">
      <c r="B27" s="3" t="s">
        <v>39</v>
      </c>
      <c r="C27" s="507">
        <v>71702</v>
      </c>
      <c r="D27" s="53"/>
    </row>
    <row r="28" spans="2:4" s="3" customFormat="1" x14ac:dyDescent="0.2">
      <c r="C28" s="59"/>
      <c r="D28" s="53"/>
    </row>
    <row r="29" spans="2:4" s="3" customFormat="1" x14ac:dyDescent="0.2">
      <c r="C29" s="59"/>
      <c r="D29" s="53"/>
    </row>
    <row r="30" spans="2:4" s="3" customFormat="1" x14ac:dyDescent="0.2">
      <c r="B30" s="14" t="s">
        <v>567</v>
      </c>
      <c r="C30" s="61"/>
      <c r="D30" s="53"/>
    </row>
    <row r="31" spans="2:4" s="3" customFormat="1" x14ac:dyDescent="0.2">
      <c r="B31" s="14"/>
      <c r="C31" s="61"/>
      <c r="D31" s="53"/>
    </row>
    <row r="32" spans="2:4" s="3" customFormat="1" x14ac:dyDescent="0.2">
      <c r="C32" s="73" t="s">
        <v>167</v>
      </c>
      <c r="D32" s="53"/>
    </row>
    <row r="33" spans="2:4" s="3" customFormat="1" x14ac:dyDescent="0.2">
      <c r="C33" s="60">
        <f>SUM(C35:C51)</f>
        <v>101737.74</v>
      </c>
      <c r="D33" s="53"/>
    </row>
    <row r="34" spans="2:4" s="3" customFormat="1" x14ac:dyDescent="0.2">
      <c r="C34" s="59"/>
      <c r="D34" s="53"/>
    </row>
    <row r="35" spans="2:4" s="3" customFormat="1" x14ac:dyDescent="0.2">
      <c r="B35" s="445" t="s">
        <v>519</v>
      </c>
      <c r="C35" s="507">
        <v>8066</v>
      </c>
      <c r="D35" s="53"/>
    </row>
    <row r="36" spans="2:4" s="3" customFormat="1" x14ac:dyDescent="0.2">
      <c r="B36" s="445" t="s">
        <v>514</v>
      </c>
      <c r="C36" s="507">
        <v>21589</v>
      </c>
      <c r="D36" s="53"/>
    </row>
    <row r="37" spans="2:4" s="3" customFormat="1" x14ac:dyDescent="0.2">
      <c r="B37" s="450" t="s">
        <v>544</v>
      </c>
      <c r="C37" s="507">
        <v>7901</v>
      </c>
      <c r="D37" s="53"/>
    </row>
    <row r="38" spans="2:4" s="3" customFormat="1" x14ac:dyDescent="0.2">
      <c r="B38" s="445" t="s">
        <v>539</v>
      </c>
      <c r="C38" s="507">
        <v>4020</v>
      </c>
      <c r="D38" s="53"/>
    </row>
    <row r="39" spans="2:4" s="3" customFormat="1" x14ac:dyDescent="0.2">
      <c r="B39" s="445" t="s">
        <v>548</v>
      </c>
      <c r="C39" s="507">
        <v>3751.21</v>
      </c>
      <c r="D39" s="53"/>
    </row>
    <row r="40" spans="2:4" s="3" customFormat="1" x14ac:dyDescent="0.2">
      <c r="B40" s="445" t="s">
        <v>547</v>
      </c>
      <c r="C40" s="507">
        <v>464.88</v>
      </c>
      <c r="D40" s="53"/>
    </row>
    <row r="41" spans="2:4" s="3" customFormat="1" x14ac:dyDescent="0.2">
      <c r="B41" s="445" t="s">
        <v>546</v>
      </c>
      <c r="C41" s="507">
        <v>3667.4</v>
      </c>
      <c r="D41" s="53"/>
    </row>
    <row r="42" spans="2:4" s="3" customFormat="1" x14ac:dyDescent="0.2">
      <c r="B42" s="40" t="s">
        <v>513</v>
      </c>
      <c r="C42" s="507">
        <v>18189.84</v>
      </c>
      <c r="D42" s="53"/>
    </row>
    <row r="43" spans="2:4" s="3" customFormat="1" x14ac:dyDescent="0.2">
      <c r="B43" s="445" t="s">
        <v>543</v>
      </c>
      <c r="C43" s="507">
        <v>10031.879999999999</v>
      </c>
      <c r="D43" s="53"/>
    </row>
    <row r="44" spans="2:4" s="3" customFormat="1" x14ac:dyDescent="0.2">
      <c r="B44" s="445" t="s">
        <v>545</v>
      </c>
      <c r="C44" s="507">
        <v>2385.75</v>
      </c>
      <c r="D44" s="53"/>
    </row>
    <row r="45" spans="2:4" s="3" customFormat="1" x14ac:dyDescent="0.2">
      <c r="B45" s="445" t="s">
        <v>541</v>
      </c>
      <c r="C45" s="507">
        <v>3521.28</v>
      </c>
      <c r="D45" s="53"/>
    </row>
    <row r="46" spans="2:4" s="3" customFormat="1" x14ac:dyDescent="0.2">
      <c r="B46" s="445" t="s">
        <v>542</v>
      </c>
      <c r="C46" s="507">
        <v>3893</v>
      </c>
      <c r="D46" s="53"/>
    </row>
    <row r="47" spans="2:4" s="3" customFormat="1" x14ac:dyDescent="0.2">
      <c r="B47" s="445" t="s">
        <v>549</v>
      </c>
      <c r="C47" s="507">
        <v>1038</v>
      </c>
      <c r="D47" s="53"/>
    </row>
    <row r="48" spans="2:4" s="3" customFormat="1" x14ac:dyDescent="0.2">
      <c r="B48" s="445" t="s">
        <v>515</v>
      </c>
      <c r="C48" s="507">
        <v>19</v>
      </c>
      <c r="D48" s="53"/>
    </row>
    <row r="49" spans="2:4" s="3" customFormat="1" x14ac:dyDescent="0.2">
      <c r="B49" s="3" t="s">
        <v>40</v>
      </c>
      <c r="C49" s="507">
        <v>509</v>
      </c>
      <c r="D49" s="53"/>
    </row>
    <row r="50" spans="2:4" s="3" customFormat="1" x14ac:dyDescent="0.2">
      <c r="B50" s="3" t="s">
        <v>41</v>
      </c>
      <c r="C50" s="507">
        <v>2911</v>
      </c>
      <c r="D50" s="53"/>
    </row>
    <row r="51" spans="2:4" s="3" customFormat="1" x14ac:dyDescent="0.2">
      <c r="B51" s="3" t="s">
        <v>42</v>
      </c>
      <c r="C51" s="507">
        <v>9779.5</v>
      </c>
      <c r="D51" s="53"/>
    </row>
    <row r="52" spans="2:4" s="3" customFormat="1" x14ac:dyDescent="0.2">
      <c r="C52" s="59"/>
      <c r="D52" s="53"/>
    </row>
    <row r="53" spans="2:4" s="3" customFormat="1" x14ac:dyDescent="0.2">
      <c r="C53" s="59"/>
      <c r="D53" s="53"/>
    </row>
    <row r="54" spans="2:4" s="3" customFormat="1" x14ac:dyDescent="0.2">
      <c r="B54" s="14" t="s">
        <v>566</v>
      </c>
      <c r="C54" s="61"/>
      <c r="D54" s="53"/>
    </row>
    <row r="55" spans="2:4" s="3" customFormat="1" x14ac:dyDescent="0.2">
      <c r="B55" s="14"/>
      <c r="C55" s="61"/>
      <c r="D55" s="53"/>
    </row>
    <row r="56" spans="2:4" s="3" customFormat="1" x14ac:dyDescent="0.2">
      <c r="C56" s="73" t="s">
        <v>167</v>
      </c>
      <c r="D56" s="53"/>
    </row>
    <row r="57" spans="2:4" s="3" customFormat="1" x14ac:dyDescent="0.2">
      <c r="C57" s="60">
        <f>SUM(C59:C64)</f>
        <v>29240</v>
      </c>
      <c r="D57" s="53"/>
    </row>
    <row r="58" spans="2:4" s="3" customFormat="1" x14ac:dyDescent="0.2">
      <c r="C58" s="59"/>
      <c r="D58" s="53"/>
    </row>
    <row r="59" spans="2:4" s="3" customFormat="1" x14ac:dyDescent="0.2">
      <c r="B59" s="36" t="s">
        <v>43</v>
      </c>
      <c r="C59" s="507">
        <v>3130</v>
      </c>
      <c r="D59" s="53"/>
    </row>
    <row r="60" spans="2:4" s="3" customFormat="1" x14ac:dyDescent="0.2">
      <c r="B60" s="36" t="s">
        <v>44</v>
      </c>
      <c r="C60" s="509">
        <v>3780</v>
      </c>
      <c r="D60" s="53"/>
    </row>
    <row r="61" spans="2:4" s="3" customFormat="1" x14ac:dyDescent="0.2">
      <c r="B61" s="36" t="s">
        <v>45</v>
      </c>
      <c r="C61" s="507">
        <v>8948</v>
      </c>
      <c r="D61" s="53"/>
    </row>
    <row r="62" spans="2:4" s="3" customFormat="1" x14ac:dyDescent="0.2">
      <c r="B62" s="36" t="s">
        <v>46</v>
      </c>
      <c r="C62" s="507">
        <v>6200</v>
      </c>
      <c r="D62" s="53"/>
    </row>
    <row r="63" spans="2:4" s="3" customFormat="1" x14ac:dyDescent="0.2">
      <c r="B63" s="36" t="s">
        <v>47</v>
      </c>
      <c r="C63" s="507">
        <v>1252</v>
      </c>
      <c r="D63" s="53"/>
    </row>
    <row r="64" spans="2:4" s="3" customFormat="1" x14ac:dyDescent="0.2">
      <c r="B64" s="36" t="s">
        <v>590</v>
      </c>
      <c r="C64" s="507">
        <v>5930</v>
      </c>
      <c r="D64" s="53"/>
    </row>
    <row r="65" spans="2:4" s="3" customFormat="1" x14ac:dyDescent="0.2">
      <c r="C65" s="59"/>
      <c r="D65" s="53"/>
    </row>
    <row r="66" spans="2:4" s="3" customFormat="1" x14ac:dyDescent="0.2">
      <c r="C66" s="59"/>
      <c r="D66" s="53"/>
    </row>
    <row r="67" spans="2:4" s="3" customFormat="1" x14ac:dyDescent="0.2">
      <c r="B67" s="14" t="s">
        <v>111</v>
      </c>
      <c r="C67" s="61"/>
      <c r="D67" s="53"/>
    </row>
    <row r="68" spans="2:4" s="3" customFormat="1" x14ac:dyDescent="0.2">
      <c r="C68" s="59"/>
      <c r="D68" s="53"/>
    </row>
    <row r="69" spans="2:4" s="3" customFormat="1" x14ac:dyDescent="0.2">
      <c r="C69" s="73" t="s">
        <v>167</v>
      </c>
      <c r="D69" s="53"/>
    </row>
    <row r="70" spans="2:4" s="3" customFormat="1" x14ac:dyDescent="0.2">
      <c r="C70" s="60">
        <f>SUM(C72)</f>
        <v>2385</v>
      </c>
      <c r="D70" s="53"/>
    </row>
    <row r="71" spans="2:4" s="3" customFormat="1" x14ac:dyDescent="0.2">
      <c r="C71" s="59"/>
      <c r="D71" s="53"/>
    </row>
    <row r="72" spans="2:4" s="3" customFormat="1" x14ac:dyDescent="0.2">
      <c r="B72" s="3" t="s">
        <v>48</v>
      </c>
      <c r="C72" s="508">
        <v>2385</v>
      </c>
      <c r="D72" s="53"/>
    </row>
    <row r="73" spans="2:4" s="3" customFormat="1" x14ac:dyDescent="0.2">
      <c r="C73" s="59"/>
      <c r="D73" s="53"/>
    </row>
    <row r="74" spans="2:4" s="3" customFormat="1" x14ac:dyDescent="0.2">
      <c r="C74" s="59"/>
      <c r="D74" s="53"/>
    </row>
    <row r="75" spans="2:4" s="3" customFormat="1" x14ac:dyDescent="0.2">
      <c r="B75" s="14" t="s">
        <v>113</v>
      </c>
      <c r="C75" s="61"/>
      <c r="D75" s="53"/>
    </row>
    <row r="76" spans="2:4" s="3" customFormat="1" x14ac:dyDescent="0.2">
      <c r="C76" s="59"/>
      <c r="D76" s="53"/>
    </row>
    <row r="77" spans="2:4" s="3" customFormat="1" x14ac:dyDescent="0.2">
      <c r="C77" s="73" t="s">
        <v>167</v>
      </c>
      <c r="D77" s="53"/>
    </row>
    <row r="78" spans="2:4" s="3" customFormat="1" x14ac:dyDescent="0.2">
      <c r="C78" s="60">
        <f>SUM(C80)</f>
        <v>629.86</v>
      </c>
      <c r="D78" s="53"/>
    </row>
    <row r="79" spans="2:4" s="3" customFormat="1" x14ac:dyDescent="0.2">
      <c r="C79" s="59"/>
      <c r="D79" s="53"/>
    </row>
    <row r="80" spans="2:4" s="3" customFormat="1" x14ac:dyDescent="0.2">
      <c r="B80" s="3" t="s">
        <v>49</v>
      </c>
      <c r="C80" s="508">
        <v>629.86</v>
      </c>
      <c r="D80" s="53"/>
    </row>
    <row r="81" spans="2:4" s="3" customFormat="1" x14ac:dyDescent="0.2">
      <c r="C81" s="59"/>
      <c r="D81" s="53"/>
    </row>
    <row r="82" spans="2:4" s="3" customFormat="1" x14ac:dyDescent="0.2">
      <c r="C82" s="59"/>
      <c r="D82" s="53"/>
    </row>
    <row r="83" spans="2:4" s="3" customFormat="1" x14ac:dyDescent="0.2">
      <c r="B83" s="14" t="s">
        <v>112</v>
      </c>
      <c r="C83" s="61"/>
      <c r="D83" s="53"/>
    </row>
    <row r="84" spans="2:4" s="3" customFormat="1" x14ac:dyDescent="0.2">
      <c r="C84" s="59"/>
      <c r="D84" s="53"/>
    </row>
    <row r="85" spans="2:4" s="3" customFormat="1" x14ac:dyDescent="0.2">
      <c r="C85" s="73" t="s">
        <v>167</v>
      </c>
      <c r="D85" s="53"/>
    </row>
    <row r="86" spans="2:4" s="3" customFormat="1" x14ac:dyDescent="0.2">
      <c r="C86" s="60">
        <f>SUM(C88:C90)</f>
        <v>19277</v>
      </c>
      <c r="D86" s="53"/>
    </row>
    <row r="87" spans="2:4" s="3" customFormat="1" x14ac:dyDescent="0.2">
      <c r="C87" s="59"/>
      <c r="D87" s="53"/>
    </row>
    <row r="88" spans="2:4" s="3" customFormat="1" x14ac:dyDescent="0.2">
      <c r="B88" s="36" t="s">
        <v>50</v>
      </c>
      <c r="C88" s="507">
        <v>0</v>
      </c>
      <c r="D88" s="53"/>
    </row>
    <row r="89" spans="2:4" s="3" customFormat="1" x14ac:dyDescent="0.2">
      <c r="B89" s="36" t="s">
        <v>51</v>
      </c>
      <c r="C89" s="507">
        <v>420</v>
      </c>
      <c r="D89" s="53"/>
    </row>
    <row r="90" spans="2:4" s="3" customFormat="1" x14ac:dyDescent="0.2">
      <c r="B90" s="456" t="s">
        <v>52</v>
      </c>
      <c r="C90" s="507">
        <v>18857</v>
      </c>
      <c r="D90" s="53"/>
    </row>
    <row r="91" spans="2:4" s="3" customFormat="1" x14ac:dyDescent="0.2">
      <c r="C91" s="59"/>
      <c r="D91" s="53"/>
    </row>
    <row r="92" spans="2:4" s="3" customFormat="1" x14ac:dyDescent="0.2">
      <c r="C92" s="59"/>
      <c r="D92" s="53"/>
    </row>
    <row r="93" spans="2:4" s="3" customFormat="1" x14ac:dyDescent="0.2">
      <c r="B93" s="14" t="s">
        <v>564</v>
      </c>
      <c r="C93" s="61"/>
      <c r="D93" s="53"/>
    </row>
    <row r="94" spans="2:4" s="3" customFormat="1" x14ac:dyDescent="0.2">
      <c r="C94" s="59"/>
      <c r="D94" s="53"/>
    </row>
    <row r="95" spans="2:4" s="3" customFormat="1" x14ac:dyDescent="0.2">
      <c r="C95" s="73" t="s">
        <v>167</v>
      </c>
      <c r="D95" s="53"/>
    </row>
    <row r="96" spans="2:4" s="3" customFormat="1" x14ac:dyDescent="0.2">
      <c r="C96" s="60">
        <f>SUM(C98:C150)</f>
        <v>95670.44</v>
      </c>
      <c r="D96" s="53"/>
    </row>
    <row r="97" spans="2:4" s="3" customFormat="1" x14ac:dyDescent="0.2">
      <c r="C97" s="59"/>
      <c r="D97" s="53"/>
    </row>
    <row r="98" spans="2:4" s="3" customFormat="1" x14ac:dyDescent="0.2">
      <c r="B98" s="36" t="s">
        <v>53</v>
      </c>
      <c r="C98" s="507">
        <v>3590</v>
      </c>
      <c r="D98" s="53"/>
    </row>
    <row r="99" spans="2:4" s="3" customFormat="1" x14ac:dyDescent="0.2">
      <c r="B99" s="36" t="s">
        <v>54</v>
      </c>
      <c r="C99" s="507">
        <v>18516</v>
      </c>
      <c r="D99" s="53"/>
    </row>
    <row r="100" spans="2:4" s="3" customFormat="1" x14ac:dyDescent="0.2">
      <c r="B100" s="36" t="s">
        <v>55</v>
      </c>
      <c r="C100" s="507">
        <v>4349.1400000000003</v>
      </c>
      <c r="D100" s="53"/>
    </row>
    <row r="101" spans="2:4" s="3" customFormat="1" x14ac:dyDescent="0.2">
      <c r="B101" s="36" t="s">
        <v>56</v>
      </c>
      <c r="C101" s="507">
        <v>3228.54</v>
      </c>
      <c r="D101" s="53"/>
    </row>
    <row r="102" spans="2:4" s="3" customFormat="1" x14ac:dyDescent="0.2">
      <c r="B102" s="36" t="s">
        <v>57</v>
      </c>
      <c r="C102" s="507">
        <v>4043.77</v>
      </c>
      <c r="D102" s="53"/>
    </row>
    <row r="103" spans="2:4" s="3" customFormat="1" x14ac:dyDescent="0.2">
      <c r="B103" s="36" t="s">
        <v>58</v>
      </c>
      <c r="C103" s="507">
        <v>1535.94</v>
      </c>
      <c r="D103" s="53"/>
    </row>
    <row r="104" spans="2:4" s="3" customFormat="1" x14ac:dyDescent="0.2">
      <c r="B104" s="36" t="s">
        <v>61</v>
      </c>
      <c r="C104" s="507">
        <v>1217.21</v>
      </c>
      <c r="D104" s="53"/>
    </row>
    <row r="105" spans="2:4" s="3" customFormat="1" x14ac:dyDescent="0.2">
      <c r="B105" s="36" t="s">
        <v>62</v>
      </c>
      <c r="C105" s="507">
        <v>2262</v>
      </c>
      <c r="D105" s="53"/>
    </row>
    <row r="106" spans="2:4" s="3" customFormat="1" x14ac:dyDescent="0.2">
      <c r="B106" s="36" t="s">
        <v>63</v>
      </c>
      <c r="C106" s="507">
        <v>50</v>
      </c>
      <c r="D106" s="53"/>
    </row>
    <row r="107" spans="2:4" s="3" customFormat="1" x14ac:dyDescent="0.2">
      <c r="B107" s="36" t="s">
        <v>530</v>
      </c>
      <c r="C107" s="507">
        <v>56</v>
      </c>
      <c r="D107" s="53"/>
    </row>
    <row r="108" spans="2:4" s="3" customFormat="1" x14ac:dyDescent="0.2">
      <c r="B108" s="36" t="s">
        <v>64</v>
      </c>
      <c r="C108" s="507">
        <v>720</v>
      </c>
      <c r="D108" s="53"/>
    </row>
    <row r="109" spans="2:4" s="3" customFormat="1" x14ac:dyDescent="0.2">
      <c r="B109" s="36" t="s">
        <v>65</v>
      </c>
      <c r="C109" s="507">
        <v>739.5</v>
      </c>
      <c r="D109" s="53"/>
    </row>
    <row r="110" spans="2:4" s="3" customFormat="1" x14ac:dyDescent="0.2">
      <c r="B110" s="36" t="s">
        <v>68</v>
      </c>
      <c r="C110" s="507">
        <v>2270</v>
      </c>
      <c r="D110" s="53"/>
    </row>
    <row r="111" spans="2:4" s="3" customFormat="1" x14ac:dyDescent="0.2">
      <c r="B111" s="36" t="s">
        <v>69</v>
      </c>
      <c r="C111" s="507">
        <v>637.4</v>
      </c>
      <c r="D111" s="53"/>
    </row>
    <row r="112" spans="2:4" s="3" customFormat="1" x14ac:dyDescent="0.2">
      <c r="B112" s="36" t="s">
        <v>71</v>
      </c>
      <c r="C112" s="507">
        <v>980.59</v>
      </c>
      <c r="D112" s="53"/>
    </row>
    <row r="113" spans="2:4" s="3" customFormat="1" x14ac:dyDescent="0.2">
      <c r="B113" s="36" t="s">
        <v>72</v>
      </c>
      <c r="C113" s="507">
        <v>450</v>
      </c>
      <c r="D113" s="53"/>
    </row>
    <row r="114" spans="2:4" s="3" customFormat="1" x14ac:dyDescent="0.2">
      <c r="B114" s="36" t="s">
        <v>73</v>
      </c>
      <c r="C114" s="507">
        <v>2030</v>
      </c>
      <c r="D114" s="53"/>
    </row>
    <row r="115" spans="2:4" s="3" customFormat="1" x14ac:dyDescent="0.2">
      <c r="B115" s="36" t="s">
        <v>75</v>
      </c>
      <c r="C115" s="507">
        <v>818.4</v>
      </c>
      <c r="D115" s="53"/>
    </row>
    <row r="116" spans="2:4" s="3" customFormat="1" x14ac:dyDescent="0.2">
      <c r="B116" s="36" t="s">
        <v>76</v>
      </c>
      <c r="C116" s="507">
        <v>3046</v>
      </c>
      <c r="D116" s="53"/>
    </row>
    <row r="117" spans="2:4" s="3" customFormat="1" x14ac:dyDescent="0.2">
      <c r="B117" s="36" t="s">
        <v>77</v>
      </c>
      <c r="C117" s="507">
        <v>500</v>
      </c>
      <c r="D117" s="53"/>
    </row>
    <row r="118" spans="2:4" s="3" customFormat="1" x14ac:dyDescent="0.2">
      <c r="B118" s="36" t="s">
        <v>78</v>
      </c>
      <c r="C118" s="507">
        <v>1029</v>
      </c>
      <c r="D118" s="53"/>
    </row>
    <row r="119" spans="2:4" s="3" customFormat="1" x14ac:dyDescent="0.2">
      <c r="B119" s="36" t="s">
        <v>79</v>
      </c>
      <c r="C119" s="507">
        <v>571</v>
      </c>
      <c r="D119" s="53"/>
    </row>
    <row r="120" spans="2:4" s="3" customFormat="1" x14ac:dyDescent="0.2">
      <c r="B120" s="36" t="s">
        <v>529</v>
      </c>
      <c r="C120" s="507">
        <v>216</v>
      </c>
      <c r="D120" s="53"/>
    </row>
    <row r="121" spans="2:4" s="3" customFormat="1" x14ac:dyDescent="0.2">
      <c r="B121" s="472" t="s">
        <v>81</v>
      </c>
      <c r="C121" s="507">
        <v>1679</v>
      </c>
      <c r="D121" s="53"/>
    </row>
    <row r="122" spans="2:4" s="3" customFormat="1" x14ac:dyDescent="0.2">
      <c r="B122" s="36" t="s">
        <v>82</v>
      </c>
      <c r="C122" s="507">
        <v>4306</v>
      </c>
      <c r="D122" s="53"/>
    </row>
    <row r="123" spans="2:4" s="3" customFormat="1" x14ac:dyDescent="0.2">
      <c r="B123" s="36" t="s">
        <v>83</v>
      </c>
      <c r="C123" s="507">
        <v>1385</v>
      </c>
      <c r="D123" s="53"/>
    </row>
    <row r="124" spans="2:4" s="3" customFormat="1" x14ac:dyDescent="0.2">
      <c r="B124" s="36" t="s">
        <v>533</v>
      </c>
      <c r="C124" s="507">
        <v>566.79999999999995</v>
      </c>
      <c r="D124" s="53"/>
    </row>
    <row r="125" spans="2:4" s="3" customFormat="1" x14ac:dyDescent="0.2">
      <c r="B125" s="36" t="s">
        <v>84</v>
      </c>
      <c r="C125" s="507">
        <v>767.2</v>
      </c>
      <c r="D125" s="53"/>
    </row>
    <row r="126" spans="2:4" s="3" customFormat="1" x14ac:dyDescent="0.2">
      <c r="B126" s="36" t="s">
        <v>85</v>
      </c>
      <c r="C126" s="507">
        <v>984</v>
      </c>
      <c r="D126" s="53"/>
    </row>
    <row r="127" spans="2:4" s="3" customFormat="1" x14ac:dyDescent="0.2">
      <c r="B127" s="36" t="s">
        <v>551</v>
      </c>
      <c r="C127" s="507">
        <v>486</v>
      </c>
      <c r="D127" s="53"/>
    </row>
    <row r="128" spans="2:4" s="3" customFormat="1" x14ac:dyDescent="0.2">
      <c r="B128" s="36" t="s">
        <v>86</v>
      </c>
      <c r="C128" s="507">
        <v>1354.8</v>
      </c>
      <c r="D128" s="53"/>
    </row>
    <row r="129" spans="2:4" s="3" customFormat="1" x14ac:dyDescent="0.2">
      <c r="B129" s="456" t="s">
        <v>87</v>
      </c>
      <c r="C129" s="507">
        <v>1730</v>
      </c>
      <c r="D129" s="53"/>
    </row>
    <row r="130" spans="2:4" s="3" customFormat="1" x14ac:dyDescent="0.2">
      <c r="B130" s="36" t="s">
        <v>88</v>
      </c>
      <c r="C130" s="507">
        <v>1087.76</v>
      </c>
      <c r="D130" s="53"/>
    </row>
    <row r="131" spans="2:4" s="3" customFormat="1" x14ac:dyDescent="0.2">
      <c r="B131" s="36" t="s">
        <v>89</v>
      </c>
      <c r="C131" s="507">
        <v>991.86</v>
      </c>
      <c r="D131" s="53"/>
    </row>
    <row r="132" spans="2:4" s="3" customFormat="1" x14ac:dyDescent="0.2">
      <c r="B132" s="36" t="s">
        <v>90</v>
      </c>
      <c r="C132" s="507">
        <v>2401</v>
      </c>
      <c r="D132" s="53"/>
    </row>
    <row r="133" spans="2:4" s="3" customFormat="1" x14ac:dyDescent="0.2">
      <c r="B133" s="36" t="s">
        <v>91</v>
      </c>
      <c r="C133" s="507">
        <v>1767</v>
      </c>
      <c r="D133" s="53"/>
    </row>
    <row r="134" spans="2:4" s="3" customFormat="1" x14ac:dyDescent="0.2">
      <c r="B134" s="36" t="s">
        <v>92</v>
      </c>
      <c r="C134" s="507">
        <v>3095.58</v>
      </c>
      <c r="D134" s="53"/>
    </row>
    <row r="135" spans="2:4" s="3" customFormat="1" x14ac:dyDescent="0.2">
      <c r="B135" s="36" t="s">
        <v>531</v>
      </c>
      <c r="C135" s="507">
        <v>1608.37</v>
      </c>
      <c r="D135" s="53"/>
    </row>
    <row r="136" spans="2:4" s="3" customFormat="1" x14ac:dyDescent="0.2">
      <c r="B136" s="36" t="s">
        <v>93</v>
      </c>
      <c r="C136" s="507">
        <v>549</v>
      </c>
      <c r="D136" s="53"/>
    </row>
    <row r="137" spans="2:4" s="3" customFormat="1" x14ac:dyDescent="0.2">
      <c r="B137" s="36" t="s">
        <v>94</v>
      </c>
      <c r="C137" s="507">
        <v>1539</v>
      </c>
      <c r="D137" s="53"/>
    </row>
    <row r="138" spans="2:4" s="3" customFormat="1" x14ac:dyDescent="0.2">
      <c r="B138" s="456" t="s">
        <v>95</v>
      </c>
      <c r="C138" s="507">
        <v>1500</v>
      </c>
      <c r="D138" s="53"/>
    </row>
    <row r="139" spans="2:4" s="3" customFormat="1" x14ac:dyDescent="0.2">
      <c r="B139" s="456" t="s">
        <v>96</v>
      </c>
      <c r="C139" s="507">
        <v>910</v>
      </c>
      <c r="D139" s="53"/>
    </row>
    <row r="140" spans="2:4" s="3" customFormat="1" x14ac:dyDescent="0.2">
      <c r="B140" s="36" t="s">
        <v>97</v>
      </c>
      <c r="C140" s="507">
        <v>4554</v>
      </c>
      <c r="D140" s="53"/>
    </row>
    <row r="141" spans="2:4" s="3" customFormat="1" x14ac:dyDescent="0.2">
      <c r="B141" s="36" t="s">
        <v>98</v>
      </c>
      <c r="C141" s="507">
        <v>280.33</v>
      </c>
      <c r="D141" s="53"/>
    </row>
    <row r="142" spans="2:4" s="3" customFormat="1" x14ac:dyDescent="0.2">
      <c r="B142" s="36" t="s">
        <v>99</v>
      </c>
      <c r="C142" s="507">
        <v>2285</v>
      </c>
      <c r="D142" s="53"/>
    </row>
    <row r="143" spans="2:4" s="3" customFormat="1" x14ac:dyDescent="0.2">
      <c r="B143" s="36" t="s">
        <v>100</v>
      </c>
      <c r="C143" s="507">
        <v>1083</v>
      </c>
      <c r="D143" s="53"/>
    </row>
    <row r="144" spans="2:4" s="3" customFormat="1" x14ac:dyDescent="0.2">
      <c r="B144" s="472" t="s">
        <v>102</v>
      </c>
      <c r="C144" s="507">
        <v>73</v>
      </c>
      <c r="D144" s="53"/>
    </row>
    <row r="145" spans="2:4" s="3" customFormat="1" x14ac:dyDescent="0.2">
      <c r="B145" s="36" t="s">
        <v>103</v>
      </c>
      <c r="C145" s="507">
        <v>1185</v>
      </c>
      <c r="D145" s="53"/>
    </row>
    <row r="146" spans="2:4" s="3" customFormat="1" x14ac:dyDescent="0.2">
      <c r="B146" s="36" t="s">
        <v>104</v>
      </c>
      <c r="C146" s="507">
        <v>576</v>
      </c>
      <c r="D146" s="53"/>
    </row>
    <row r="147" spans="2:4" s="3" customFormat="1" x14ac:dyDescent="0.2">
      <c r="B147" s="36" t="s">
        <v>105</v>
      </c>
      <c r="C147" s="507">
        <v>557.4</v>
      </c>
      <c r="D147" s="53"/>
    </row>
    <row r="148" spans="2:4" s="3" customFormat="1" x14ac:dyDescent="0.2">
      <c r="B148" s="36" t="s">
        <v>106</v>
      </c>
      <c r="C148" s="507">
        <v>1160</v>
      </c>
      <c r="D148" s="53"/>
    </row>
    <row r="149" spans="2:4" s="3" customFormat="1" x14ac:dyDescent="0.2">
      <c r="B149" s="36" t="s">
        <v>107</v>
      </c>
      <c r="C149" s="507">
        <v>544.35</v>
      </c>
      <c r="D149" s="53"/>
    </row>
    <row r="150" spans="2:4" s="3" customFormat="1" x14ac:dyDescent="0.2">
      <c r="B150" s="36" t="s">
        <v>108</v>
      </c>
      <c r="C150" s="507">
        <v>1807.5</v>
      </c>
      <c r="D150" s="53"/>
    </row>
    <row r="151" spans="2:4" s="3" customFormat="1" x14ac:dyDescent="0.2">
      <c r="C151" s="497"/>
      <c r="D151" s="53"/>
    </row>
    <row r="152" spans="2:4" s="3" customFormat="1" x14ac:dyDescent="0.2">
      <c r="C152" s="64"/>
      <c r="D152" s="53"/>
    </row>
    <row r="153" spans="2:4" s="3" customFormat="1" x14ac:dyDescent="0.2">
      <c r="C153" s="64"/>
      <c r="D153" s="53"/>
    </row>
    <row r="154" spans="2:4" s="3" customFormat="1" x14ac:dyDescent="0.2">
      <c r="C154" s="59"/>
      <c r="D154" s="53"/>
    </row>
    <row r="155" spans="2:4" s="3" customFormat="1" x14ac:dyDescent="0.2">
      <c r="B155" s="14" t="s">
        <v>562</v>
      </c>
      <c r="C155" s="61"/>
      <c r="D155" s="53"/>
    </row>
    <row r="156" spans="2:4" s="3" customFormat="1" x14ac:dyDescent="0.2">
      <c r="C156" s="59"/>
      <c r="D156" s="53"/>
    </row>
    <row r="157" spans="2:4" s="3" customFormat="1" x14ac:dyDescent="0.2">
      <c r="C157" s="73" t="s">
        <v>167</v>
      </c>
      <c r="D157" s="53"/>
    </row>
    <row r="158" spans="2:4" s="3" customFormat="1" x14ac:dyDescent="0.2">
      <c r="C158" s="60">
        <f>SUM(C160:C163)</f>
        <v>5409</v>
      </c>
      <c r="D158" s="53"/>
    </row>
    <row r="159" spans="2:4" s="3" customFormat="1" x14ac:dyDescent="0.2">
      <c r="C159" s="501"/>
      <c r="D159" s="53"/>
    </row>
    <row r="160" spans="2:4" s="3" customFormat="1" x14ac:dyDescent="0.2">
      <c r="B160" s="456" t="s">
        <v>116</v>
      </c>
      <c r="C160" s="507">
        <v>0</v>
      </c>
      <c r="D160" s="53"/>
    </row>
    <row r="161" spans="2:4" s="3" customFormat="1" x14ac:dyDescent="0.2">
      <c r="B161" s="36" t="s">
        <v>117</v>
      </c>
      <c r="C161" s="507">
        <v>50</v>
      </c>
      <c r="D161" s="53"/>
    </row>
    <row r="162" spans="2:4" s="3" customFormat="1" x14ac:dyDescent="0.2">
      <c r="B162" s="36" t="s">
        <v>118</v>
      </c>
      <c r="C162" s="507">
        <v>235</v>
      </c>
      <c r="D162" s="53"/>
    </row>
    <row r="163" spans="2:4" s="3" customFormat="1" x14ac:dyDescent="0.2">
      <c r="B163" s="36" t="s">
        <v>119</v>
      </c>
      <c r="C163" s="507">
        <v>5124</v>
      </c>
      <c r="D163" s="53"/>
    </row>
    <row r="164" spans="2:4" s="3" customFormat="1" x14ac:dyDescent="0.2">
      <c r="C164" s="59"/>
      <c r="D164" s="53"/>
    </row>
    <row r="165" spans="2:4" s="3" customFormat="1" x14ac:dyDescent="0.2">
      <c r="C165" s="59"/>
      <c r="D165" s="53"/>
    </row>
    <row r="166" spans="2:4" s="3" customFormat="1" x14ac:dyDescent="0.2">
      <c r="B166" s="14" t="s">
        <v>563</v>
      </c>
      <c r="C166" s="61"/>
      <c r="D166" s="53"/>
    </row>
    <row r="167" spans="2:4" s="3" customFormat="1" x14ac:dyDescent="0.2">
      <c r="C167" s="59"/>
      <c r="D167" s="53"/>
    </row>
    <row r="168" spans="2:4" s="3" customFormat="1" x14ac:dyDescent="0.2">
      <c r="C168" s="73" t="s">
        <v>167</v>
      </c>
      <c r="D168" s="53"/>
    </row>
    <row r="169" spans="2:4" s="3" customFormat="1" x14ac:dyDescent="0.2">
      <c r="C169" s="60">
        <f>SUM(C171:C200)</f>
        <v>44469.960000000006</v>
      </c>
      <c r="D169" s="53"/>
    </row>
    <row r="170" spans="2:4" s="3" customFormat="1" x14ac:dyDescent="0.2">
      <c r="C170" s="59"/>
      <c r="D170" s="53"/>
    </row>
    <row r="171" spans="2:4" s="3" customFormat="1" x14ac:dyDescent="0.2">
      <c r="B171" s="36" t="s">
        <v>120</v>
      </c>
      <c r="C171" s="507">
        <v>929.44</v>
      </c>
      <c r="D171" s="53"/>
    </row>
    <row r="172" spans="2:4" s="3" customFormat="1" x14ac:dyDescent="0.2">
      <c r="B172" s="36" t="s">
        <v>121</v>
      </c>
      <c r="C172" s="507">
        <v>216</v>
      </c>
      <c r="D172" s="53"/>
    </row>
    <row r="173" spans="2:4" s="3" customFormat="1" x14ac:dyDescent="0.2">
      <c r="B173" s="36" t="s">
        <v>122</v>
      </c>
      <c r="C173" s="507">
        <v>750</v>
      </c>
      <c r="D173" s="53"/>
    </row>
    <row r="174" spans="2:4" s="3" customFormat="1" x14ac:dyDescent="0.2">
      <c r="B174" s="36" t="s">
        <v>123</v>
      </c>
      <c r="C174" s="507">
        <v>145.6</v>
      </c>
      <c r="D174" s="53"/>
    </row>
    <row r="175" spans="2:4" s="3" customFormat="1" x14ac:dyDescent="0.2">
      <c r="B175" s="36" t="s">
        <v>124</v>
      </c>
      <c r="C175" s="507">
        <v>60</v>
      </c>
      <c r="D175" s="53"/>
    </row>
    <row r="176" spans="2:4" s="3" customFormat="1" x14ac:dyDescent="0.2">
      <c r="B176" s="36" t="s">
        <v>125</v>
      </c>
      <c r="C176" s="507">
        <v>306.24</v>
      </c>
      <c r="D176" s="53"/>
    </row>
    <row r="177" spans="2:4" s="3" customFormat="1" x14ac:dyDescent="0.2">
      <c r="B177" s="36" t="s">
        <v>126</v>
      </c>
      <c r="C177" s="507">
        <v>1054</v>
      </c>
      <c r="D177" s="53"/>
    </row>
    <row r="178" spans="2:4" s="3" customFormat="1" x14ac:dyDescent="0.2">
      <c r="B178" s="36" t="s">
        <v>127</v>
      </c>
      <c r="C178" s="507">
        <v>25.96</v>
      </c>
      <c r="D178" s="53"/>
    </row>
    <row r="179" spans="2:4" s="3" customFormat="1" x14ac:dyDescent="0.2">
      <c r="B179" s="36" t="s">
        <v>142</v>
      </c>
      <c r="C179" s="507">
        <v>108</v>
      </c>
      <c r="D179" s="53"/>
    </row>
    <row r="180" spans="2:4" s="3" customFormat="1" x14ac:dyDescent="0.2">
      <c r="B180" s="36" t="s">
        <v>128</v>
      </c>
      <c r="C180" s="507">
        <v>2200</v>
      </c>
      <c r="D180" s="53"/>
    </row>
    <row r="181" spans="2:4" s="3" customFormat="1" x14ac:dyDescent="0.2">
      <c r="B181" s="36" t="s">
        <v>129</v>
      </c>
      <c r="C181" s="507">
        <v>270</v>
      </c>
      <c r="D181" s="53"/>
    </row>
    <row r="182" spans="2:4" s="3" customFormat="1" x14ac:dyDescent="0.2">
      <c r="B182" s="36" t="s">
        <v>130</v>
      </c>
      <c r="C182" s="507">
        <v>1684.5</v>
      </c>
      <c r="D182" s="53"/>
    </row>
    <row r="183" spans="2:4" s="3" customFormat="1" x14ac:dyDescent="0.2">
      <c r="B183" s="36" t="s">
        <v>131</v>
      </c>
      <c r="C183" s="507">
        <v>227</v>
      </c>
      <c r="D183" s="53"/>
    </row>
    <row r="184" spans="2:4" s="3" customFormat="1" x14ac:dyDescent="0.2">
      <c r="B184" s="36" t="s">
        <v>516</v>
      </c>
      <c r="C184" s="507">
        <v>9.6999999999999993</v>
      </c>
      <c r="D184" s="53"/>
    </row>
    <row r="185" spans="2:4" s="3" customFormat="1" x14ac:dyDescent="0.2">
      <c r="B185" s="36" t="s">
        <v>132</v>
      </c>
      <c r="C185" s="507">
        <v>2325</v>
      </c>
      <c r="D185" s="53"/>
    </row>
    <row r="186" spans="2:4" s="3" customFormat="1" x14ac:dyDescent="0.2">
      <c r="B186" s="36" t="s">
        <v>133</v>
      </c>
      <c r="C186" s="507">
        <v>23803</v>
      </c>
      <c r="D186" s="53"/>
    </row>
    <row r="187" spans="2:4" s="3" customFormat="1" x14ac:dyDescent="0.2">
      <c r="B187" s="36" t="s">
        <v>134</v>
      </c>
      <c r="C187" s="507">
        <v>57</v>
      </c>
      <c r="D187" s="53"/>
    </row>
    <row r="188" spans="2:4" s="3" customFormat="1" x14ac:dyDescent="0.2">
      <c r="B188" s="36" t="s">
        <v>135</v>
      </c>
      <c r="C188" s="507">
        <v>301.16000000000003</v>
      </c>
      <c r="D188" s="53"/>
    </row>
    <row r="189" spans="2:4" s="3" customFormat="1" x14ac:dyDescent="0.2">
      <c r="B189" s="36" t="s">
        <v>552</v>
      </c>
      <c r="C189" s="507">
        <v>1512</v>
      </c>
      <c r="D189" s="53"/>
    </row>
    <row r="190" spans="2:4" s="3" customFormat="1" x14ac:dyDescent="0.2">
      <c r="B190" s="36" t="s">
        <v>553</v>
      </c>
      <c r="C190" s="507">
        <v>131</v>
      </c>
      <c r="D190" s="53"/>
    </row>
    <row r="191" spans="2:4" s="3" customFormat="1" x14ac:dyDescent="0.2">
      <c r="B191" s="36" t="s">
        <v>532</v>
      </c>
      <c r="C191" s="507">
        <v>213.56</v>
      </c>
      <c r="D191" s="53"/>
    </row>
    <row r="192" spans="2:4" s="3" customFormat="1" x14ac:dyDescent="0.2">
      <c r="B192" s="36" t="s">
        <v>554</v>
      </c>
      <c r="C192" s="507">
        <v>30</v>
      </c>
      <c r="D192" s="53"/>
    </row>
    <row r="193" spans="2:4" s="3" customFormat="1" x14ac:dyDescent="0.2">
      <c r="B193" s="36" t="s">
        <v>555</v>
      </c>
      <c r="C193" s="507">
        <v>220</v>
      </c>
      <c r="D193" s="53"/>
    </row>
    <row r="194" spans="2:4" s="3" customFormat="1" x14ac:dyDescent="0.2">
      <c r="B194" s="36" t="s">
        <v>557</v>
      </c>
      <c r="C194" s="507">
        <v>2700</v>
      </c>
      <c r="D194" s="53"/>
    </row>
    <row r="195" spans="2:4" s="3" customFormat="1" x14ac:dyDescent="0.2">
      <c r="B195" s="36" t="s">
        <v>136</v>
      </c>
      <c r="C195" s="507">
        <v>1787.55</v>
      </c>
      <c r="D195" s="53"/>
    </row>
    <row r="196" spans="2:4" s="3" customFormat="1" x14ac:dyDescent="0.2">
      <c r="B196" s="36" t="s">
        <v>137</v>
      </c>
      <c r="C196" s="507">
        <v>1620</v>
      </c>
      <c r="D196" s="53"/>
    </row>
    <row r="197" spans="2:4" s="3" customFormat="1" x14ac:dyDescent="0.2">
      <c r="B197" s="36" t="s">
        <v>520</v>
      </c>
      <c r="C197" s="507">
        <v>125</v>
      </c>
      <c r="D197" s="53"/>
    </row>
    <row r="198" spans="2:4" s="3" customFormat="1" x14ac:dyDescent="0.2">
      <c r="B198" s="36" t="s">
        <v>558</v>
      </c>
      <c r="C198" s="507">
        <v>1341</v>
      </c>
      <c r="D198" s="53"/>
    </row>
    <row r="199" spans="2:4" s="3" customFormat="1" x14ac:dyDescent="0.2">
      <c r="B199" s="36" t="s">
        <v>138</v>
      </c>
      <c r="C199" s="507">
        <v>50</v>
      </c>
      <c r="D199" s="53"/>
    </row>
    <row r="200" spans="2:4" s="3" customFormat="1" x14ac:dyDescent="0.2">
      <c r="B200" s="36" t="s">
        <v>139</v>
      </c>
      <c r="C200" s="507">
        <v>267.25</v>
      </c>
      <c r="D200" s="53"/>
    </row>
    <row r="201" spans="2:4" s="3" customFormat="1" x14ac:dyDescent="0.2">
      <c r="C201" s="64"/>
      <c r="D201" s="53"/>
    </row>
    <row r="202" spans="2:4" s="3" customFormat="1" x14ac:dyDescent="0.2">
      <c r="C202" s="59"/>
      <c r="D202" s="53"/>
    </row>
    <row r="203" spans="2:4" s="3" customFormat="1" x14ac:dyDescent="0.2">
      <c r="B203" s="14" t="s">
        <v>140</v>
      </c>
      <c r="C203" s="61"/>
      <c r="D203" s="53"/>
    </row>
    <row r="204" spans="2:4" s="3" customFormat="1" x14ac:dyDescent="0.2">
      <c r="C204" s="59"/>
      <c r="D204" s="53"/>
    </row>
    <row r="205" spans="2:4" s="3" customFormat="1" x14ac:dyDescent="0.2">
      <c r="C205" s="73" t="s">
        <v>167</v>
      </c>
      <c r="D205" s="53"/>
    </row>
    <row r="206" spans="2:4" s="3" customFormat="1" x14ac:dyDescent="0.2">
      <c r="C206" s="60">
        <f>SUM(C208)</f>
        <v>200</v>
      </c>
      <c r="D206" s="53"/>
    </row>
    <row r="207" spans="2:4" s="3" customFormat="1" x14ac:dyDescent="0.2">
      <c r="C207" s="59"/>
      <c r="D207" s="53"/>
    </row>
    <row r="208" spans="2:4" s="3" customFormat="1" x14ac:dyDescent="0.2">
      <c r="B208" s="36" t="s">
        <v>141</v>
      </c>
      <c r="C208" s="507">
        <v>200</v>
      </c>
      <c r="D208" s="53"/>
    </row>
    <row r="209" spans="2:4" s="3" customFormat="1" x14ac:dyDescent="0.2">
      <c r="B209" s="36"/>
      <c r="C209" s="431"/>
      <c r="D209" s="53"/>
    </row>
    <row r="210" spans="2:4" s="3" customFormat="1" x14ac:dyDescent="0.2">
      <c r="C210" s="59"/>
      <c r="D210" s="53"/>
    </row>
    <row r="211" spans="2:4" ht="15" x14ac:dyDescent="0.25">
      <c r="B211" s="15" t="s">
        <v>477</v>
      </c>
      <c r="C211" s="74"/>
      <c r="D211" s="5"/>
    </row>
    <row r="212" spans="2:4" s="3" customFormat="1" x14ac:dyDescent="0.2">
      <c r="C212" s="59"/>
      <c r="D212" s="53"/>
    </row>
    <row r="213" spans="2:4" s="3" customFormat="1" x14ac:dyDescent="0.2">
      <c r="C213" s="59"/>
      <c r="D213" s="53"/>
    </row>
    <row r="214" spans="2:4" s="3" customFormat="1" x14ac:dyDescent="0.2">
      <c r="C214" s="59"/>
      <c r="D214" s="53"/>
    </row>
    <row r="215" spans="2:4" s="3" customFormat="1" x14ac:dyDescent="0.2">
      <c r="C215" s="59"/>
      <c r="D215" s="53"/>
    </row>
    <row r="216" spans="2:4" s="3" customFormat="1" x14ac:dyDescent="0.2">
      <c r="C216" s="59"/>
      <c r="D216" s="53"/>
    </row>
    <row r="217" spans="2:4" s="3" customFormat="1" x14ac:dyDescent="0.2">
      <c r="C217" s="59"/>
      <c r="D217" s="53"/>
    </row>
    <row r="218" spans="2:4" s="3" customFormat="1" x14ac:dyDescent="0.2">
      <c r="C218" s="59"/>
      <c r="D218" s="53"/>
    </row>
    <row r="219" spans="2:4" s="3" customFormat="1" x14ac:dyDescent="0.2">
      <c r="C219" s="59"/>
      <c r="D219" s="53"/>
    </row>
    <row r="220" spans="2:4" s="3" customFormat="1" x14ac:dyDescent="0.2">
      <c r="C220" s="59"/>
      <c r="D220" s="53"/>
    </row>
    <row r="221" spans="2:4" s="3" customFormat="1" x14ac:dyDescent="0.2">
      <c r="C221" s="59"/>
      <c r="D221" s="53"/>
    </row>
    <row r="222" spans="2:4" s="3" customFormat="1" x14ac:dyDescent="0.2">
      <c r="C222" s="59"/>
      <c r="D222" s="53"/>
    </row>
    <row r="223" spans="2:4" s="3" customFormat="1" x14ac:dyDescent="0.2">
      <c r="C223" s="59"/>
      <c r="D223" s="53"/>
    </row>
    <row r="224" spans="2:4" s="3" customFormat="1" x14ac:dyDescent="0.2">
      <c r="C224" s="59"/>
      <c r="D224" s="53"/>
    </row>
    <row r="225" spans="3:4" s="3" customFormat="1" x14ac:dyDescent="0.2">
      <c r="C225" s="59"/>
      <c r="D225" s="53"/>
    </row>
    <row r="226" spans="3:4" s="3" customFormat="1" x14ac:dyDescent="0.2">
      <c r="C226" s="59"/>
      <c r="D226" s="53"/>
    </row>
    <row r="227" spans="3:4" s="3" customFormat="1" x14ac:dyDescent="0.2">
      <c r="C227" s="59"/>
      <c r="D227" s="53"/>
    </row>
    <row r="228" spans="3:4" s="3" customFormat="1" x14ac:dyDescent="0.2">
      <c r="C228" s="59"/>
      <c r="D228" s="53"/>
    </row>
    <row r="229" spans="3:4" s="3" customFormat="1" x14ac:dyDescent="0.2">
      <c r="C229" s="59"/>
      <c r="D229" s="53"/>
    </row>
    <row r="230" spans="3:4" s="3" customFormat="1" x14ac:dyDescent="0.2">
      <c r="C230" s="59"/>
      <c r="D230" s="53"/>
    </row>
    <row r="231" spans="3:4" s="3" customFormat="1" x14ac:dyDescent="0.2">
      <c r="C231" s="59"/>
      <c r="D231" s="53"/>
    </row>
    <row r="232" spans="3:4" s="3" customFormat="1" x14ac:dyDescent="0.2">
      <c r="C232" s="59"/>
      <c r="D232" s="53"/>
    </row>
    <row r="233" spans="3:4" s="3" customFormat="1" x14ac:dyDescent="0.2">
      <c r="C233" s="59"/>
      <c r="D233" s="53"/>
    </row>
    <row r="234" spans="3:4" s="3" customFormat="1" x14ac:dyDescent="0.2">
      <c r="C234" s="59"/>
      <c r="D234" s="53"/>
    </row>
    <row r="235" spans="3:4" s="3" customFormat="1" x14ac:dyDescent="0.2">
      <c r="C235" s="59"/>
      <c r="D235" s="53"/>
    </row>
    <row r="236" spans="3:4" s="3" customFormat="1" x14ac:dyDescent="0.2">
      <c r="C236" s="59"/>
      <c r="D236" s="53"/>
    </row>
    <row r="237" spans="3:4" s="3" customFormat="1" x14ac:dyDescent="0.2">
      <c r="C237" s="59"/>
      <c r="D237" s="53"/>
    </row>
    <row r="238" spans="3:4" s="3" customFormat="1" x14ac:dyDescent="0.2">
      <c r="C238" s="59"/>
      <c r="D238" s="53"/>
    </row>
    <row r="239" spans="3:4" s="3" customFormat="1" x14ac:dyDescent="0.2">
      <c r="C239" s="59"/>
      <c r="D239" s="53"/>
    </row>
    <row r="240" spans="3:4" s="3" customFormat="1" x14ac:dyDescent="0.2">
      <c r="C240" s="59"/>
      <c r="D240" s="53"/>
    </row>
    <row r="241" spans="3:4" s="3" customFormat="1" x14ac:dyDescent="0.2">
      <c r="C241" s="59"/>
      <c r="D241" s="53"/>
    </row>
    <row r="242" spans="3:4" s="3" customFormat="1" x14ac:dyDescent="0.2">
      <c r="C242" s="59"/>
      <c r="D242" s="53"/>
    </row>
    <row r="243" spans="3:4" s="3" customFormat="1" x14ac:dyDescent="0.2">
      <c r="C243" s="59"/>
      <c r="D243" s="53"/>
    </row>
    <row r="244" spans="3:4" s="3" customFormat="1" x14ac:dyDescent="0.2">
      <c r="C244" s="59"/>
      <c r="D244" s="53"/>
    </row>
    <row r="245" spans="3:4" s="3" customFormat="1" x14ac:dyDescent="0.2">
      <c r="C245" s="59"/>
      <c r="D245" s="53"/>
    </row>
    <row r="246" spans="3:4" s="3" customFormat="1" x14ac:dyDescent="0.2">
      <c r="C246" s="59"/>
      <c r="D246" s="53"/>
    </row>
    <row r="247" spans="3:4" s="3" customFormat="1" x14ac:dyDescent="0.2">
      <c r="C247" s="59"/>
      <c r="D247" s="53"/>
    </row>
    <row r="248" spans="3:4" s="3" customFormat="1" x14ac:dyDescent="0.2">
      <c r="C248" s="59"/>
      <c r="D248" s="53"/>
    </row>
    <row r="249" spans="3:4" s="3" customFormat="1" x14ac:dyDescent="0.2">
      <c r="C249" s="59"/>
      <c r="D249" s="53"/>
    </row>
    <row r="250" spans="3:4" s="3" customFormat="1" x14ac:dyDescent="0.2">
      <c r="C250" s="59"/>
      <c r="D250" s="53"/>
    </row>
    <row r="251" spans="3:4" s="3" customFormat="1" x14ac:dyDescent="0.2">
      <c r="C251" s="59"/>
      <c r="D251" s="53"/>
    </row>
    <row r="252" spans="3:4" s="3" customFormat="1" x14ac:dyDescent="0.2">
      <c r="C252" s="59"/>
      <c r="D252" s="53"/>
    </row>
    <row r="253" spans="3:4" s="3" customFormat="1" x14ac:dyDescent="0.2">
      <c r="C253" s="59"/>
      <c r="D253" s="53"/>
    </row>
    <row r="254" spans="3:4" s="3" customFormat="1" x14ac:dyDescent="0.2">
      <c r="C254" s="59"/>
      <c r="D254" s="53"/>
    </row>
    <row r="255" spans="3:4" s="3" customFormat="1" x14ac:dyDescent="0.2">
      <c r="C255" s="59"/>
      <c r="D255" s="53"/>
    </row>
    <row r="256" spans="3:4" s="3" customFormat="1" x14ac:dyDescent="0.2">
      <c r="C256" s="59"/>
      <c r="D256" s="53"/>
    </row>
    <row r="257" spans="3:4" s="3" customFormat="1" x14ac:dyDescent="0.2">
      <c r="C257" s="59"/>
      <c r="D257" s="53"/>
    </row>
    <row r="258" spans="3:4" s="3" customFormat="1" x14ac:dyDescent="0.2">
      <c r="C258" s="59"/>
      <c r="D258" s="53"/>
    </row>
    <row r="259" spans="3:4" s="3" customFormat="1" x14ac:dyDescent="0.2">
      <c r="C259" s="59"/>
      <c r="D259" s="53"/>
    </row>
    <row r="260" spans="3:4" s="3" customFormat="1" x14ac:dyDescent="0.2">
      <c r="C260" s="59"/>
      <c r="D260" s="53"/>
    </row>
    <row r="261" spans="3:4" s="3" customFormat="1" x14ac:dyDescent="0.2">
      <c r="C261" s="59"/>
      <c r="D261" s="53"/>
    </row>
    <row r="262" spans="3:4" s="3" customFormat="1" x14ac:dyDescent="0.2">
      <c r="C262" s="59"/>
      <c r="D262" s="53"/>
    </row>
    <row r="263" spans="3:4" s="3" customFormat="1" x14ac:dyDescent="0.2">
      <c r="C263" s="59"/>
      <c r="D263" s="53"/>
    </row>
    <row r="264" spans="3:4" s="3" customFormat="1" x14ac:dyDescent="0.2">
      <c r="C264" s="59"/>
      <c r="D264" s="53"/>
    </row>
    <row r="265" spans="3:4" s="3" customFormat="1" x14ac:dyDescent="0.2">
      <c r="C265" s="59"/>
      <c r="D265" s="53"/>
    </row>
    <row r="266" spans="3:4" s="3" customFormat="1" x14ac:dyDescent="0.2">
      <c r="C266" s="59"/>
      <c r="D266" s="53"/>
    </row>
    <row r="267" spans="3:4" s="3" customFormat="1" x14ac:dyDescent="0.2">
      <c r="C267" s="59"/>
      <c r="D267" s="53"/>
    </row>
    <row r="268" spans="3:4" s="3" customFormat="1" x14ac:dyDescent="0.2">
      <c r="C268" s="59"/>
      <c r="D268" s="53"/>
    </row>
    <row r="269" spans="3:4" s="3" customFormat="1" x14ac:dyDescent="0.2">
      <c r="C269" s="59"/>
      <c r="D269" s="53"/>
    </row>
    <row r="270" spans="3:4" s="3" customFormat="1" x14ac:dyDescent="0.2">
      <c r="C270" s="59"/>
      <c r="D270" s="53"/>
    </row>
    <row r="271" spans="3:4" s="3" customFormat="1" x14ac:dyDescent="0.2">
      <c r="C271" s="59"/>
      <c r="D271" s="53"/>
    </row>
    <row r="272" spans="3:4" s="3" customFormat="1" x14ac:dyDescent="0.2">
      <c r="C272" s="59"/>
      <c r="D272" s="53"/>
    </row>
    <row r="273" spans="3:4" s="3" customFormat="1" x14ac:dyDescent="0.2">
      <c r="C273" s="59"/>
      <c r="D273" s="53"/>
    </row>
    <row r="274" spans="3:4" s="3" customFormat="1" x14ac:dyDescent="0.2">
      <c r="C274" s="59"/>
      <c r="D274" s="53"/>
    </row>
    <row r="275" spans="3:4" s="3" customFormat="1" x14ac:dyDescent="0.2">
      <c r="C275" s="59"/>
      <c r="D275" s="53"/>
    </row>
    <row r="276" spans="3:4" s="3" customFormat="1" x14ac:dyDescent="0.2">
      <c r="C276" s="59"/>
      <c r="D276" s="53"/>
    </row>
    <row r="277" spans="3:4" s="3" customFormat="1" x14ac:dyDescent="0.2">
      <c r="C277" s="59"/>
      <c r="D277" s="53"/>
    </row>
    <row r="278" spans="3:4" s="3" customFormat="1" x14ac:dyDescent="0.2">
      <c r="C278" s="59"/>
      <c r="D278" s="53"/>
    </row>
    <row r="279" spans="3:4" s="3" customFormat="1" x14ac:dyDescent="0.2">
      <c r="C279" s="59"/>
      <c r="D279" s="53"/>
    </row>
    <row r="280" spans="3:4" s="3" customFormat="1" x14ac:dyDescent="0.2">
      <c r="C280" s="59"/>
      <c r="D280" s="53"/>
    </row>
    <row r="281" spans="3:4" s="3" customFormat="1" x14ac:dyDescent="0.2">
      <c r="C281" s="59"/>
      <c r="D281" s="53"/>
    </row>
    <row r="282" spans="3:4" s="3" customFormat="1" x14ac:dyDescent="0.2">
      <c r="C282" s="59"/>
      <c r="D282" s="53"/>
    </row>
    <row r="283" spans="3:4" s="3" customFormat="1" x14ac:dyDescent="0.2">
      <c r="C283" s="59"/>
      <c r="D283" s="53"/>
    </row>
    <row r="284" spans="3:4" s="3" customFormat="1" x14ac:dyDescent="0.2">
      <c r="C284" s="59"/>
      <c r="D284" s="53"/>
    </row>
    <row r="285" spans="3:4" s="3" customFormat="1" x14ac:dyDescent="0.2">
      <c r="C285" s="59"/>
      <c r="D285" s="53"/>
    </row>
    <row r="286" spans="3:4" s="3" customFormat="1" x14ac:dyDescent="0.2">
      <c r="C286" s="59"/>
      <c r="D286" s="53"/>
    </row>
    <row r="287" spans="3:4" s="3" customFormat="1" x14ac:dyDescent="0.2">
      <c r="C287" s="59"/>
      <c r="D287" s="53"/>
    </row>
    <row r="288" spans="3:4" s="3" customFormat="1" x14ac:dyDescent="0.2">
      <c r="C288" s="59"/>
      <c r="D288" s="53"/>
    </row>
    <row r="289" spans="3:4" s="3" customFormat="1" x14ac:dyDescent="0.2">
      <c r="C289" s="59"/>
      <c r="D289" s="53"/>
    </row>
    <row r="290" spans="3:4" s="3" customFormat="1" x14ac:dyDescent="0.2">
      <c r="C290" s="59"/>
      <c r="D290" s="53"/>
    </row>
    <row r="291" spans="3:4" s="3" customFormat="1" x14ac:dyDescent="0.2">
      <c r="C291" s="59"/>
      <c r="D291" s="53"/>
    </row>
    <row r="292" spans="3:4" s="3" customFormat="1" x14ac:dyDescent="0.2">
      <c r="C292" s="59"/>
      <c r="D292" s="53"/>
    </row>
    <row r="293" spans="3:4" s="3" customFormat="1" x14ac:dyDescent="0.2">
      <c r="C293" s="59"/>
      <c r="D293" s="53"/>
    </row>
    <row r="294" spans="3:4" s="3" customFormat="1" x14ac:dyDescent="0.2">
      <c r="C294" s="59"/>
      <c r="D294" s="53"/>
    </row>
    <row r="295" spans="3:4" s="3" customFormat="1" x14ac:dyDescent="0.2">
      <c r="C295" s="59"/>
      <c r="D295" s="53"/>
    </row>
    <row r="296" spans="3:4" s="3" customFormat="1" x14ac:dyDescent="0.2">
      <c r="C296" s="59"/>
      <c r="D296" s="53"/>
    </row>
    <row r="297" spans="3:4" s="3" customFormat="1" x14ac:dyDescent="0.2">
      <c r="C297" s="59"/>
      <c r="D297" s="53"/>
    </row>
    <row r="298" spans="3:4" s="3" customFormat="1" x14ac:dyDescent="0.2">
      <c r="C298" s="59"/>
      <c r="D298" s="53"/>
    </row>
    <row r="299" spans="3:4" s="3" customFormat="1" x14ac:dyDescent="0.2">
      <c r="C299" s="59"/>
      <c r="D299" s="53"/>
    </row>
    <row r="300" spans="3:4" s="3" customFormat="1" x14ac:dyDescent="0.2">
      <c r="C300" s="59"/>
      <c r="D300" s="53"/>
    </row>
    <row r="301" spans="3:4" s="3" customFormat="1" x14ac:dyDescent="0.2">
      <c r="C301" s="59"/>
      <c r="D301" s="53"/>
    </row>
    <row r="302" spans="3:4" s="3" customFormat="1" x14ac:dyDescent="0.2">
      <c r="C302" s="59"/>
      <c r="D302" s="5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4"/>
  <sheetViews>
    <sheetView showGridLines="0" topLeftCell="A205" zoomScale="91" zoomScaleNormal="91" workbookViewId="0">
      <selection activeCell="B64" sqref="B64"/>
    </sheetView>
  </sheetViews>
  <sheetFormatPr baseColWidth="10" defaultRowHeight="12.75" x14ac:dyDescent="0.2"/>
  <cols>
    <col min="1" max="1" width="3.5703125" style="2" customWidth="1"/>
    <col min="2" max="2" width="72" style="2" customWidth="1"/>
    <col min="3" max="3" width="13" style="5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 x14ac:dyDescent="0.2">
      <c r="B4" s="416" t="s">
        <v>572</v>
      </c>
      <c r="C4" s="2"/>
      <c r="D4" s="23"/>
      <c r="E4" s="23"/>
    </row>
    <row r="5" spans="2:5" x14ac:dyDescent="0.2">
      <c r="C5" s="2"/>
      <c r="D5" s="23"/>
      <c r="E5" s="23"/>
    </row>
    <row r="6" spans="2:5" x14ac:dyDescent="0.2">
      <c r="C6" s="487" t="s">
        <v>4</v>
      </c>
    </row>
    <row r="7" spans="2:5" ht="5.25" customHeight="1" x14ac:dyDescent="0.2"/>
    <row r="8" spans="2:5" ht="5.25" customHeight="1" thickBot="1" x14ac:dyDescent="0.25">
      <c r="B8" s="4"/>
      <c r="C8" s="65"/>
    </row>
    <row r="9" spans="2:5" ht="5.25" customHeight="1" x14ac:dyDescent="0.2">
      <c r="B9" s="5"/>
      <c r="C9" s="66"/>
    </row>
    <row r="11" spans="2:5" ht="15" x14ac:dyDescent="0.25">
      <c r="B11" s="15" t="s">
        <v>174</v>
      </c>
      <c r="C11" s="74"/>
      <c r="D11" s="5"/>
    </row>
    <row r="12" spans="2:5" x14ac:dyDescent="0.2">
      <c r="B12" s="6"/>
      <c r="C12" s="66"/>
    </row>
    <row r="13" spans="2:5" s="7" customFormat="1" x14ac:dyDescent="0.2">
      <c r="B13" s="12" t="s">
        <v>5</v>
      </c>
      <c r="C13" s="58" t="s">
        <v>167</v>
      </c>
    </row>
    <row r="14" spans="2:5" x14ac:dyDescent="0.2">
      <c r="B14" s="3" t="s">
        <v>31</v>
      </c>
      <c r="C14" s="59">
        <f>SUM(C22,C33,C57,C70,C78,C86,C96)</f>
        <v>58265.14</v>
      </c>
    </row>
    <row r="15" spans="2:5" x14ac:dyDescent="0.2">
      <c r="B15" s="3" t="s">
        <v>34</v>
      </c>
      <c r="C15" s="59">
        <f>SUM(C159,C170,C207)</f>
        <v>6221.18</v>
      </c>
    </row>
    <row r="16" spans="2:5" x14ac:dyDescent="0.2">
      <c r="B16" s="9" t="s">
        <v>6</v>
      </c>
      <c r="C16" s="60">
        <f>SUM(C14,C15)</f>
        <v>64486.32</v>
      </c>
    </row>
    <row r="19" spans="2:4" s="3" customFormat="1" x14ac:dyDescent="0.2">
      <c r="B19" s="14" t="s">
        <v>565</v>
      </c>
      <c r="C19" s="71"/>
    </row>
    <row r="20" spans="2:4" s="3" customFormat="1" x14ac:dyDescent="0.2">
      <c r="B20" s="14"/>
      <c r="C20" s="71"/>
    </row>
    <row r="21" spans="2:4" s="3" customFormat="1" x14ac:dyDescent="0.2">
      <c r="B21" s="40"/>
      <c r="C21" s="73" t="s">
        <v>167</v>
      </c>
    </row>
    <row r="22" spans="2:4" s="3" customFormat="1" x14ac:dyDescent="0.2">
      <c r="C22" s="60">
        <f>SUM(C24:C27)</f>
        <v>13394.9</v>
      </c>
    </row>
    <row r="23" spans="2:4" s="3" customFormat="1" x14ac:dyDescent="0.2">
      <c r="C23" s="59"/>
      <c r="D23" s="53"/>
    </row>
    <row r="24" spans="2:4" s="3" customFormat="1" x14ac:dyDescent="0.2">
      <c r="B24" s="3" t="s">
        <v>550</v>
      </c>
      <c r="C24" s="507">
        <v>478</v>
      </c>
      <c r="D24" s="53"/>
    </row>
    <row r="25" spans="2:4" s="3" customFormat="1" x14ac:dyDescent="0.2">
      <c r="B25" s="3" t="s">
        <v>37</v>
      </c>
      <c r="C25" s="507">
        <v>896.9</v>
      </c>
      <c r="D25" s="53"/>
    </row>
    <row r="26" spans="2:4" s="3" customFormat="1" x14ac:dyDescent="0.2">
      <c r="B26" s="3" t="s">
        <v>38</v>
      </c>
      <c r="C26" s="507">
        <v>0</v>
      </c>
      <c r="D26" s="53"/>
    </row>
    <row r="27" spans="2:4" s="3" customFormat="1" x14ac:dyDescent="0.2">
      <c r="B27" s="3" t="s">
        <v>39</v>
      </c>
      <c r="C27" s="507">
        <v>12020</v>
      </c>
      <c r="D27" s="53"/>
    </row>
    <row r="28" spans="2:4" s="3" customFormat="1" x14ac:dyDescent="0.2">
      <c r="C28" s="59"/>
      <c r="D28" s="53"/>
    </row>
    <row r="29" spans="2:4" s="3" customFormat="1" x14ac:dyDescent="0.2">
      <c r="C29" s="59"/>
      <c r="D29" s="53"/>
    </row>
    <row r="30" spans="2:4" s="3" customFormat="1" x14ac:dyDescent="0.2">
      <c r="B30" s="14" t="s">
        <v>567</v>
      </c>
      <c r="C30" s="61"/>
      <c r="D30" s="53"/>
    </row>
    <row r="31" spans="2:4" s="3" customFormat="1" x14ac:dyDescent="0.2">
      <c r="B31" s="14"/>
      <c r="C31" s="61"/>
      <c r="D31" s="53"/>
    </row>
    <row r="32" spans="2:4" s="3" customFormat="1" x14ac:dyDescent="0.2">
      <c r="C32" s="73" t="s">
        <v>167</v>
      </c>
      <c r="D32" s="53"/>
    </row>
    <row r="33" spans="2:4" s="3" customFormat="1" x14ac:dyDescent="0.2">
      <c r="C33" s="60">
        <f>SUM(C35:C51)</f>
        <v>19639.36</v>
      </c>
      <c r="D33" s="53"/>
    </row>
    <row r="34" spans="2:4" s="3" customFormat="1" x14ac:dyDescent="0.2">
      <c r="C34" s="59"/>
      <c r="D34" s="53"/>
    </row>
    <row r="35" spans="2:4" s="3" customFormat="1" x14ac:dyDescent="0.2">
      <c r="B35" s="445" t="s">
        <v>519</v>
      </c>
      <c r="C35" s="507">
        <v>1394</v>
      </c>
      <c r="D35" s="50"/>
    </row>
    <row r="36" spans="2:4" s="3" customFormat="1" x14ac:dyDescent="0.2">
      <c r="B36" s="445" t="s">
        <v>514</v>
      </c>
      <c r="C36" s="507">
        <v>240</v>
      </c>
      <c r="D36" s="50"/>
    </row>
    <row r="37" spans="2:4" s="3" customFormat="1" x14ac:dyDescent="0.2">
      <c r="B37" s="450" t="s">
        <v>544</v>
      </c>
      <c r="C37" s="507">
        <v>598</v>
      </c>
      <c r="D37" s="50"/>
    </row>
    <row r="38" spans="2:4" s="3" customFormat="1" x14ac:dyDescent="0.2">
      <c r="B38" s="445" t="s">
        <v>539</v>
      </c>
      <c r="C38" s="507">
        <v>234</v>
      </c>
      <c r="D38" s="50"/>
    </row>
    <row r="39" spans="2:4" s="3" customFormat="1" x14ac:dyDescent="0.2">
      <c r="B39" s="445" t="s">
        <v>548</v>
      </c>
      <c r="C39" s="507">
        <v>68.27</v>
      </c>
      <c r="D39" s="50"/>
    </row>
    <row r="40" spans="2:4" s="3" customFormat="1" x14ac:dyDescent="0.2">
      <c r="B40" s="445" t="s">
        <v>547</v>
      </c>
      <c r="C40" s="507">
        <v>735.12</v>
      </c>
      <c r="D40" s="50"/>
    </row>
    <row r="41" spans="2:4" s="3" customFormat="1" x14ac:dyDescent="0.2">
      <c r="B41" s="445" t="s">
        <v>546</v>
      </c>
      <c r="C41" s="507">
        <v>2377.56</v>
      </c>
      <c r="D41" s="50"/>
    </row>
    <row r="42" spans="2:4" s="3" customFormat="1" x14ac:dyDescent="0.2">
      <c r="B42" s="40" t="s">
        <v>513</v>
      </c>
      <c r="C42" s="507">
        <v>7392.28</v>
      </c>
      <c r="D42" s="50"/>
    </row>
    <row r="43" spans="2:4" s="3" customFormat="1" x14ac:dyDescent="0.2">
      <c r="B43" s="445" t="s">
        <v>543</v>
      </c>
      <c r="C43" s="507">
        <v>2871.12</v>
      </c>
      <c r="D43" s="50"/>
    </row>
    <row r="44" spans="2:4" s="3" customFormat="1" x14ac:dyDescent="0.2">
      <c r="B44" s="445" t="s">
        <v>545</v>
      </c>
      <c r="C44" s="507">
        <v>70.75</v>
      </c>
      <c r="D44" s="50"/>
    </row>
    <row r="45" spans="2:4" s="3" customFormat="1" x14ac:dyDescent="0.2">
      <c r="B45" s="445" t="s">
        <v>541</v>
      </c>
      <c r="C45" s="507">
        <v>332.76</v>
      </c>
      <c r="D45" s="50"/>
    </row>
    <row r="46" spans="2:4" s="3" customFormat="1" x14ac:dyDescent="0.2">
      <c r="B46" s="445" t="s">
        <v>542</v>
      </c>
      <c r="C46" s="507">
        <v>855</v>
      </c>
      <c r="D46" s="50"/>
    </row>
    <row r="47" spans="2:4" s="3" customFormat="1" x14ac:dyDescent="0.2">
      <c r="B47" s="445" t="s">
        <v>549</v>
      </c>
      <c r="C47" s="507">
        <v>324</v>
      </c>
      <c r="D47" s="50"/>
    </row>
    <row r="48" spans="2:4" s="3" customFormat="1" x14ac:dyDescent="0.2">
      <c r="B48" s="445" t="s">
        <v>515</v>
      </c>
      <c r="C48" s="507">
        <v>7</v>
      </c>
      <c r="D48" s="50"/>
    </row>
    <row r="49" spans="2:4" s="3" customFormat="1" x14ac:dyDescent="0.2">
      <c r="B49" s="3" t="s">
        <v>40</v>
      </c>
      <c r="C49" s="507">
        <v>130</v>
      </c>
      <c r="D49" s="50"/>
    </row>
    <row r="50" spans="2:4" s="3" customFormat="1" x14ac:dyDescent="0.2">
      <c r="B50" s="3" t="s">
        <v>41</v>
      </c>
      <c r="C50" s="507">
        <v>789</v>
      </c>
      <c r="D50" s="50"/>
    </row>
    <row r="51" spans="2:4" s="3" customFormat="1" x14ac:dyDescent="0.2">
      <c r="B51" s="3" t="s">
        <v>42</v>
      </c>
      <c r="C51" s="507">
        <v>1220.5</v>
      </c>
      <c r="D51" s="50"/>
    </row>
    <row r="52" spans="2:4" s="3" customFormat="1" x14ac:dyDescent="0.2">
      <c r="C52" s="501"/>
      <c r="D52" s="50"/>
    </row>
    <row r="53" spans="2:4" s="3" customFormat="1" x14ac:dyDescent="0.2">
      <c r="C53" s="59"/>
      <c r="D53" s="53"/>
    </row>
    <row r="54" spans="2:4" s="3" customFormat="1" x14ac:dyDescent="0.2">
      <c r="B54" s="14" t="s">
        <v>566</v>
      </c>
      <c r="C54" s="61"/>
      <c r="D54" s="53"/>
    </row>
    <row r="55" spans="2:4" s="3" customFormat="1" x14ac:dyDescent="0.2">
      <c r="B55" s="14"/>
      <c r="C55" s="61"/>
      <c r="D55" s="53"/>
    </row>
    <row r="56" spans="2:4" s="3" customFormat="1" x14ac:dyDescent="0.2">
      <c r="C56" s="73" t="s">
        <v>167</v>
      </c>
      <c r="D56" s="53"/>
    </row>
    <row r="57" spans="2:4" s="3" customFormat="1" x14ac:dyDescent="0.2">
      <c r="C57" s="60">
        <f>SUM(C59:C64)</f>
        <v>2450.75</v>
      </c>
      <c r="D57" s="53"/>
    </row>
    <row r="58" spans="2:4" s="3" customFormat="1" x14ac:dyDescent="0.2">
      <c r="C58" s="59"/>
      <c r="D58" s="53"/>
    </row>
    <row r="59" spans="2:4" s="3" customFormat="1" x14ac:dyDescent="0.2">
      <c r="B59" s="36" t="s">
        <v>43</v>
      </c>
      <c r="C59" s="507">
        <v>1160</v>
      </c>
      <c r="D59" s="53"/>
    </row>
    <row r="60" spans="2:4" s="3" customFormat="1" x14ac:dyDescent="0.2">
      <c r="B60" s="36" t="s">
        <v>44</v>
      </c>
      <c r="C60" s="509">
        <v>0</v>
      </c>
      <c r="D60" s="53"/>
    </row>
    <row r="61" spans="2:4" s="3" customFormat="1" x14ac:dyDescent="0.2">
      <c r="B61" s="36" t="s">
        <v>45</v>
      </c>
      <c r="C61" s="507">
        <v>50</v>
      </c>
      <c r="D61" s="53"/>
    </row>
    <row r="62" spans="2:4" s="3" customFormat="1" x14ac:dyDescent="0.2">
      <c r="B62" s="36" t="s">
        <v>46</v>
      </c>
      <c r="C62" s="507">
        <v>748</v>
      </c>
      <c r="D62" s="53"/>
    </row>
    <row r="63" spans="2:4" s="3" customFormat="1" x14ac:dyDescent="0.2">
      <c r="B63" s="36" t="s">
        <v>47</v>
      </c>
      <c r="C63" s="507">
        <v>422.75</v>
      </c>
      <c r="D63" s="53"/>
    </row>
    <row r="64" spans="2:4" s="3" customFormat="1" x14ac:dyDescent="0.2">
      <c r="B64" s="36" t="s">
        <v>590</v>
      </c>
      <c r="C64" s="507">
        <v>70</v>
      </c>
      <c r="D64" s="53"/>
    </row>
    <row r="65" spans="2:4" s="3" customFormat="1" x14ac:dyDescent="0.2">
      <c r="C65" s="501"/>
      <c r="D65" s="53"/>
    </row>
    <row r="66" spans="2:4" s="3" customFormat="1" x14ac:dyDescent="0.2">
      <c r="C66" s="59"/>
      <c r="D66" s="53"/>
    </row>
    <row r="67" spans="2:4" s="3" customFormat="1" x14ac:dyDescent="0.2">
      <c r="B67" s="14" t="s">
        <v>111</v>
      </c>
      <c r="C67" s="61"/>
      <c r="D67" s="53"/>
    </row>
    <row r="68" spans="2:4" s="3" customFormat="1" x14ac:dyDescent="0.2">
      <c r="C68" s="59"/>
      <c r="D68" s="53"/>
    </row>
    <row r="69" spans="2:4" s="3" customFormat="1" x14ac:dyDescent="0.2">
      <c r="C69" s="73" t="s">
        <v>167</v>
      </c>
      <c r="D69" s="53"/>
    </row>
    <row r="70" spans="2:4" s="3" customFormat="1" x14ac:dyDescent="0.2">
      <c r="C70" s="60">
        <f>SUM(C72)</f>
        <v>405</v>
      </c>
      <c r="D70" s="53"/>
    </row>
    <row r="71" spans="2:4" s="3" customFormat="1" x14ac:dyDescent="0.2">
      <c r="C71" s="59"/>
      <c r="D71" s="53"/>
    </row>
    <row r="72" spans="2:4" s="3" customFormat="1" x14ac:dyDescent="0.2">
      <c r="B72" s="3" t="s">
        <v>48</v>
      </c>
      <c r="C72" s="508">
        <v>405</v>
      </c>
      <c r="D72" s="53"/>
    </row>
    <row r="73" spans="2:4" s="3" customFormat="1" x14ac:dyDescent="0.2">
      <c r="C73" s="59"/>
      <c r="D73" s="53"/>
    </row>
    <row r="74" spans="2:4" s="3" customFormat="1" x14ac:dyDescent="0.2">
      <c r="C74" s="59"/>
      <c r="D74" s="53"/>
    </row>
    <row r="75" spans="2:4" s="3" customFormat="1" x14ac:dyDescent="0.2">
      <c r="B75" s="14" t="s">
        <v>113</v>
      </c>
      <c r="C75" s="61"/>
      <c r="D75" s="53"/>
    </row>
    <row r="76" spans="2:4" s="3" customFormat="1" x14ac:dyDescent="0.2">
      <c r="C76" s="59"/>
      <c r="D76" s="53"/>
    </row>
    <row r="77" spans="2:4" s="3" customFormat="1" x14ac:dyDescent="0.2">
      <c r="C77" s="73" t="s">
        <v>167</v>
      </c>
      <c r="D77" s="53"/>
    </row>
    <row r="78" spans="2:4" s="3" customFormat="1" x14ac:dyDescent="0.2">
      <c r="C78" s="60">
        <f>SUM(C80)</f>
        <v>250.14</v>
      </c>
      <c r="D78" s="53"/>
    </row>
    <row r="79" spans="2:4" s="3" customFormat="1" x14ac:dyDescent="0.2">
      <c r="C79" s="59"/>
      <c r="D79" s="53"/>
    </row>
    <row r="80" spans="2:4" s="3" customFormat="1" x14ac:dyDescent="0.2">
      <c r="B80" s="3" t="s">
        <v>49</v>
      </c>
      <c r="C80" s="508">
        <v>250.14</v>
      </c>
      <c r="D80" s="53"/>
    </row>
    <row r="81" spans="2:4" s="3" customFormat="1" x14ac:dyDescent="0.2">
      <c r="C81" s="59"/>
      <c r="D81" s="53"/>
    </row>
    <row r="82" spans="2:4" s="3" customFormat="1" x14ac:dyDescent="0.2">
      <c r="C82" s="59"/>
      <c r="D82" s="53"/>
    </row>
    <row r="83" spans="2:4" s="3" customFormat="1" x14ac:dyDescent="0.2">
      <c r="B83" s="14" t="s">
        <v>112</v>
      </c>
      <c r="C83" s="61"/>
      <c r="D83" s="53"/>
    </row>
    <row r="84" spans="2:4" s="3" customFormat="1" x14ac:dyDescent="0.2">
      <c r="C84" s="59"/>
      <c r="D84" s="53"/>
    </row>
    <row r="85" spans="2:4" s="3" customFormat="1" x14ac:dyDescent="0.2">
      <c r="C85" s="73" t="s">
        <v>167</v>
      </c>
      <c r="D85" s="53"/>
    </row>
    <row r="86" spans="2:4" s="3" customFormat="1" x14ac:dyDescent="0.2">
      <c r="C86" s="60">
        <f>SUM(C88:C90)</f>
        <v>3984</v>
      </c>
      <c r="D86" s="53"/>
    </row>
    <row r="87" spans="2:4" s="3" customFormat="1" x14ac:dyDescent="0.2">
      <c r="C87" s="59"/>
      <c r="D87" s="53"/>
    </row>
    <row r="88" spans="2:4" s="3" customFormat="1" x14ac:dyDescent="0.2">
      <c r="B88" s="36" t="s">
        <v>50</v>
      </c>
      <c r="C88" s="507">
        <v>0</v>
      </c>
      <c r="D88" s="53"/>
    </row>
    <row r="89" spans="2:4" s="3" customFormat="1" x14ac:dyDescent="0.2">
      <c r="B89" s="36" t="s">
        <v>51</v>
      </c>
      <c r="C89" s="507">
        <v>0</v>
      </c>
      <c r="D89" s="53"/>
    </row>
    <row r="90" spans="2:4" s="3" customFormat="1" x14ac:dyDescent="0.2">
      <c r="B90" s="456" t="s">
        <v>52</v>
      </c>
      <c r="C90" s="507">
        <v>3984</v>
      </c>
      <c r="D90" s="53"/>
    </row>
    <row r="91" spans="2:4" s="3" customFormat="1" x14ac:dyDescent="0.2">
      <c r="C91" s="59"/>
      <c r="D91" s="53"/>
    </row>
    <row r="92" spans="2:4" s="3" customFormat="1" x14ac:dyDescent="0.2">
      <c r="C92" s="59"/>
      <c r="D92" s="53"/>
    </row>
    <row r="93" spans="2:4" s="3" customFormat="1" x14ac:dyDescent="0.2">
      <c r="B93" s="14" t="s">
        <v>564</v>
      </c>
      <c r="C93" s="61"/>
      <c r="D93" s="53"/>
    </row>
    <row r="94" spans="2:4" s="3" customFormat="1" x14ac:dyDescent="0.2">
      <c r="C94" s="59"/>
      <c r="D94" s="53"/>
    </row>
    <row r="95" spans="2:4" s="3" customFormat="1" x14ac:dyDescent="0.2">
      <c r="C95" s="73" t="s">
        <v>167</v>
      </c>
      <c r="D95" s="53"/>
    </row>
    <row r="96" spans="2:4" s="3" customFormat="1" x14ac:dyDescent="0.2">
      <c r="C96" s="60">
        <f>SUM(C98:C150)</f>
        <v>18140.990000000002</v>
      </c>
      <c r="D96" s="53"/>
    </row>
    <row r="97" spans="2:4" s="3" customFormat="1" x14ac:dyDescent="0.2">
      <c r="C97" s="59"/>
      <c r="D97" s="53"/>
    </row>
    <row r="98" spans="2:4" s="3" customFormat="1" x14ac:dyDescent="0.2">
      <c r="B98" s="36" t="s">
        <v>53</v>
      </c>
      <c r="C98" s="507">
        <v>2531</v>
      </c>
      <c r="D98" s="50"/>
    </row>
    <row r="99" spans="2:4" s="3" customFormat="1" x14ac:dyDescent="0.2">
      <c r="B99" s="36" t="s">
        <v>54</v>
      </c>
      <c r="C99" s="507">
        <v>4116</v>
      </c>
      <c r="D99" s="50"/>
    </row>
    <row r="100" spans="2:4" s="3" customFormat="1" x14ac:dyDescent="0.2">
      <c r="B100" s="36" t="s">
        <v>55</v>
      </c>
      <c r="C100" s="507">
        <v>35.700000000000003</v>
      </c>
      <c r="D100" s="50"/>
    </row>
    <row r="101" spans="2:4" s="3" customFormat="1" x14ac:dyDescent="0.2">
      <c r="B101" s="36" t="s">
        <v>56</v>
      </c>
      <c r="C101" s="507">
        <v>190.06</v>
      </c>
      <c r="D101" s="50"/>
    </row>
    <row r="102" spans="2:4" s="3" customFormat="1" x14ac:dyDescent="0.2">
      <c r="B102" s="36" t="s">
        <v>57</v>
      </c>
      <c r="C102" s="507">
        <v>0</v>
      </c>
      <c r="D102" s="50"/>
    </row>
    <row r="103" spans="2:4" s="3" customFormat="1" x14ac:dyDescent="0.2">
      <c r="B103" s="36" t="s">
        <v>58</v>
      </c>
      <c r="C103" s="507">
        <v>478.56</v>
      </c>
      <c r="D103" s="50"/>
    </row>
    <row r="104" spans="2:4" s="3" customFormat="1" x14ac:dyDescent="0.2">
      <c r="B104" s="36" t="s">
        <v>61</v>
      </c>
      <c r="C104" s="507">
        <v>122.72</v>
      </c>
      <c r="D104" s="50"/>
    </row>
    <row r="105" spans="2:4" s="3" customFormat="1" x14ac:dyDescent="0.2">
      <c r="B105" s="36" t="s">
        <v>62</v>
      </c>
      <c r="C105" s="507">
        <v>236</v>
      </c>
      <c r="D105" s="50"/>
    </row>
    <row r="106" spans="2:4" s="3" customFormat="1" x14ac:dyDescent="0.2">
      <c r="B106" s="36" t="s">
        <v>63</v>
      </c>
      <c r="C106" s="507">
        <v>0</v>
      </c>
      <c r="D106" s="50"/>
    </row>
    <row r="107" spans="2:4" s="3" customFormat="1" x14ac:dyDescent="0.2">
      <c r="B107" s="36" t="s">
        <v>530</v>
      </c>
      <c r="C107" s="507">
        <v>8</v>
      </c>
      <c r="D107" s="50"/>
    </row>
    <row r="108" spans="2:4" s="3" customFormat="1" x14ac:dyDescent="0.2">
      <c r="B108" s="36" t="s">
        <v>64</v>
      </c>
      <c r="C108" s="507">
        <v>0</v>
      </c>
      <c r="D108" s="50"/>
    </row>
    <row r="109" spans="2:4" s="3" customFormat="1" x14ac:dyDescent="0.2">
      <c r="B109" s="36" t="s">
        <v>65</v>
      </c>
      <c r="C109" s="507">
        <v>0</v>
      </c>
      <c r="D109" s="50"/>
    </row>
    <row r="110" spans="2:4" s="3" customFormat="1" x14ac:dyDescent="0.2">
      <c r="B110" s="36" t="s">
        <v>68</v>
      </c>
      <c r="C110" s="507">
        <v>54</v>
      </c>
      <c r="D110" s="50"/>
    </row>
    <row r="111" spans="2:4" s="3" customFormat="1" x14ac:dyDescent="0.2">
      <c r="B111" s="36" t="s">
        <v>69</v>
      </c>
      <c r="C111" s="507">
        <v>44.2</v>
      </c>
      <c r="D111" s="50"/>
    </row>
    <row r="112" spans="2:4" s="3" customFormat="1" x14ac:dyDescent="0.2">
      <c r="B112" s="36" t="s">
        <v>71</v>
      </c>
      <c r="C112" s="507">
        <v>121</v>
      </c>
      <c r="D112" s="50"/>
    </row>
    <row r="113" spans="2:4" s="3" customFormat="1" x14ac:dyDescent="0.2">
      <c r="B113" s="36" t="s">
        <v>72</v>
      </c>
      <c r="C113" s="507">
        <v>1564</v>
      </c>
      <c r="D113" s="50"/>
    </row>
    <row r="114" spans="2:4" s="3" customFormat="1" x14ac:dyDescent="0.2">
      <c r="B114" s="36" t="s">
        <v>73</v>
      </c>
      <c r="C114" s="507">
        <v>220</v>
      </c>
      <c r="D114" s="50"/>
    </row>
    <row r="115" spans="2:4" s="3" customFormat="1" x14ac:dyDescent="0.2">
      <c r="B115" s="36" t="s">
        <v>75</v>
      </c>
      <c r="C115" s="507">
        <v>111.6</v>
      </c>
      <c r="D115" s="50"/>
    </row>
    <row r="116" spans="2:4" s="3" customFormat="1" x14ac:dyDescent="0.2">
      <c r="B116" s="36" t="s">
        <v>76</v>
      </c>
      <c r="C116" s="507">
        <v>0</v>
      </c>
      <c r="D116" s="50"/>
    </row>
    <row r="117" spans="2:4" s="3" customFormat="1" x14ac:dyDescent="0.2">
      <c r="B117" s="36" t="s">
        <v>77</v>
      </c>
      <c r="C117" s="507">
        <v>183</v>
      </c>
      <c r="D117" s="50"/>
    </row>
    <row r="118" spans="2:4" s="3" customFormat="1" x14ac:dyDescent="0.2">
      <c r="B118" s="36" t="s">
        <v>78</v>
      </c>
      <c r="C118" s="507">
        <v>0</v>
      </c>
      <c r="D118" s="50"/>
    </row>
    <row r="119" spans="2:4" s="3" customFormat="1" x14ac:dyDescent="0.2">
      <c r="B119" s="36" t="s">
        <v>79</v>
      </c>
      <c r="C119" s="507">
        <v>5</v>
      </c>
      <c r="D119" s="50"/>
    </row>
    <row r="120" spans="2:4" s="3" customFormat="1" x14ac:dyDescent="0.2">
      <c r="B120" s="36" t="s">
        <v>529</v>
      </c>
      <c r="C120" s="507">
        <v>27</v>
      </c>
      <c r="D120" s="50"/>
    </row>
    <row r="121" spans="2:4" s="3" customFormat="1" x14ac:dyDescent="0.2">
      <c r="B121" s="456" t="s">
        <v>81</v>
      </c>
      <c r="C121" s="507">
        <v>555</v>
      </c>
      <c r="D121" s="50"/>
    </row>
    <row r="122" spans="2:4" s="3" customFormat="1" x14ac:dyDescent="0.2">
      <c r="B122" s="36" t="s">
        <v>82</v>
      </c>
      <c r="C122" s="507">
        <v>506</v>
      </c>
      <c r="D122" s="50"/>
    </row>
    <row r="123" spans="2:4" s="3" customFormat="1" x14ac:dyDescent="0.2">
      <c r="B123" s="36" t="s">
        <v>83</v>
      </c>
      <c r="C123" s="507">
        <v>0</v>
      </c>
      <c r="D123" s="50"/>
    </row>
    <row r="124" spans="2:4" s="3" customFormat="1" x14ac:dyDescent="0.2">
      <c r="B124" s="36" t="s">
        <v>533</v>
      </c>
      <c r="C124" s="507">
        <v>48</v>
      </c>
      <c r="D124" s="50"/>
    </row>
    <row r="125" spans="2:4" s="3" customFormat="1" x14ac:dyDescent="0.2">
      <c r="B125" s="36" t="s">
        <v>84</v>
      </c>
      <c r="C125" s="507">
        <v>118.9</v>
      </c>
      <c r="D125" s="50"/>
    </row>
    <row r="126" spans="2:4" s="3" customFormat="1" x14ac:dyDescent="0.2">
      <c r="B126" s="36" t="s">
        <v>85</v>
      </c>
      <c r="C126" s="507">
        <v>41</v>
      </c>
      <c r="D126" s="50"/>
    </row>
    <row r="127" spans="2:4" s="3" customFormat="1" x14ac:dyDescent="0.2">
      <c r="B127" s="36" t="s">
        <v>551</v>
      </c>
      <c r="C127" s="507">
        <v>0</v>
      </c>
      <c r="D127" s="50"/>
    </row>
    <row r="128" spans="2:4" s="3" customFormat="1" x14ac:dyDescent="0.2">
      <c r="B128" s="36" t="s">
        <v>86</v>
      </c>
      <c r="C128" s="507">
        <v>176</v>
      </c>
      <c r="D128" s="50"/>
    </row>
    <row r="129" spans="1:4" s="3" customFormat="1" x14ac:dyDescent="0.2">
      <c r="B129" s="261" t="s">
        <v>87</v>
      </c>
      <c r="C129" s="507">
        <v>1454</v>
      </c>
      <c r="D129" s="50"/>
    </row>
    <row r="130" spans="1:4" s="3" customFormat="1" x14ac:dyDescent="0.2">
      <c r="B130" s="36" t="s">
        <v>88</v>
      </c>
      <c r="C130" s="507">
        <v>63.48</v>
      </c>
      <c r="D130" s="50"/>
    </row>
    <row r="131" spans="1:4" s="3" customFormat="1" x14ac:dyDescent="0.2">
      <c r="B131" s="36" t="s">
        <v>89</v>
      </c>
      <c r="C131" s="507">
        <v>42.22</v>
      </c>
      <c r="D131" s="50"/>
    </row>
    <row r="132" spans="1:4" s="3" customFormat="1" x14ac:dyDescent="0.2">
      <c r="B132" s="36" t="s">
        <v>90</v>
      </c>
      <c r="C132" s="507">
        <v>0</v>
      </c>
      <c r="D132" s="50"/>
    </row>
    <row r="133" spans="1:4" s="3" customFormat="1" x14ac:dyDescent="0.2">
      <c r="B133" s="36" t="s">
        <v>91</v>
      </c>
      <c r="C133" s="507">
        <v>108</v>
      </c>
      <c r="D133" s="50"/>
    </row>
    <row r="134" spans="1:4" s="3" customFormat="1" x14ac:dyDescent="0.2">
      <c r="B134" s="36" t="s">
        <v>92</v>
      </c>
      <c r="C134" s="507">
        <v>479.1</v>
      </c>
      <c r="D134" s="50"/>
    </row>
    <row r="135" spans="1:4" s="3" customFormat="1" x14ac:dyDescent="0.2">
      <c r="B135" s="36" t="s">
        <v>531</v>
      </c>
      <c r="C135" s="507">
        <v>105.63</v>
      </c>
      <c r="D135" s="50"/>
    </row>
    <row r="136" spans="1:4" s="3" customFormat="1" x14ac:dyDescent="0.2">
      <c r="B136" s="36" t="s">
        <v>93</v>
      </c>
      <c r="C136" s="507">
        <v>71</v>
      </c>
      <c r="D136" s="50"/>
    </row>
    <row r="137" spans="1:4" s="3" customFormat="1" x14ac:dyDescent="0.2">
      <c r="B137" s="36" t="s">
        <v>94</v>
      </c>
      <c r="C137" s="507">
        <v>1012</v>
      </c>
      <c r="D137" s="50"/>
    </row>
    <row r="138" spans="1:4" s="3" customFormat="1" x14ac:dyDescent="0.2">
      <c r="A138" s="18"/>
      <c r="B138" s="456" t="s">
        <v>95</v>
      </c>
      <c r="C138" s="507">
        <v>0</v>
      </c>
      <c r="D138" s="50"/>
    </row>
    <row r="139" spans="1:4" s="3" customFormat="1" x14ac:dyDescent="0.2">
      <c r="A139" s="18"/>
      <c r="B139" s="456" t="s">
        <v>96</v>
      </c>
      <c r="C139" s="507">
        <v>0</v>
      </c>
      <c r="D139" s="50"/>
    </row>
    <row r="140" spans="1:4" s="3" customFormat="1" x14ac:dyDescent="0.2">
      <c r="B140" s="36" t="s">
        <v>97</v>
      </c>
      <c r="C140" s="507">
        <v>144</v>
      </c>
      <c r="D140" s="50"/>
    </row>
    <row r="141" spans="1:4" s="3" customFormat="1" x14ac:dyDescent="0.2">
      <c r="B141" s="36" t="s">
        <v>98</v>
      </c>
      <c r="C141" s="507">
        <v>107.67</v>
      </c>
      <c r="D141" s="50"/>
    </row>
    <row r="142" spans="1:4" s="3" customFormat="1" x14ac:dyDescent="0.2">
      <c r="B142" s="36" t="s">
        <v>99</v>
      </c>
      <c r="C142" s="507">
        <v>1398</v>
      </c>
      <c r="D142" s="50"/>
    </row>
    <row r="143" spans="1:4" s="3" customFormat="1" x14ac:dyDescent="0.2">
      <c r="B143" s="36" t="s">
        <v>100</v>
      </c>
      <c r="C143" s="507">
        <v>861</v>
      </c>
      <c r="D143" s="50"/>
    </row>
    <row r="144" spans="1:4" s="3" customFormat="1" x14ac:dyDescent="0.2">
      <c r="B144" s="456" t="s">
        <v>102</v>
      </c>
      <c r="C144" s="507">
        <v>0</v>
      </c>
      <c r="D144" s="50"/>
    </row>
    <row r="145" spans="2:4" s="3" customFormat="1" x14ac:dyDescent="0.2">
      <c r="B145" s="36" t="s">
        <v>103</v>
      </c>
      <c r="C145" s="507">
        <v>62</v>
      </c>
      <c r="D145" s="50"/>
    </row>
    <row r="146" spans="2:4" s="3" customFormat="1" x14ac:dyDescent="0.2">
      <c r="B146" s="36" t="s">
        <v>104</v>
      </c>
      <c r="C146" s="507">
        <v>10</v>
      </c>
      <c r="D146" s="50"/>
    </row>
    <row r="147" spans="2:4" s="3" customFormat="1" x14ac:dyDescent="0.2">
      <c r="B147" s="36" t="s">
        <v>105</v>
      </c>
      <c r="C147" s="507">
        <v>15</v>
      </c>
      <c r="D147" s="50"/>
    </row>
    <row r="148" spans="2:4" s="3" customFormat="1" x14ac:dyDescent="0.2">
      <c r="B148" s="36" t="s">
        <v>106</v>
      </c>
      <c r="C148" s="507">
        <v>540</v>
      </c>
      <c r="D148" s="50"/>
    </row>
    <row r="149" spans="2:4" s="3" customFormat="1" x14ac:dyDescent="0.2">
      <c r="B149" s="36" t="s">
        <v>107</v>
      </c>
      <c r="C149" s="507">
        <v>49.65</v>
      </c>
      <c r="D149" s="50"/>
    </row>
    <row r="150" spans="2:4" s="3" customFormat="1" x14ac:dyDescent="0.2">
      <c r="B150" s="36" t="s">
        <v>108</v>
      </c>
      <c r="C150" s="507">
        <v>125.5</v>
      </c>
      <c r="D150" s="50"/>
    </row>
    <row r="151" spans="2:4" s="3" customFormat="1" x14ac:dyDescent="0.2">
      <c r="C151" s="64"/>
      <c r="D151" s="53"/>
    </row>
    <row r="152" spans="2:4" s="3" customFormat="1" x14ac:dyDescent="0.2">
      <c r="C152" s="59"/>
      <c r="D152" s="53"/>
    </row>
    <row r="153" spans="2:4" s="3" customFormat="1" ht="13.5" customHeight="1" x14ac:dyDescent="0.2">
      <c r="C153" s="59"/>
      <c r="D153" s="53"/>
    </row>
    <row r="154" spans="2:4" s="3" customFormat="1" x14ac:dyDescent="0.2">
      <c r="C154" s="59"/>
      <c r="D154" s="53"/>
    </row>
    <row r="155" spans="2:4" s="3" customFormat="1" x14ac:dyDescent="0.2">
      <c r="C155" s="59"/>
      <c r="D155" s="53"/>
    </row>
    <row r="156" spans="2:4" s="3" customFormat="1" x14ac:dyDescent="0.2">
      <c r="B156" s="14" t="s">
        <v>562</v>
      </c>
      <c r="C156" s="61"/>
      <c r="D156" s="53"/>
    </row>
    <row r="157" spans="2:4" s="3" customFormat="1" x14ac:dyDescent="0.2">
      <c r="C157" s="59"/>
      <c r="D157" s="53"/>
    </row>
    <row r="158" spans="2:4" s="3" customFormat="1" x14ac:dyDescent="0.2">
      <c r="C158" s="73" t="s">
        <v>167</v>
      </c>
      <c r="D158" s="53"/>
    </row>
    <row r="159" spans="2:4" s="3" customFormat="1" x14ac:dyDescent="0.2">
      <c r="C159" s="60">
        <f>SUM(C161:C164)</f>
        <v>511</v>
      </c>
      <c r="D159" s="53"/>
    </row>
    <row r="160" spans="2:4" s="3" customFormat="1" x14ac:dyDescent="0.2">
      <c r="C160" s="59"/>
      <c r="D160" s="53"/>
    </row>
    <row r="161" spans="2:4" s="3" customFormat="1" x14ac:dyDescent="0.2">
      <c r="B161" s="36" t="s">
        <v>116</v>
      </c>
      <c r="C161" s="507">
        <v>0</v>
      </c>
      <c r="D161" s="53"/>
    </row>
    <row r="162" spans="2:4" s="3" customFormat="1" x14ac:dyDescent="0.2">
      <c r="B162" s="36" t="s">
        <v>117</v>
      </c>
      <c r="C162" s="507">
        <v>390</v>
      </c>
      <c r="D162" s="53"/>
    </row>
    <row r="163" spans="2:4" s="3" customFormat="1" x14ac:dyDescent="0.2">
      <c r="B163" s="36" t="s">
        <v>118</v>
      </c>
      <c r="C163" s="507">
        <v>121</v>
      </c>
      <c r="D163" s="53"/>
    </row>
    <row r="164" spans="2:4" s="3" customFormat="1" x14ac:dyDescent="0.2">
      <c r="B164" s="36" t="s">
        <v>119</v>
      </c>
      <c r="C164" s="507">
        <v>0</v>
      </c>
      <c r="D164" s="53"/>
    </row>
    <row r="165" spans="2:4" s="3" customFormat="1" x14ac:dyDescent="0.2">
      <c r="C165" s="501"/>
      <c r="D165" s="53"/>
    </row>
    <row r="166" spans="2:4" s="3" customFormat="1" x14ac:dyDescent="0.2">
      <c r="C166" s="59"/>
      <c r="D166" s="53"/>
    </row>
    <row r="167" spans="2:4" s="3" customFormat="1" x14ac:dyDescent="0.2">
      <c r="B167" s="14" t="s">
        <v>563</v>
      </c>
      <c r="C167" s="61"/>
      <c r="D167" s="53"/>
    </row>
    <row r="168" spans="2:4" s="3" customFormat="1" x14ac:dyDescent="0.2">
      <c r="C168" s="59"/>
      <c r="D168" s="53"/>
    </row>
    <row r="169" spans="2:4" s="3" customFormat="1" x14ac:dyDescent="0.2">
      <c r="C169" s="73" t="s">
        <v>167</v>
      </c>
      <c r="D169" s="53"/>
    </row>
    <row r="170" spans="2:4" s="3" customFormat="1" x14ac:dyDescent="0.2">
      <c r="C170" s="60">
        <f>SUM(C172:C201)</f>
        <v>5710.18</v>
      </c>
      <c r="D170" s="53"/>
    </row>
    <row r="171" spans="2:4" s="3" customFormat="1" x14ac:dyDescent="0.2">
      <c r="C171" s="59"/>
      <c r="D171" s="53"/>
    </row>
    <row r="172" spans="2:4" s="3" customFormat="1" x14ac:dyDescent="0.2">
      <c r="B172" s="36" t="s">
        <v>120</v>
      </c>
      <c r="C172" s="507">
        <v>49.88</v>
      </c>
      <c r="D172" s="50"/>
    </row>
    <row r="173" spans="2:4" s="3" customFormat="1" x14ac:dyDescent="0.2">
      <c r="B173" s="36" t="s">
        <v>121</v>
      </c>
      <c r="C173" s="507">
        <v>0</v>
      </c>
      <c r="D173" s="50"/>
    </row>
    <row r="174" spans="2:4" s="3" customFormat="1" x14ac:dyDescent="0.2">
      <c r="B174" s="36" t="s">
        <v>122</v>
      </c>
      <c r="C174" s="507">
        <v>60</v>
      </c>
      <c r="D174" s="50"/>
    </row>
    <row r="175" spans="2:4" s="3" customFormat="1" x14ac:dyDescent="0.2">
      <c r="B175" s="36" t="s">
        <v>123</v>
      </c>
      <c r="C175" s="507">
        <v>115.4</v>
      </c>
      <c r="D175" s="50"/>
    </row>
    <row r="176" spans="2:4" s="3" customFormat="1" x14ac:dyDescent="0.2">
      <c r="B176" s="36" t="s">
        <v>124</v>
      </c>
      <c r="C176" s="507">
        <v>7.8</v>
      </c>
      <c r="D176" s="50"/>
    </row>
    <row r="177" spans="2:4" s="3" customFormat="1" x14ac:dyDescent="0.2">
      <c r="B177" s="36" t="s">
        <v>125</v>
      </c>
      <c r="C177" s="507">
        <v>76.56</v>
      </c>
      <c r="D177" s="50"/>
    </row>
    <row r="178" spans="2:4" s="3" customFormat="1" x14ac:dyDescent="0.2">
      <c r="B178" s="36" t="s">
        <v>126</v>
      </c>
      <c r="C178" s="507">
        <v>230</v>
      </c>
      <c r="D178" s="50"/>
    </row>
    <row r="179" spans="2:4" s="3" customFormat="1" x14ac:dyDescent="0.2">
      <c r="B179" s="36" t="s">
        <v>127</v>
      </c>
      <c r="C179" s="507">
        <v>14.04</v>
      </c>
      <c r="D179" s="50"/>
    </row>
    <row r="180" spans="2:4" s="3" customFormat="1" x14ac:dyDescent="0.2">
      <c r="B180" s="36" t="s">
        <v>142</v>
      </c>
      <c r="C180" s="507">
        <v>283</v>
      </c>
      <c r="D180" s="50"/>
    </row>
    <row r="181" spans="2:4" s="3" customFormat="1" x14ac:dyDescent="0.2">
      <c r="B181" s="36" t="s">
        <v>128</v>
      </c>
      <c r="C181" s="507">
        <v>800</v>
      </c>
      <c r="D181" s="50"/>
    </row>
    <row r="182" spans="2:4" s="3" customFormat="1" x14ac:dyDescent="0.2">
      <c r="B182" s="36" t="s">
        <v>129</v>
      </c>
      <c r="C182" s="507">
        <v>0</v>
      </c>
      <c r="D182" s="50"/>
    </row>
    <row r="183" spans="2:4" s="3" customFormat="1" x14ac:dyDescent="0.2">
      <c r="B183" s="36" t="s">
        <v>130</v>
      </c>
      <c r="C183" s="507">
        <v>1526.38</v>
      </c>
      <c r="D183" s="50"/>
    </row>
    <row r="184" spans="2:4" s="3" customFormat="1" x14ac:dyDescent="0.2">
      <c r="B184" s="36" t="s">
        <v>131</v>
      </c>
      <c r="C184" s="507">
        <v>0</v>
      </c>
      <c r="D184" s="50"/>
    </row>
    <row r="185" spans="2:4" s="3" customFormat="1" x14ac:dyDescent="0.2">
      <c r="B185" s="36" t="s">
        <v>516</v>
      </c>
      <c r="C185" s="507">
        <v>0</v>
      </c>
      <c r="D185" s="50"/>
    </row>
    <row r="186" spans="2:4" s="3" customFormat="1" x14ac:dyDescent="0.2">
      <c r="B186" s="36" t="s">
        <v>132</v>
      </c>
      <c r="C186" s="507">
        <v>175</v>
      </c>
      <c r="D186" s="50"/>
    </row>
    <row r="187" spans="2:4" s="3" customFormat="1" x14ac:dyDescent="0.2">
      <c r="B187" s="36" t="s">
        <v>133</v>
      </c>
      <c r="C187" s="507">
        <v>0</v>
      </c>
      <c r="D187" s="50"/>
    </row>
    <row r="188" spans="2:4" s="3" customFormat="1" x14ac:dyDescent="0.2">
      <c r="B188" s="36" t="s">
        <v>134</v>
      </c>
      <c r="C188" s="507">
        <v>57</v>
      </c>
      <c r="D188" s="50"/>
    </row>
    <row r="189" spans="2:4" s="3" customFormat="1" x14ac:dyDescent="0.2">
      <c r="B189" s="36" t="s">
        <v>135</v>
      </c>
      <c r="C189" s="507">
        <v>9.43</v>
      </c>
      <c r="D189" s="50"/>
    </row>
    <row r="190" spans="2:4" s="3" customFormat="1" x14ac:dyDescent="0.2">
      <c r="B190" s="36" t="s">
        <v>552</v>
      </c>
      <c r="C190" s="507">
        <v>168</v>
      </c>
      <c r="D190" s="50"/>
    </row>
    <row r="191" spans="2:4" s="3" customFormat="1" x14ac:dyDescent="0.2">
      <c r="B191" s="36" t="s">
        <v>553</v>
      </c>
      <c r="C191" s="507">
        <v>0</v>
      </c>
      <c r="D191" s="50"/>
    </row>
    <row r="192" spans="2:4" s="3" customFormat="1" x14ac:dyDescent="0.2">
      <c r="B192" s="36" t="s">
        <v>532</v>
      </c>
      <c r="C192" s="507">
        <v>4.4400000000000004</v>
      </c>
      <c r="D192" s="50"/>
    </row>
    <row r="193" spans="2:4" s="3" customFormat="1" x14ac:dyDescent="0.2">
      <c r="B193" s="36" t="s">
        <v>554</v>
      </c>
      <c r="C193" s="507">
        <v>11.25</v>
      </c>
      <c r="D193" s="50"/>
    </row>
    <row r="194" spans="2:4" s="3" customFormat="1" x14ac:dyDescent="0.2">
      <c r="B194" s="36" t="s">
        <v>555</v>
      </c>
      <c r="C194" s="507">
        <v>60</v>
      </c>
      <c r="D194" s="50"/>
    </row>
    <row r="195" spans="2:4" s="3" customFormat="1" x14ac:dyDescent="0.2">
      <c r="B195" s="36" t="s">
        <v>557</v>
      </c>
      <c r="C195" s="507">
        <v>1500</v>
      </c>
      <c r="D195" s="50"/>
    </row>
    <row r="196" spans="2:4" s="3" customFormat="1" x14ac:dyDescent="0.2">
      <c r="B196" s="36" t="s">
        <v>136</v>
      </c>
      <c r="C196" s="507">
        <v>172.85</v>
      </c>
      <c r="D196" s="50"/>
    </row>
    <row r="197" spans="2:4" s="3" customFormat="1" x14ac:dyDescent="0.2">
      <c r="B197" s="36" t="s">
        <v>137</v>
      </c>
      <c r="C197" s="507">
        <v>41.15</v>
      </c>
      <c r="D197" s="50"/>
    </row>
    <row r="198" spans="2:4" s="3" customFormat="1" x14ac:dyDescent="0.2">
      <c r="B198" s="36" t="s">
        <v>520</v>
      </c>
      <c r="C198" s="507">
        <v>235</v>
      </c>
      <c r="D198" s="50"/>
    </row>
    <row r="199" spans="2:4" s="3" customFormat="1" x14ac:dyDescent="0.2">
      <c r="B199" s="36" t="s">
        <v>558</v>
      </c>
      <c r="C199" s="507">
        <v>100</v>
      </c>
      <c r="D199" s="50"/>
    </row>
    <row r="200" spans="2:4" s="3" customFormat="1" x14ac:dyDescent="0.2">
      <c r="B200" s="36" t="s">
        <v>138</v>
      </c>
      <c r="C200" s="507">
        <v>10</v>
      </c>
      <c r="D200" s="50"/>
    </row>
    <row r="201" spans="2:4" s="3" customFormat="1" x14ac:dyDescent="0.2">
      <c r="B201" s="36" t="s">
        <v>139</v>
      </c>
      <c r="C201" s="507">
        <v>3</v>
      </c>
      <c r="D201" s="50"/>
    </row>
    <row r="202" spans="2:4" s="3" customFormat="1" x14ac:dyDescent="0.2">
      <c r="C202" s="64"/>
      <c r="D202" s="53"/>
    </row>
    <row r="203" spans="2:4" s="3" customFormat="1" x14ac:dyDescent="0.2">
      <c r="C203" s="59"/>
      <c r="D203" s="53"/>
    </row>
    <row r="204" spans="2:4" s="3" customFormat="1" x14ac:dyDescent="0.2">
      <c r="B204" s="14" t="s">
        <v>140</v>
      </c>
      <c r="C204" s="61"/>
      <c r="D204" s="53"/>
    </row>
    <row r="205" spans="2:4" s="3" customFormat="1" x14ac:dyDescent="0.2">
      <c r="C205" s="59"/>
      <c r="D205" s="53"/>
    </row>
    <row r="206" spans="2:4" s="3" customFormat="1" x14ac:dyDescent="0.2">
      <c r="C206" s="73" t="s">
        <v>167</v>
      </c>
      <c r="D206" s="53"/>
    </row>
    <row r="207" spans="2:4" s="3" customFormat="1" x14ac:dyDescent="0.2">
      <c r="C207" s="60">
        <f>SUM(C209)</f>
        <v>0</v>
      </c>
      <c r="D207" s="53"/>
    </row>
    <row r="208" spans="2:4" s="3" customFormat="1" x14ac:dyDescent="0.2">
      <c r="C208" s="59"/>
      <c r="D208" s="53"/>
    </row>
    <row r="209" spans="2:4" s="3" customFormat="1" x14ac:dyDescent="0.2">
      <c r="B209" s="36" t="s">
        <v>141</v>
      </c>
      <c r="C209" s="507">
        <v>0</v>
      </c>
      <c r="D209" s="53"/>
    </row>
    <row r="210" spans="2:4" s="3" customFormat="1" x14ac:dyDescent="0.2">
      <c r="B210" s="36"/>
      <c r="C210" s="431"/>
      <c r="D210" s="53"/>
    </row>
    <row r="211" spans="2:4" s="3" customFormat="1" x14ac:dyDescent="0.2">
      <c r="C211" s="59"/>
      <c r="D211" s="53"/>
    </row>
    <row r="212" spans="2:4" ht="15" x14ac:dyDescent="0.25">
      <c r="B212" s="15" t="s">
        <v>478</v>
      </c>
      <c r="C212" s="74"/>
      <c r="D212" s="5"/>
    </row>
    <row r="213" spans="2:4" s="3" customFormat="1" x14ac:dyDescent="0.2">
      <c r="C213" s="59"/>
      <c r="D213" s="53"/>
    </row>
    <row r="214" spans="2:4" s="3" customFormat="1" x14ac:dyDescent="0.2">
      <c r="C214" s="59"/>
      <c r="D214" s="53"/>
    </row>
    <row r="215" spans="2:4" s="3" customFormat="1" x14ac:dyDescent="0.2">
      <c r="C215" s="59"/>
      <c r="D215" s="53"/>
    </row>
    <row r="216" spans="2:4" s="3" customFormat="1" x14ac:dyDescent="0.2">
      <c r="C216" s="59"/>
      <c r="D216" s="53"/>
    </row>
    <row r="217" spans="2:4" s="3" customFormat="1" x14ac:dyDescent="0.2">
      <c r="C217" s="59"/>
      <c r="D217" s="53"/>
    </row>
    <row r="218" spans="2:4" s="3" customFormat="1" x14ac:dyDescent="0.2">
      <c r="C218" s="59"/>
      <c r="D218" s="53"/>
    </row>
    <row r="219" spans="2:4" s="3" customFormat="1" x14ac:dyDescent="0.2">
      <c r="C219" s="59"/>
      <c r="D219" s="53"/>
    </row>
    <row r="220" spans="2:4" s="3" customFormat="1" x14ac:dyDescent="0.2">
      <c r="C220" s="59"/>
      <c r="D220" s="53"/>
    </row>
    <row r="221" spans="2:4" s="3" customFormat="1" x14ac:dyDescent="0.2">
      <c r="C221" s="59"/>
      <c r="D221" s="53"/>
    </row>
    <row r="222" spans="2:4" s="3" customFormat="1" x14ac:dyDescent="0.2">
      <c r="C222" s="59"/>
      <c r="D222" s="53"/>
    </row>
    <row r="223" spans="2:4" s="3" customFormat="1" x14ac:dyDescent="0.2">
      <c r="C223" s="59"/>
      <c r="D223" s="53"/>
    </row>
    <row r="224" spans="2:4" s="3" customFormat="1" x14ac:dyDescent="0.2">
      <c r="C224" s="59"/>
      <c r="D224" s="53"/>
    </row>
    <row r="225" spans="3:4" s="3" customFormat="1" x14ac:dyDescent="0.2">
      <c r="C225" s="59"/>
      <c r="D225" s="53"/>
    </row>
    <row r="226" spans="3:4" s="3" customFormat="1" x14ac:dyDescent="0.2">
      <c r="C226" s="59"/>
      <c r="D226" s="53"/>
    </row>
    <row r="227" spans="3:4" s="3" customFormat="1" x14ac:dyDescent="0.2">
      <c r="C227" s="59"/>
      <c r="D227" s="53"/>
    </row>
    <row r="228" spans="3:4" s="3" customFormat="1" x14ac:dyDescent="0.2">
      <c r="C228" s="59"/>
      <c r="D228" s="53"/>
    </row>
    <row r="229" spans="3:4" s="3" customFormat="1" x14ac:dyDescent="0.2">
      <c r="C229" s="59"/>
      <c r="D229" s="53"/>
    </row>
    <row r="230" spans="3:4" s="3" customFormat="1" x14ac:dyDescent="0.2">
      <c r="C230" s="59"/>
      <c r="D230" s="53"/>
    </row>
    <row r="231" spans="3:4" s="3" customFormat="1" x14ac:dyDescent="0.2">
      <c r="C231" s="59"/>
      <c r="D231" s="53"/>
    </row>
    <row r="232" spans="3:4" s="3" customFormat="1" x14ac:dyDescent="0.2">
      <c r="C232" s="59"/>
      <c r="D232" s="53"/>
    </row>
    <row r="233" spans="3:4" s="3" customFormat="1" x14ac:dyDescent="0.2">
      <c r="C233" s="59"/>
      <c r="D233" s="53"/>
    </row>
    <row r="234" spans="3:4" s="3" customFormat="1" x14ac:dyDescent="0.2">
      <c r="C234" s="59"/>
      <c r="D234" s="53"/>
    </row>
    <row r="235" spans="3:4" s="3" customFormat="1" x14ac:dyDescent="0.2">
      <c r="C235" s="59"/>
      <c r="D235" s="53"/>
    </row>
    <row r="236" spans="3:4" s="3" customFormat="1" x14ac:dyDescent="0.2">
      <c r="C236" s="59"/>
      <c r="D236" s="53"/>
    </row>
    <row r="237" spans="3:4" s="3" customFormat="1" x14ac:dyDescent="0.2">
      <c r="C237" s="59"/>
      <c r="D237" s="53"/>
    </row>
    <row r="238" spans="3:4" s="3" customFormat="1" x14ac:dyDescent="0.2">
      <c r="C238" s="59"/>
      <c r="D238" s="53"/>
    </row>
    <row r="239" spans="3:4" s="3" customFormat="1" x14ac:dyDescent="0.2">
      <c r="C239" s="59"/>
      <c r="D239" s="53"/>
    </row>
    <row r="240" spans="3:4" s="3" customFormat="1" x14ac:dyDescent="0.2">
      <c r="C240" s="59"/>
      <c r="D240" s="53"/>
    </row>
    <row r="241" spans="3:4" s="3" customFormat="1" x14ac:dyDescent="0.2">
      <c r="C241" s="59"/>
      <c r="D241" s="53"/>
    </row>
    <row r="242" spans="3:4" s="3" customFormat="1" x14ac:dyDescent="0.2">
      <c r="C242" s="59"/>
      <c r="D242" s="53"/>
    </row>
    <row r="243" spans="3:4" s="3" customFormat="1" x14ac:dyDescent="0.2">
      <c r="C243" s="59"/>
      <c r="D243" s="53"/>
    </row>
    <row r="244" spans="3:4" s="3" customFormat="1" x14ac:dyDescent="0.2">
      <c r="C244" s="59"/>
      <c r="D244" s="53"/>
    </row>
    <row r="245" spans="3:4" s="3" customFormat="1" x14ac:dyDescent="0.2">
      <c r="C245" s="59"/>
      <c r="D245" s="53"/>
    </row>
    <row r="246" spans="3:4" s="3" customFormat="1" x14ac:dyDescent="0.2">
      <c r="C246" s="59"/>
      <c r="D246" s="53"/>
    </row>
    <row r="247" spans="3:4" s="3" customFormat="1" x14ac:dyDescent="0.2">
      <c r="C247" s="59"/>
      <c r="D247" s="53"/>
    </row>
    <row r="248" spans="3:4" s="3" customFormat="1" x14ac:dyDescent="0.2">
      <c r="C248" s="59"/>
      <c r="D248" s="53"/>
    </row>
    <row r="249" spans="3:4" s="3" customFormat="1" x14ac:dyDescent="0.2">
      <c r="C249" s="59"/>
      <c r="D249" s="53"/>
    </row>
    <row r="250" spans="3:4" s="3" customFormat="1" x14ac:dyDescent="0.2">
      <c r="C250" s="59"/>
      <c r="D250" s="53"/>
    </row>
    <row r="251" spans="3:4" s="3" customFormat="1" x14ac:dyDescent="0.2">
      <c r="C251" s="59"/>
      <c r="D251" s="53"/>
    </row>
    <row r="252" spans="3:4" s="3" customFormat="1" x14ac:dyDescent="0.2">
      <c r="C252" s="59"/>
      <c r="D252" s="53"/>
    </row>
    <row r="253" spans="3:4" s="3" customFormat="1" x14ac:dyDescent="0.2">
      <c r="C253" s="59"/>
      <c r="D253" s="53"/>
    </row>
    <row r="254" spans="3:4" s="3" customFormat="1" x14ac:dyDescent="0.2">
      <c r="C254" s="59"/>
      <c r="D254" s="53"/>
    </row>
    <row r="255" spans="3:4" s="3" customFormat="1" x14ac:dyDescent="0.2">
      <c r="C255" s="59"/>
      <c r="D255" s="53"/>
    </row>
    <row r="256" spans="3:4" s="3" customFormat="1" x14ac:dyDescent="0.2">
      <c r="C256" s="59"/>
      <c r="D256" s="53"/>
    </row>
    <row r="257" spans="3:4" s="3" customFormat="1" x14ac:dyDescent="0.2">
      <c r="C257" s="59"/>
      <c r="D257" s="53"/>
    </row>
    <row r="258" spans="3:4" s="3" customFormat="1" x14ac:dyDescent="0.2">
      <c r="C258" s="59"/>
      <c r="D258" s="53"/>
    </row>
    <row r="259" spans="3:4" s="3" customFormat="1" x14ac:dyDescent="0.2">
      <c r="C259" s="59"/>
      <c r="D259" s="53"/>
    </row>
    <row r="260" spans="3:4" s="3" customFormat="1" x14ac:dyDescent="0.2">
      <c r="C260" s="59"/>
      <c r="D260" s="53"/>
    </row>
    <row r="261" spans="3:4" s="3" customFormat="1" x14ac:dyDescent="0.2">
      <c r="C261" s="59"/>
      <c r="D261" s="53"/>
    </row>
    <row r="262" spans="3:4" s="3" customFormat="1" x14ac:dyDescent="0.2">
      <c r="C262" s="59"/>
      <c r="D262" s="53"/>
    </row>
    <row r="263" spans="3:4" s="3" customFormat="1" x14ac:dyDescent="0.2">
      <c r="C263" s="59"/>
      <c r="D263" s="53"/>
    </row>
    <row r="264" spans="3:4" s="3" customFormat="1" x14ac:dyDescent="0.2">
      <c r="C264" s="59"/>
      <c r="D264" s="53"/>
    </row>
    <row r="265" spans="3:4" s="3" customFormat="1" x14ac:dyDescent="0.2">
      <c r="C265" s="59"/>
      <c r="D265" s="53"/>
    </row>
    <row r="266" spans="3:4" s="3" customFormat="1" x14ac:dyDescent="0.2">
      <c r="C266" s="59"/>
      <c r="D266" s="53"/>
    </row>
    <row r="267" spans="3:4" s="3" customFormat="1" x14ac:dyDescent="0.2">
      <c r="C267" s="59"/>
      <c r="D267" s="53"/>
    </row>
    <row r="268" spans="3:4" s="3" customFormat="1" x14ac:dyDescent="0.2">
      <c r="C268" s="59"/>
      <c r="D268" s="53"/>
    </row>
    <row r="269" spans="3:4" s="3" customFormat="1" x14ac:dyDescent="0.2">
      <c r="C269" s="59"/>
      <c r="D269" s="53"/>
    </row>
    <row r="270" spans="3:4" s="3" customFormat="1" x14ac:dyDescent="0.2">
      <c r="C270" s="59"/>
      <c r="D270" s="53"/>
    </row>
    <row r="271" spans="3:4" s="3" customFormat="1" x14ac:dyDescent="0.2">
      <c r="C271" s="59"/>
      <c r="D271" s="53"/>
    </row>
    <row r="272" spans="3:4" s="3" customFormat="1" x14ac:dyDescent="0.2">
      <c r="C272" s="59"/>
      <c r="D272" s="53"/>
    </row>
    <row r="273" spans="3:4" s="3" customFormat="1" x14ac:dyDescent="0.2">
      <c r="C273" s="59"/>
      <c r="D273" s="53"/>
    </row>
    <row r="274" spans="3:4" s="3" customFormat="1" x14ac:dyDescent="0.2">
      <c r="C274" s="59"/>
      <c r="D274" s="53"/>
    </row>
    <row r="275" spans="3:4" s="3" customFormat="1" x14ac:dyDescent="0.2">
      <c r="C275" s="59"/>
      <c r="D275" s="53"/>
    </row>
    <row r="276" spans="3:4" s="3" customFormat="1" x14ac:dyDescent="0.2">
      <c r="C276" s="59"/>
      <c r="D276" s="53"/>
    </row>
    <row r="277" spans="3:4" s="3" customFormat="1" x14ac:dyDescent="0.2">
      <c r="C277" s="59"/>
      <c r="D277" s="53"/>
    </row>
    <row r="278" spans="3:4" s="3" customFormat="1" x14ac:dyDescent="0.2">
      <c r="C278" s="59"/>
      <c r="D278" s="53"/>
    </row>
    <row r="279" spans="3:4" s="3" customFormat="1" x14ac:dyDescent="0.2">
      <c r="C279" s="59"/>
      <c r="D279" s="53"/>
    </row>
    <row r="280" spans="3:4" s="3" customFormat="1" x14ac:dyDescent="0.2">
      <c r="C280" s="59"/>
      <c r="D280" s="53"/>
    </row>
    <row r="281" spans="3:4" s="3" customFormat="1" x14ac:dyDescent="0.2">
      <c r="C281" s="59"/>
      <c r="D281" s="53"/>
    </row>
    <row r="282" spans="3:4" s="3" customFormat="1" x14ac:dyDescent="0.2">
      <c r="C282" s="59"/>
      <c r="D282" s="53"/>
    </row>
    <row r="283" spans="3:4" s="3" customFormat="1" x14ac:dyDescent="0.2">
      <c r="C283" s="59"/>
      <c r="D283" s="53"/>
    </row>
    <row r="284" spans="3:4" s="3" customFormat="1" x14ac:dyDescent="0.2">
      <c r="C284" s="59"/>
      <c r="D284" s="53"/>
    </row>
    <row r="285" spans="3:4" s="3" customFormat="1" x14ac:dyDescent="0.2">
      <c r="C285" s="59"/>
      <c r="D285" s="53"/>
    </row>
    <row r="286" spans="3:4" s="3" customFormat="1" x14ac:dyDescent="0.2">
      <c r="C286" s="59"/>
      <c r="D286" s="53"/>
    </row>
    <row r="287" spans="3:4" s="3" customFormat="1" x14ac:dyDescent="0.2">
      <c r="C287" s="59"/>
      <c r="D287" s="53"/>
    </row>
    <row r="288" spans="3:4" s="3" customFormat="1" x14ac:dyDescent="0.2">
      <c r="C288" s="59"/>
      <c r="D288" s="53"/>
    </row>
    <row r="289" spans="3:4" s="3" customFormat="1" x14ac:dyDescent="0.2">
      <c r="C289" s="59"/>
      <c r="D289" s="53"/>
    </row>
    <row r="290" spans="3:4" s="3" customFormat="1" x14ac:dyDescent="0.2">
      <c r="C290" s="59"/>
      <c r="D290" s="53"/>
    </row>
    <row r="291" spans="3:4" s="3" customFormat="1" x14ac:dyDescent="0.2">
      <c r="C291" s="59"/>
      <c r="D291" s="53"/>
    </row>
    <row r="292" spans="3:4" s="3" customFormat="1" x14ac:dyDescent="0.2">
      <c r="C292" s="59"/>
      <c r="D292" s="53"/>
    </row>
    <row r="293" spans="3:4" s="3" customFormat="1" x14ac:dyDescent="0.2">
      <c r="C293" s="59"/>
      <c r="D293" s="53"/>
    </row>
    <row r="294" spans="3:4" s="3" customFormat="1" x14ac:dyDescent="0.2">
      <c r="C294" s="59"/>
      <c r="D294" s="53"/>
    </row>
    <row r="295" spans="3:4" s="3" customFormat="1" x14ac:dyDescent="0.2">
      <c r="C295" s="59"/>
      <c r="D295" s="53"/>
    </row>
    <row r="296" spans="3:4" s="3" customFormat="1" x14ac:dyDescent="0.2">
      <c r="C296" s="59"/>
      <c r="D296" s="53"/>
    </row>
    <row r="297" spans="3:4" s="3" customFormat="1" x14ac:dyDescent="0.2">
      <c r="C297" s="59"/>
      <c r="D297" s="53"/>
    </row>
    <row r="298" spans="3:4" s="3" customFormat="1" x14ac:dyDescent="0.2">
      <c r="C298" s="59"/>
      <c r="D298" s="53"/>
    </row>
    <row r="299" spans="3:4" s="3" customFormat="1" x14ac:dyDescent="0.2">
      <c r="C299" s="59"/>
      <c r="D299" s="53"/>
    </row>
    <row r="300" spans="3:4" s="3" customFormat="1" x14ac:dyDescent="0.2">
      <c r="C300" s="59"/>
      <c r="D300" s="53"/>
    </row>
    <row r="301" spans="3:4" s="3" customFormat="1" x14ac:dyDescent="0.2">
      <c r="C301" s="59"/>
      <c r="D301" s="53"/>
    </row>
    <row r="302" spans="3:4" s="3" customFormat="1" x14ac:dyDescent="0.2">
      <c r="C302" s="59"/>
      <c r="D302" s="53"/>
    </row>
    <row r="303" spans="3:4" s="3" customFormat="1" x14ac:dyDescent="0.2">
      <c r="C303" s="59"/>
      <c r="D303" s="5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row r="344" spans="4:4" x14ac:dyDescent="0.2">
      <c r="D344"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6"/>
  <sheetViews>
    <sheetView topLeftCell="A31" workbookViewId="0">
      <selection activeCell="M46" sqref="M46"/>
    </sheetView>
  </sheetViews>
  <sheetFormatPr baseColWidth="10" defaultColWidth="9.140625" defaultRowHeight="12.75" customHeight="1" x14ac:dyDescent="0.2"/>
  <cols>
    <col min="1" max="1" width="3" style="354" customWidth="1"/>
    <col min="2" max="4" width="2.140625" style="354" customWidth="1"/>
    <col min="5" max="12" width="7.42578125" style="354" customWidth="1"/>
    <col min="13" max="13" width="7.28515625" style="354" customWidth="1"/>
    <col min="14" max="17" width="7.42578125" style="354" customWidth="1"/>
    <col min="18" max="18" width="1.42578125" style="354" customWidth="1"/>
    <col min="19" max="23" width="4.7109375" style="354" customWidth="1"/>
    <col min="24" max="32" width="5.5703125" style="354" customWidth="1"/>
    <col min="33" max="33" width="3.28515625" style="354" customWidth="1"/>
    <col min="34" max="38" width="5.5703125" style="354" customWidth="1"/>
    <col min="39" max="39" width="1.5703125" style="354" customWidth="1"/>
    <col min="40" max="43" width="5.5703125" style="354" customWidth="1"/>
    <col min="44" max="44" width="5.7109375" style="354" customWidth="1"/>
    <col min="45" max="45" width="10.7109375" style="354" customWidth="1"/>
    <col min="46" max="46" width="2" style="354" customWidth="1"/>
    <col min="47" max="256" width="9.140625" style="354"/>
    <col min="257" max="257" width="3" style="354" customWidth="1"/>
    <col min="258" max="260" width="2.140625" style="354" customWidth="1"/>
    <col min="261" max="268" width="7.42578125" style="354" customWidth="1"/>
    <col min="269" max="269" width="7.28515625" style="354" customWidth="1"/>
    <col min="270" max="273" width="7.42578125" style="354" customWidth="1"/>
    <col min="274" max="274" width="1.42578125" style="354" customWidth="1"/>
    <col min="275" max="279" width="4.7109375" style="354" customWidth="1"/>
    <col min="280" max="288" width="5.5703125" style="354" customWidth="1"/>
    <col min="289" max="289" width="3.28515625" style="354" customWidth="1"/>
    <col min="290" max="294" width="5.5703125" style="354" customWidth="1"/>
    <col min="295" max="295" width="1.5703125" style="354" customWidth="1"/>
    <col min="296" max="299" width="5.5703125" style="354" customWidth="1"/>
    <col min="300" max="300" width="5.7109375" style="354" customWidth="1"/>
    <col min="301" max="301" width="10.7109375" style="354" customWidth="1"/>
    <col min="302" max="302" width="2" style="354" customWidth="1"/>
    <col min="303" max="512" width="9.140625" style="354"/>
    <col min="513" max="513" width="3" style="354" customWidth="1"/>
    <col min="514" max="516" width="2.140625" style="354" customWidth="1"/>
    <col min="517" max="524" width="7.42578125" style="354" customWidth="1"/>
    <col min="525" max="525" width="7.28515625" style="354" customWidth="1"/>
    <col min="526" max="529" width="7.42578125" style="354" customWidth="1"/>
    <col min="530" max="530" width="1.42578125" style="354" customWidth="1"/>
    <col min="531" max="535" width="4.7109375" style="354" customWidth="1"/>
    <col min="536" max="544" width="5.5703125" style="354" customWidth="1"/>
    <col min="545" max="545" width="3.28515625" style="354" customWidth="1"/>
    <col min="546" max="550" width="5.5703125" style="354" customWidth="1"/>
    <col min="551" max="551" width="1.5703125" style="354" customWidth="1"/>
    <col min="552" max="555" width="5.5703125" style="354" customWidth="1"/>
    <col min="556" max="556" width="5.7109375" style="354" customWidth="1"/>
    <col min="557" max="557" width="10.7109375" style="354" customWidth="1"/>
    <col min="558" max="558" width="2" style="354" customWidth="1"/>
    <col min="559" max="768" width="9.140625" style="354"/>
    <col min="769" max="769" width="3" style="354" customWidth="1"/>
    <col min="770" max="772" width="2.140625" style="354" customWidth="1"/>
    <col min="773" max="780" width="7.42578125" style="354" customWidth="1"/>
    <col min="781" max="781" width="7.28515625" style="354" customWidth="1"/>
    <col min="782" max="785" width="7.42578125" style="354" customWidth="1"/>
    <col min="786" max="786" width="1.42578125" style="354" customWidth="1"/>
    <col min="787" max="791" width="4.7109375" style="354" customWidth="1"/>
    <col min="792" max="800" width="5.5703125" style="354" customWidth="1"/>
    <col min="801" max="801" width="3.28515625" style="354" customWidth="1"/>
    <col min="802" max="806" width="5.5703125" style="354" customWidth="1"/>
    <col min="807" max="807" width="1.5703125" style="354" customWidth="1"/>
    <col min="808" max="811" width="5.5703125" style="354" customWidth="1"/>
    <col min="812" max="812" width="5.7109375" style="354" customWidth="1"/>
    <col min="813" max="813" width="10.7109375" style="354" customWidth="1"/>
    <col min="814" max="814" width="2" style="354" customWidth="1"/>
    <col min="815" max="1024" width="9.140625" style="354"/>
    <col min="1025" max="1025" width="3" style="354" customWidth="1"/>
    <col min="1026" max="1028" width="2.140625" style="354" customWidth="1"/>
    <col min="1029" max="1036" width="7.42578125" style="354" customWidth="1"/>
    <col min="1037" max="1037" width="7.28515625" style="354" customWidth="1"/>
    <col min="1038" max="1041" width="7.42578125" style="354" customWidth="1"/>
    <col min="1042" max="1042" width="1.42578125" style="354" customWidth="1"/>
    <col min="1043" max="1047" width="4.7109375" style="354" customWidth="1"/>
    <col min="1048" max="1056" width="5.5703125" style="354" customWidth="1"/>
    <col min="1057" max="1057" width="3.28515625" style="354" customWidth="1"/>
    <col min="1058" max="1062" width="5.5703125" style="354" customWidth="1"/>
    <col min="1063" max="1063" width="1.5703125" style="354" customWidth="1"/>
    <col min="1064" max="1067" width="5.5703125" style="354" customWidth="1"/>
    <col min="1068" max="1068" width="5.7109375" style="354" customWidth="1"/>
    <col min="1069" max="1069" width="10.7109375" style="354" customWidth="1"/>
    <col min="1070" max="1070" width="2" style="354" customWidth="1"/>
    <col min="1071" max="1280" width="9.140625" style="354"/>
    <col min="1281" max="1281" width="3" style="354" customWidth="1"/>
    <col min="1282" max="1284" width="2.140625" style="354" customWidth="1"/>
    <col min="1285" max="1292" width="7.42578125" style="354" customWidth="1"/>
    <col min="1293" max="1293" width="7.28515625" style="354" customWidth="1"/>
    <col min="1294" max="1297" width="7.42578125" style="354" customWidth="1"/>
    <col min="1298" max="1298" width="1.42578125" style="354" customWidth="1"/>
    <col min="1299" max="1303" width="4.7109375" style="354" customWidth="1"/>
    <col min="1304" max="1312" width="5.5703125" style="354" customWidth="1"/>
    <col min="1313" max="1313" width="3.28515625" style="354" customWidth="1"/>
    <col min="1314" max="1318" width="5.5703125" style="354" customWidth="1"/>
    <col min="1319" max="1319" width="1.5703125" style="354" customWidth="1"/>
    <col min="1320" max="1323" width="5.5703125" style="354" customWidth="1"/>
    <col min="1324" max="1324" width="5.7109375" style="354" customWidth="1"/>
    <col min="1325" max="1325" width="10.7109375" style="354" customWidth="1"/>
    <col min="1326" max="1326" width="2" style="354" customWidth="1"/>
    <col min="1327" max="1536" width="9.140625" style="354"/>
    <col min="1537" max="1537" width="3" style="354" customWidth="1"/>
    <col min="1538" max="1540" width="2.140625" style="354" customWidth="1"/>
    <col min="1541" max="1548" width="7.42578125" style="354" customWidth="1"/>
    <col min="1549" max="1549" width="7.28515625" style="354" customWidth="1"/>
    <col min="1550" max="1553" width="7.42578125" style="354" customWidth="1"/>
    <col min="1554" max="1554" width="1.42578125" style="354" customWidth="1"/>
    <col min="1555" max="1559" width="4.7109375" style="354" customWidth="1"/>
    <col min="1560" max="1568" width="5.5703125" style="354" customWidth="1"/>
    <col min="1569" max="1569" width="3.28515625" style="354" customWidth="1"/>
    <col min="1570" max="1574" width="5.5703125" style="354" customWidth="1"/>
    <col min="1575" max="1575" width="1.5703125" style="354" customWidth="1"/>
    <col min="1576" max="1579" width="5.5703125" style="354" customWidth="1"/>
    <col min="1580" max="1580" width="5.7109375" style="354" customWidth="1"/>
    <col min="1581" max="1581" width="10.7109375" style="354" customWidth="1"/>
    <col min="1582" max="1582" width="2" style="354" customWidth="1"/>
    <col min="1583" max="1792" width="9.140625" style="354"/>
    <col min="1793" max="1793" width="3" style="354" customWidth="1"/>
    <col min="1794" max="1796" width="2.140625" style="354" customWidth="1"/>
    <col min="1797" max="1804" width="7.42578125" style="354" customWidth="1"/>
    <col min="1805" max="1805" width="7.28515625" style="354" customWidth="1"/>
    <col min="1806" max="1809" width="7.42578125" style="354" customWidth="1"/>
    <col min="1810" max="1810" width="1.42578125" style="354" customWidth="1"/>
    <col min="1811" max="1815" width="4.7109375" style="354" customWidth="1"/>
    <col min="1816" max="1824" width="5.5703125" style="354" customWidth="1"/>
    <col min="1825" max="1825" width="3.28515625" style="354" customWidth="1"/>
    <col min="1826" max="1830" width="5.5703125" style="354" customWidth="1"/>
    <col min="1831" max="1831" width="1.5703125" style="354" customWidth="1"/>
    <col min="1832" max="1835" width="5.5703125" style="354" customWidth="1"/>
    <col min="1836" max="1836" width="5.7109375" style="354" customWidth="1"/>
    <col min="1837" max="1837" width="10.7109375" style="354" customWidth="1"/>
    <col min="1838" max="1838" width="2" style="354" customWidth="1"/>
    <col min="1839" max="2048" width="9.140625" style="354"/>
    <col min="2049" max="2049" width="3" style="354" customWidth="1"/>
    <col min="2050" max="2052" width="2.140625" style="354" customWidth="1"/>
    <col min="2053" max="2060" width="7.42578125" style="354" customWidth="1"/>
    <col min="2061" max="2061" width="7.28515625" style="354" customWidth="1"/>
    <col min="2062" max="2065" width="7.42578125" style="354" customWidth="1"/>
    <col min="2066" max="2066" width="1.42578125" style="354" customWidth="1"/>
    <col min="2067" max="2071" width="4.7109375" style="354" customWidth="1"/>
    <col min="2072" max="2080" width="5.5703125" style="354" customWidth="1"/>
    <col min="2081" max="2081" width="3.28515625" style="354" customWidth="1"/>
    <col min="2082" max="2086" width="5.5703125" style="354" customWidth="1"/>
    <col min="2087" max="2087" width="1.5703125" style="354" customWidth="1"/>
    <col min="2088" max="2091" width="5.5703125" style="354" customWidth="1"/>
    <col min="2092" max="2092" width="5.7109375" style="354" customWidth="1"/>
    <col min="2093" max="2093" width="10.7109375" style="354" customWidth="1"/>
    <col min="2094" max="2094" width="2" style="354" customWidth="1"/>
    <col min="2095" max="2304" width="9.140625" style="354"/>
    <col min="2305" max="2305" width="3" style="354" customWidth="1"/>
    <col min="2306" max="2308" width="2.140625" style="354" customWidth="1"/>
    <col min="2309" max="2316" width="7.42578125" style="354" customWidth="1"/>
    <col min="2317" max="2317" width="7.28515625" style="354" customWidth="1"/>
    <col min="2318" max="2321" width="7.42578125" style="354" customWidth="1"/>
    <col min="2322" max="2322" width="1.42578125" style="354" customWidth="1"/>
    <col min="2323" max="2327" width="4.7109375" style="354" customWidth="1"/>
    <col min="2328" max="2336" width="5.5703125" style="354" customWidth="1"/>
    <col min="2337" max="2337" width="3.28515625" style="354" customWidth="1"/>
    <col min="2338" max="2342" width="5.5703125" style="354" customWidth="1"/>
    <col min="2343" max="2343" width="1.5703125" style="354" customWidth="1"/>
    <col min="2344" max="2347" width="5.5703125" style="354" customWidth="1"/>
    <col min="2348" max="2348" width="5.7109375" style="354" customWidth="1"/>
    <col min="2349" max="2349" width="10.7109375" style="354" customWidth="1"/>
    <col min="2350" max="2350" width="2" style="354" customWidth="1"/>
    <col min="2351" max="2560" width="9.140625" style="354"/>
    <col min="2561" max="2561" width="3" style="354" customWidth="1"/>
    <col min="2562" max="2564" width="2.140625" style="354" customWidth="1"/>
    <col min="2565" max="2572" width="7.42578125" style="354" customWidth="1"/>
    <col min="2573" max="2573" width="7.28515625" style="354" customWidth="1"/>
    <col min="2574" max="2577" width="7.42578125" style="354" customWidth="1"/>
    <col min="2578" max="2578" width="1.42578125" style="354" customWidth="1"/>
    <col min="2579" max="2583" width="4.7109375" style="354" customWidth="1"/>
    <col min="2584" max="2592" width="5.5703125" style="354" customWidth="1"/>
    <col min="2593" max="2593" width="3.28515625" style="354" customWidth="1"/>
    <col min="2594" max="2598" width="5.5703125" style="354" customWidth="1"/>
    <col min="2599" max="2599" width="1.5703125" style="354" customWidth="1"/>
    <col min="2600" max="2603" width="5.5703125" style="354" customWidth="1"/>
    <col min="2604" max="2604" width="5.7109375" style="354" customWidth="1"/>
    <col min="2605" max="2605" width="10.7109375" style="354" customWidth="1"/>
    <col min="2606" max="2606" width="2" style="354" customWidth="1"/>
    <col min="2607" max="2816" width="9.140625" style="354"/>
    <col min="2817" max="2817" width="3" style="354" customWidth="1"/>
    <col min="2818" max="2820" width="2.140625" style="354" customWidth="1"/>
    <col min="2821" max="2828" width="7.42578125" style="354" customWidth="1"/>
    <col min="2829" max="2829" width="7.28515625" style="354" customWidth="1"/>
    <col min="2830" max="2833" width="7.42578125" style="354" customWidth="1"/>
    <col min="2834" max="2834" width="1.42578125" style="354" customWidth="1"/>
    <col min="2835" max="2839" width="4.7109375" style="354" customWidth="1"/>
    <col min="2840" max="2848" width="5.5703125" style="354" customWidth="1"/>
    <col min="2849" max="2849" width="3.28515625" style="354" customWidth="1"/>
    <col min="2850" max="2854" width="5.5703125" style="354" customWidth="1"/>
    <col min="2855" max="2855" width="1.5703125" style="354" customWidth="1"/>
    <col min="2856" max="2859" width="5.5703125" style="354" customWidth="1"/>
    <col min="2860" max="2860" width="5.7109375" style="354" customWidth="1"/>
    <col min="2861" max="2861" width="10.7109375" style="354" customWidth="1"/>
    <col min="2862" max="2862" width="2" style="354" customWidth="1"/>
    <col min="2863" max="3072" width="9.140625" style="354"/>
    <col min="3073" max="3073" width="3" style="354" customWidth="1"/>
    <col min="3074" max="3076" width="2.140625" style="354" customWidth="1"/>
    <col min="3077" max="3084" width="7.42578125" style="354" customWidth="1"/>
    <col min="3085" max="3085" width="7.28515625" style="354" customWidth="1"/>
    <col min="3086" max="3089" width="7.42578125" style="354" customWidth="1"/>
    <col min="3090" max="3090" width="1.42578125" style="354" customWidth="1"/>
    <col min="3091" max="3095" width="4.7109375" style="354" customWidth="1"/>
    <col min="3096" max="3104" width="5.5703125" style="354" customWidth="1"/>
    <col min="3105" max="3105" width="3.28515625" style="354" customWidth="1"/>
    <col min="3106" max="3110" width="5.5703125" style="354" customWidth="1"/>
    <col min="3111" max="3111" width="1.5703125" style="354" customWidth="1"/>
    <col min="3112" max="3115" width="5.5703125" style="354" customWidth="1"/>
    <col min="3116" max="3116" width="5.7109375" style="354" customWidth="1"/>
    <col min="3117" max="3117" width="10.7109375" style="354" customWidth="1"/>
    <col min="3118" max="3118" width="2" style="354" customWidth="1"/>
    <col min="3119" max="3328" width="9.140625" style="354"/>
    <col min="3329" max="3329" width="3" style="354" customWidth="1"/>
    <col min="3330" max="3332" width="2.140625" style="354" customWidth="1"/>
    <col min="3333" max="3340" width="7.42578125" style="354" customWidth="1"/>
    <col min="3341" max="3341" width="7.28515625" style="354" customWidth="1"/>
    <col min="3342" max="3345" width="7.42578125" style="354" customWidth="1"/>
    <col min="3346" max="3346" width="1.42578125" style="354" customWidth="1"/>
    <col min="3347" max="3351" width="4.7109375" style="354" customWidth="1"/>
    <col min="3352" max="3360" width="5.5703125" style="354" customWidth="1"/>
    <col min="3361" max="3361" width="3.28515625" style="354" customWidth="1"/>
    <col min="3362" max="3366" width="5.5703125" style="354" customWidth="1"/>
    <col min="3367" max="3367" width="1.5703125" style="354" customWidth="1"/>
    <col min="3368" max="3371" width="5.5703125" style="354" customWidth="1"/>
    <col min="3372" max="3372" width="5.7109375" style="354" customWidth="1"/>
    <col min="3373" max="3373" width="10.7109375" style="354" customWidth="1"/>
    <col min="3374" max="3374" width="2" style="354" customWidth="1"/>
    <col min="3375" max="3584" width="9.140625" style="354"/>
    <col min="3585" max="3585" width="3" style="354" customWidth="1"/>
    <col min="3586" max="3588" width="2.140625" style="354" customWidth="1"/>
    <col min="3589" max="3596" width="7.42578125" style="354" customWidth="1"/>
    <col min="3597" max="3597" width="7.28515625" style="354" customWidth="1"/>
    <col min="3598" max="3601" width="7.42578125" style="354" customWidth="1"/>
    <col min="3602" max="3602" width="1.42578125" style="354" customWidth="1"/>
    <col min="3603" max="3607" width="4.7109375" style="354" customWidth="1"/>
    <col min="3608" max="3616" width="5.5703125" style="354" customWidth="1"/>
    <col min="3617" max="3617" width="3.28515625" style="354" customWidth="1"/>
    <col min="3618" max="3622" width="5.5703125" style="354" customWidth="1"/>
    <col min="3623" max="3623" width="1.5703125" style="354" customWidth="1"/>
    <col min="3624" max="3627" width="5.5703125" style="354" customWidth="1"/>
    <col min="3628" max="3628" width="5.7109375" style="354" customWidth="1"/>
    <col min="3629" max="3629" width="10.7109375" style="354" customWidth="1"/>
    <col min="3630" max="3630" width="2" style="354" customWidth="1"/>
    <col min="3631" max="3840" width="9.140625" style="354"/>
    <col min="3841" max="3841" width="3" style="354" customWidth="1"/>
    <col min="3842" max="3844" width="2.140625" style="354" customWidth="1"/>
    <col min="3845" max="3852" width="7.42578125" style="354" customWidth="1"/>
    <col min="3853" max="3853" width="7.28515625" style="354" customWidth="1"/>
    <col min="3854" max="3857" width="7.42578125" style="354" customWidth="1"/>
    <col min="3858" max="3858" width="1.42578125" style="354" customWidth="1"/>
    <col min="3859" max="3863" width="4.7109375" style="354" customWidth="1"/>
    <col min="3864" max="3872" width="5.5703125" style="354" customWidth="1"/>
    <col min="3873" max="3873" width="3.28515625" style="354" customWidth="1"/>
    <col min="3874" max="3878" width="5.5703125" style="354" customWidth="1"/>
    <col min="3879" max="3879" width="1.5703125" style="354" customWidth="1"/>
    <col min="3880" max="3883" width="5.5703125" style="354" customWidth="1"/>
    <col min="3884" max="3884" width="5.7109375" style="354" customWidth="1"/>
    <col min="3885" max="3885" width="10.7109375" style="354" customWidth="1"/>
    <col min="3886" max="3886" width="2" style="354" customWidth="1"/>
    <col min="3887" max="4096" width="9.140625" style="354"/>
    <col min="4097" max="4097" width="3" style="354" customWidth="1"/>
    <col min="4098" max="4100" width="2.140625" style="354" customWidth="1"/>
    <col min="4101" max="4108" width="7.42578125" style="354" customWidth="1"/>
    <col min="4109" max="4109" width="7.28515625" style="354" customWidth="1"/>
    <col min="4110" max="4113" width="7.42578125" style="354" customWidth="1"/>
    <col min="4114" max="4114" width="1.42578125" style="354" customWidth="1"/>
    <col min="4115" max="4119" width="4.7109375" style="354" customWidth="1"/>
    <col min="4120" max="4128" width="5.5703125" style="354" customWidth="1"/>
    <col min="4129" max="4129" width="3.28515625" style="354" customWidth="1"/>
    <col min="4130" max="4134" width="5.5703125" style="354" customWidth="1"/>
    <col min="4135" max="4135" width="1.5703125" style="354" customWidth="1"/>
    <col min="4136" max="4139" width="5.5703125" style="354" customWidth="1"/>
    <col min="4140" max="4140" width="5.7109375" style="354" customWidth="1"/>
    <col min="4141" max="4141" width="10.7109375" style="354" customWidth="1"/>
    <col min="4142" max="4142" width="2" style="354" customWidth="1"/>
    <col min="4143" max="4352" width="9.140625" style="354"/>
    <col min="4353" max="4353" width="3" style="354" customWidth="1"/>
    <col min="4354" max="4356" width="2.140625" style="354" customWidth="1"/>
    <col min="4357" max="4364" width="7.42578125" style="354" customWidth="1"/>
    <col min="4365" max="4365" width="7.28515625" style="354" customWidth="1"/>
    <col min="4366" max="4369" width="7.42578125" style="354" customWidth="1"/>
    <col min="4370" max="4370" width="1.42578125" style="354" customWidth="1"/>
    <col min="4371" max="4375" width="4.7109375" style="354" customWidth="1"/>
    <col min="4376" max="4384" width="5.5703125" style="354" customWidth="1"/>
    <col min="4385" max="4385" width="3.28515625" style="354" customWidth="1"/>
    <col min="4386" max="4390" width="5.5703125" style="354" customWidth="1"/>
    <col min="4391" max="4391" width="1.5703125" style="354" customWidth="1"/>
    <col min="4392" max="4395" width="5.5703125" style="354" customWidth="1"/>
    <col min="4396" max="4396" width="5.7109375" style="354" customWidth="1"/>
    <col min="4397" max="4397" width="10.7109375" style="354" customWidth="1"/>
    <col min="4398" max="4398" width="2" style="354" customWidth="1"/>
    <col min="4399" max="4608" width="9.140625" style="354"/>
    <col min="4609" max="4609" width="3" style="354" customWidth="1"/>
    <col min="4610" max="4612" width="2.140625" style="354" customWidth="1"/>
    <col min="4613" max="4620" width="7.42578125" style="354" customWidth="1"/>
    <col min="4621" max="4621" width="7.28515625" style="354" customWidth="1"/>
    <col min="4622" max="4625" width="7.42578125" style="354" customWidth="1"/>
    <col min="4626" max="4626" width="1.42578125" style="354" customWidth="1"/>
    <col min="4627" max="4631" width="4.7109375" style="354" customWidth="1"/>
    <col min="4632" max="4640" width="5.5703125" style="354" customWidth="1"/>
    <col min="4641" max="4641" width="3.28515625" style="354" customWidth="1"/>
    <col min="4642" max="4646" width="5.5703125" style="354" customWidth="1"/>
    <col min="4647" max="4647" width="1.5703125" style="354" customWidth="1"/>
    <col min="4648" max="4651" width="5.5703125" style="354" customWidth="1"/>
    <col min="4652" max="4652" width="5.7109375" style="354" customWidth="1"/>
    <col min="4653" max="4653" width="10.7109375" style="354" customWidth="1"/>
    <col min="4654" max="4654" width="2" style="354" customWidth="1"/>
    <col min="4655" max="4864" width="9.140625" style="354"/>
    <col min="4865" max="4865" width="3" style="354" customWidth="1"/>
    <col min="4866" max="4868" width="2.140625" style="354" customWidth="1"/>
    <col min="4869" max="4876" width="7.42578125" style="354" customWidth="1"/>
    <col min="4877" max="4877" width="7.28515625" style="354" customWidth="1"/>
    <col min="4878" max="4881" width="7.42578125" style="354" customWidth="1"/>
    <col min="4882" max="4882" width="1.42578125" style="354" customWidth="1"/>
    <col min="4883" max="4887" width="4.7109375" style="354" customWidth="1"/>
    <col min="4888" max="4896" width="5.5703125" style="354" customWidth="1"/>
    <col min="4897" max="4897" width="3.28515625" style="354" customWidth="1"/>
    <col min="4898" max="4902" width="5.5703125" style="354" customWidth="1"/>
    <col min="4903" max="4903" width="1.5703125" style="354" customWidth="1"/>
    <col min="4904" max="4907" width="5.5703125" style="354" customWidth="1"/>
    <col min="4908" max="4908" width="5.7109375" style="354" customWidth="1"/>
    <col min="4909" max="4909" width="10.7109375" style="354" customWidth="1"/>
    <col min="4910" max="4910" width="2" style="354" customWidth="1"/>
    <col min="4911" max="5120" width="9.140625" style="354"/>
    <col min="5121" max="5121" width="3" style="354" customWidth="1"/>
    <col min="5122" max="5124" width="2.140625" style="354" customWidth="1"/>
    <col min="5125" max="5132" width="7.42578125" style="354" customWidth="1"/>
    <col min="5133" max="5133" width="7.28515625" style="354" customWidth="1"/>
    <col min="5134" max="5137" width="7.42578125" style="354" customWidth="1"/>
    <col min="5138" max="5138" width="1.42578125" style="354" customWidth="1"/>
    <col min="5139" max="5143" width="4.7109375" style="354" customWidth="1"/>
    <col min="5144" max="5152" width="5.5703125" style="354" customWidth="1"/>
    <col min="5153" max="5153" width="3.28515625" style="354" customWidth="1"/>
    <col min="5154" max="5158" width="5.5703125" style="354" customWidth="1"/>
    <col min="5159" max="5159" width="1.5703125" style="354" customWidth="1"/>
    <col min="5160" max="5163" width="5.5703125" style="354" customWidth="1"/>
    <col min="5164" max="5164" width="5.7109375" style="354" customWidth="1"/>
    <col min="5165" max="5165" width="10.7109375" style="354" customWidth="1"/>
    <col min="5166" max="5166" width="2" style="354" customWidth="1"/>
    <col min="5167" max="5376" width="9.140625" style="354"/>
    <col min="5377" max="5377" width="3" style="354" customWidth="1"/>
    <col min="5378" max="5380" width="2.140625" style="354" customWidth="1"/>
    <col min="5381" max="5388" width="7.42578125" style="354" customWidth="1"/>
    <col min="5389" max="5389" width="7.28515625" style="354" customWidth="1"/>
    <col min="5390" max="5393" width="7.42578125" style="354" customWidth="1"/>
    <col min="5394" max="5394" width="1.42578125" style="354" customWidth="1"/>
    <col min="5395" max="5399" width="4.7109375" style="354" customWidth="1"/>
    <col min="5400" max="5408" width="5.5703125" style="354" customWidth="1"/>
    <col min="5409" max="5409" width="3.28515625" style="354" customWidth="1"/>
    <col min="5410" max="5414" width="5.5703125" style="354" customWidth="1"/>
    <col min="5415" max="5415" width="1.5703125" style="354" customWidth="1"/>
    <col min="5416" max="5419" width="5.5703125" style="354" customWidth="1"/>
    <col min="5420" max="5420" width="5.7109375" style="354" customWidth="1"/>
    <col min="5421" max="5421" width="10.7109375" style="354" customWidth="1"/>
    <col min="5422" max="5422" width="2" style="354" customWidth="1"/>
    <col min="5423" max="5632" width="9.140625" style="354"/>
    <col min="5633" max="5633" width="3" style="354" customWidth="1"/>
    <col min="5634" max="5636" width="2.140625" style="354" customWidth="1"/>
    <col min="5637" max="5644" width="7.42578125" style="354" customWidth="1"/>
    <col min="5645" max="5645" width="7.28515625" style="354" customWidth="1"/>
    <col min="5646" max="5649" width="7.42578125" style="354" customWidth="1"/>
    <col min="5650" max="5650" width="1.42578125" style="354" customWidth="1"/>
    <col min="5651" max="5655" width="4.7109375" style="354" customWidth="1"/>
    <col min="5656" max="5664" width="5.5703125" style="354" customWidth="1"/>
    <col min="5665" max="5665" width="3.28515625" style="354" customWidth="1"/>
    <col min="5666" max="5670" width="5.5703125" style="354" customWidth="1"/>
    <col min="5671" max="5671" width="1.5703125" style="354" customWidth="1"/>
    <col min="5672" max="5675" width="5.5703125" style="354" customWidth="1"/>
    <col min="5676" max="5676" width="5.7109375" style="354" customWidth="1"/>
    <col min="5677" max="5677" width="10.7109375" style="354" customWidth="1"/>
    <col min="5678" max="5678" width="2" style="354" customWidth="1"/>
    <col min="5679" max="5888" width="9.140625" style="354"/>
    <col min="5889" max="5889" width="3" style="354" customWidth="1"/>
    <col min="5890" max="5892" width="2.140625" style="354" customWidth="1"/>
    <col min="5893" max="5900" width="7.42578125" style="354" customWidth="1"/>
    <col min="5901" max="5901" width="7.28515625" style="354" customWidth="1"/>
    <col min="5902" max="5905" width="7.42578125" style="354" customWidth="1"/>
    <col min="5906" max="5906" width="1.42578125" style="354" customWidth="1"/>
    <col min="5907" max="5911" width="4.7109375" style="354" customWidth="1"/>
    <col min="5912" max="5920" width="5.5703125" style="354" customWidth="1"/>
    <col min="5921" max="5921" width="3.28515625" style="354" customWidth="1"/>
    <col min="5922" max="5926" width="5.5703125" style="354" customWidth="1"/>
    <col min="5927" max="5927" width="1.5703125" style="354" customWidth="1"/>
    <col min="5928" max="5931" width="5.5703125" style="354" customWidth="1"/>
    <col min="5932" max="5932" width="5.7109375" style="354" customWidth="1"/>
    <col min="5933" max="5933" width="10.7109375" style="354" customWidth="1"/>
    <col min="5934" max="5934" width="2" style="354" customWidth="1"/>
    <col min="5935" max="6144" width="9.140625" style="354"/>
    <col min="6145" max="6145" width="3" style="354" customWidth="1"/>
    <col min="6146" max="6148" width="2.140625" style="354" customWidth="1"/>
    <col min="6149" max="6156" width="7.42578125" style="354" customWidth="1"/>
    <col min="6157" max="6157" width="7.28515625" style="354" customWidth="1"/>
    <col min="6158" max="6161" width="7.42578125" style="354" customWidth="1"/>
    <col min="6162" max="6162" width="1.42578125" style="354" customWidth="1"/>
    <col min="6163" max="6167" width="4.7109375" style="354" customWidth="1"/>
    <col min="6168" max="6176" width="5.5703125" style="354" customWidth="1"/>
    <col min="6177" max="6177" width="3.28515625" style="354" customWidth="1"/>
    <col min="6178" max="6182" width="5.5703125" style="354" customWidth="1"/>
    <col min="6183" max="6183" width="1.5703125" style="354" customWidth="1"/>
    <col min="6184" max="6187" width="5.5703125" style="354" customWidth="1"/>
    <col min="6188" max="6188" width="5.7109375" style="354" customWidth="1"/>
    <col min="6189" max="6189" width="10.7109375" style="354" customWidth="1"/>
    <col min="6190" max="6190" width="2" style="354" customWidth="1"/>
    <col min="6191" max="6400" width="9.140625" style="354"/>
    <col min="6401" max="6401" width="3" style="354" customWidth="1"/>
    <col min="6402" max="6404" width="2.140625" style="354" customWidth="1"/>
    <col min="6405" max="6412" width="7.42578125" style="354" customWidth="1"/>
    <col min="6413" max="6413" width="7.28515625" style="354" customWidth="1"/>
    <col min="6414" max="6417" width="7.42578125" style="354" customWidth="1"/>
    <col min="6418" max="6418" width="1.42578125" style="354" customWidth="1"/>
    <col min="6419" max="6423" width="4.7109375" style="354" customWidth="1"/>
    <col min="6424" max="6432" width="5.5703125" style="354" customWidth="1"/>
    <col min="6433" max="6433" width="3.28515625" style="354" customWidth="1"/>
    <col min="6434" max="6438" width="5.5703125" style="354" customWidth="1"/>
    <col min="6439" max="6439" width="1.5703125" style="354" customWidth="1"/>
    <col min="6440" max="6443" width="5.5703125" style="354" customWidth="1"/>
    <col min="6444" max="6444" width="5.7109375" style="354" customWidth="1"/>
    <col min="6445" max="6445" width="10.7109375" style="354" customWidth="1"/>
    <col min="6446" max="6446" width="2" style="354" customWidth="1"/>
    <col min="6447" max="6656" width="9.140625" style="354"/>
    <col min="6657" max="6657" width="3" style="354" customWidth="1"/>
    <col min="6658" max="6660" width="2.140625" style="354" customWidth="1"/>
    <col min="6661" max="6668" width="7.42578125" style="354" customWidth="1"/>
    <col min="6669" max="6669" width="7.28515625" style="354" customWidth="1"/>
    <col min="6670" max="6673" width="7.42578125" style="354" customWidth="1"/>
    <col min="6674" max="6674" width="1.42578125" style="354" customWidth="1"/>
    <col min="6675" max="6679" width="4.7109375" style="354" customWidth="1"/>
    <col min="6680" max="6688" width="5.5703125" style="354" customWidth="1"/>
    <col min="6689" max="6689" width="3.28515625" style="354" customWidth="1"/>
    <col min="6690" max="6694" width="5.5703125" style="354" customWidth="1"/>
    <col min="6695" max="6695" width="1.5703125" style="354" customWidth="1"/>
    <col min="6696" max="6699" width="5.5703125" style="354" customWidth="1"/>
    <col min="6700" max="6700" width="5.7109375" style="354" customWidth="1"/>
    <col min="6701" max="6701" width="10.7109375" style="354" customWidth="1"/>
    <col min="6702" max="6702" width="2" style="354" customWidth="1"/>
    <col min="6703" max="6912" width="9.140625" style="354"/>
    <col min="6913" max="6913" width="3" style="354" customWidth="1"/>
    <col min="6914" max="6916" width="2.140625" style="354" customWidth="1"/>
    <col min="6917" max="6924" width="7.42578125" style="354" customWidth="1"/>
    <col min="6925" max="6925" width="7.28515625" style="354" customWidth="1"/>
    <col min="6926" max="6929" width="7.42578125" style="354" customWidth="1"/>
    <col min="6930" max="6930" width="1.42578125" style="354" customWidth="1"/>
    <col min="6931" max="6935" width="4.7109375" style="354" customWidth="1"/>
    <col min="6936" max="6944" width="5.5703125" style="354" customWidth="1"/>
    <col min="6945" max="6945" width="3.28515625" style="354" customWidth="1"/>
    <col min="6946" max="6950" width="5.5703125" style="354" customWidth="1"/>
    <col min="6951" max="6951" width="1.5703125" style="354" customWidth="1"/>
    <col min="6952" max="6955" width="5.5703125" style="354" customWidth="1"/>
    <col min="6956" max="6956" width="5.7109375" style="354" customWidth="1"/>
    <col min="6957" max="6957" width="10.7109375" style="354" customWidth="1"/>
    <col min="6958" max="6958" width="2" style="354" customWidth="1"/>
    <col min="6959" max="7168" width="9.140625" style="354"/>
    <col min="7169" max="7169" width="3" style="354" customWidth="1"/>
    <col min="7170" max="7172" width="2.140625" style="354" customWidth="1"/>
    <col min="7173" max="7180" width="7.42578125" style="354" customWidth="1"/>
    <col min="7181" max="7181" width="7.28515625" style="354" customWidth="1"/>
    <col min="7182" max="7185" width="7.42578125" style="354" customWidth="1"/>
    <col min="7186" max="7186" width="1.42578125" style="354" customWidth="1"/>
    <col min="7187" max="7191" width="4.7109375" style="354" customWidth="1"/>
    <col min="7192" max="7200" width="5.5703125" style="354" customWidth="1"/>
    <col min="7201" max="7201" width="3.28515625" style="354" customWidth="1"/>
    <col min="7202" max="7206" width="5.5703125" style="354" customWidth="1"/>
    <col min="7207" max="7207" width="1.5703125" style="354" customWidth="1"/>
    <col min="7208" max="7211" width="5.5703125" style="354" customWidth="1"/>
    <col min="7212" max="7212" width="5.7109375" style="354" customWidth="1"/>
    <col min="7213" max="7213" width="10.7109375" style="354" customWidth="1"/>
    <col min="7214" max="7214" width="2" style="354" customWidth="1"/>
    <col min="7215" max="7424" width="9.140625" style="354"/>
    <col min="7425" max="7425" width="3" style="354" customWidth="1"/>
    <col min="7426" max="7428" width="2.140625" style="354" customWidth="1"/>
    <col min="7429" max="7436" width="7.42578125" style="354" customWidth="1"/>
    <col min="7437" max="7437" width="7.28515625" style="354" customWidth="1"/>
    <col min="7438" max="7441" width="7.42578125" style="354" customWidth="1"/>
    <col min="7442" max="7442" width="1.42578125" style="354" customWidth="1"/>
    <col min="7443" max="7447" width="4.7109375" style="354" customWidth="1"/>
    <col min="7448" max="7456" width="5.5703125" style="354" customWidth="1"/>
    <col min="7457" max="7457" width="3.28515625" style="354" customWidth="1"/>
    <col min="7458" max="7462" width="5.5703125" style="354" customWidth="1"/>
    <col min="7463" max="7463" width="1.5703125" style="354" customWidth="1"/>
    <col min="7464" max="7467" width="5.5703125" style="354" customWidth="1"/>
    <col min="7468" max="7468" width="5.7109375" style="354" customWidth="1"/>
    <col min="7469" max="7469" width="10.7109375" style="354" customWidth="1"/>
    <col min="7470" max="7470" width="2" style="354" customWidth="1"/>
    <col min="7471" max="7680" width="9.140625" style="354"/>
    <col min="7681" max="7681" width="3" style="354" customWidth="1"/>
    <col min="7682" max="7684" width="2.140625" style="354" customWidth="1"/>
    <col min="7685" max="7692" width="7.42578125" style="354" customWidth="1"/>
    <col min="7693" max="7693" width="7.28515625" style="354" customWidth="1"/>
    <col min="7694" max="7697" width="7.42578125" style="354" customWidth="1"/>
    <col min="7698" max="7698" width="1.42578125" style="354" customWidth="1"/>
    <col min="7699" max="7703" width="4.7109375" style="354" customWidth="1"/>
    <col min="7704" max="7712" width="5.5703125" style="354" customWidth="1"/>
    <col min="7713" max="7713" width="3.28515625" style="354" customWidth="1"/>
    <col min="7714" max="7718" width="5.5703125" style="354" customWidth="1"/>
    <col min="7719" max="7719" width="1.5703125" style="354" customWidth="1"/>
    <col min="7720" max="7723" width="5.5703125" style="354" customWidth="1"/>
    <col min="7724" max="7724" width="5.7109375" style="354" customWidth="1"/>
    <col min="7725" max="7725" width="10.7109375" style="354" customWidth="1"/>
    <col min="7726" max="7726" width="2" style="354" customWidth="1"/>
    <col min="7727" max="7936" width="9.140625" style="354"/>
    <col min="7937" max="7937" width="3" style="354" customWidth="1"/>
    <col min="7938" max="7940" width="2.140625" style="354" customWidth="1"/>
    <col min="7941" max="7948" width="7.42578125" style="354" customWidth="1"/>
    <col min="7949" max="7949" width="7.28515625" style="354" customWidth="1"/>
    <col min="7950" max="7953" width="7.42578125" style="354" customWidth="1"/>
    <col min="7954" max="7954" width="1.42578125" style="354" customWidth="1"/>
    <col min="7955" max="7959" width="4.7109375" style="354" customWidth="1"/>
    <col min="7960" max="7968" width="5.5703125" style="354" customWidth="1"/>
    <col min="7969" max="7969" width="3.28515625" style="354" customWidth="1"/>
    <col min="7970" max="7974" width="5.5703125" style="354" customWidth="1"/>
    <col min="7975" max="7975" width="1.5703125" style="354" customWidth="1"/>
    <col min="7976" max="7979" width="5.5703125" style="354" customWidth="1"/>
    <col min="7980" max="7980" width="5.7109375" style="354" customWidth="1"/>
    <col min="7981" max="7981" width="10.7109375" style="354" customWidth="1"/>
    <col min="7982" max="7982" width="2" style="354" customWidth="1"/>
    <col min="7983" max="8192" width="9.140625" style="354"/>
    <col min="8193" max="8193" width="3" style="354" customWidth="1"/>
    <col min="8194" max="8196" width="2.140625" style="354" customWidth="1"/>
    <col min="8197" max="8204" width="7.42578125" style="354" customWidth="1"/>
    <col min="8205" max="8205" width="7.28515625" style="354" customWidth="1"/>
    <col min="8206" max="8209" width="7.42578125" style="354" customWidth="1"/>
    <col min="8210" max="8210" width="1.42578125" style="354" customWidth="1"/>
    <col min="8211" max="8215" width="4.7109375" style="354" customWidth="1"/>
    <col min="8216" max="8224" width="5.5703125" style="354" customWidth="1"/>
    <col min="8225" max="8225" width="3.28515625" style="354" customWidth="1"/>
    <col min="8226" max="8230" width="5.5703125" style="354" customWidth="1"/>
    <col min="8231" max="8231" width="1.5703125" style="354" customWidth="1"/>
    <col min="8232" max="8235" width="5.5703125" style="354" customWidth="1"/>
    <col min="8236" max="8236" width="5.7109375" style="354" customWidth="1"/>
    <col min="8237" max="8237" width="10.7109375" style="354" customWidth="1"/>
    <col min="8238" max="8238" width="2" style="354" customWidth="1"/>
    <col min="8239" max="8448" width="9.140625" style="354"/>
    <col min="8449" max="8449" width="3" style="354" customWidth="1"/>
    <col min="8450" max="8452" width="2.140625" style="354" customWidth="1"/>
    <col min="8453" max="8460" width="7.42578125" style="354" customWidth="1"/>
    <col min="8461" max="8461" width="7.28515625" style="354" customWidth="1"/>
    <col min="8462" max="8465" width="7.42578125" style="354" customWidth="1"/>
    <col min="8466" max="8466" width="1.42578125" style="354" customWidth="1"/>
    <col min="8467" max="8471" width="4.7109375" style="354" customWidth="1"/>
    <col min="8472" max="8480" width="5.5703125" style="354" customWidth="1"/>
    <col min="8481" max="8481" width="3.28515625" style="354" customWidth="1"/>
    <col min="8482" max="8486" width="5.5703125" style="354" customWidth="1"/>
    <col min="8487" max="8487" width="1.5703125" style="354" customWidth="1"/>
    <col min="8488" max="8491" width="5.5703125" style="354" customWidth="1"/>
    <col min="8492" max="8492" width="5.7109375" style="354" customWidth="1"/>
    <col min="8493" max="8493" width="10.7109375" style="354" customWidth="1"/>
    <col min="8494" max="8494" width="2" style="354" customWidth="1"/>
    <col min="8495" max="8704" width="9.140625" style="354"/>
    <col min="8705" max="8705" width="3" style="354" customWidth="1"/>
    <col min="8706" max="8708" width="2.140625" style="354" customWidth="1"/>
    <col min="8709" max="8716" width="7.42578125" style="354" customWidth="1"/>
    <col min="8717" max="8717" width="7.28515625" style="354" customWidth="1"/>
    <col min="8718" max="8721" width="7.42578125" style="354" customWidth="1"/>
    <col min="8722" max="8722" width="1.42578125" style="354" customWidth="1"/>
    <col min="8723" max="8727" width="4.7109375" style="354" customWidth="1"/>
    <col min="8728" max="8736" width="5.5703125" style="354" customWidth="1"/>
    <col min="8737" max="8737" width="3.28515625" style="354" customWidth="1"/>
    <col min="8738" max="8742" width="5.5703125" style="354" customWidth="1"/>
    <col min="8743" max="8743" width="1.5703125" style="354" customWidth="1"/>
    <col min="8744" max="8747" width="5.5703125" style="354" customWidth="1"/>
    <col min="8748" max="8748" width="5.7109375" style="354" customWidth="1"/>
    <col min="8749" max="8749" width="10.7109375" style="354" customWidth="1"/>
    <col min="8750" max="8750" width="2" style="354" customWidth="1"/>
    <col min="8751" max="8960" width="9.140625" style="354"/>
    <col min="8961" max="8961" width="3" style="354" customWidth="1"/>
    <col min="8962" max="8964" width="2.140625" style="354" customWidth="1"/>
    <col min="8965" max="8972" width="7.42578125" style="354" customWidth="1"/>
    <col min="8973" max="8973" width="7.28515625" style="354" customWidth="1"/>
    <col min="8974" max="8977" width="7.42578125" style="354" customWidth="1"/>
    <col min="8978" max="8978" width="1.42578125" style="354" customWidth="1"/>
    <col min="8979" max="8983" width="4.7109375" style="354" customWidth="1"/>
    <col min="8984" max="8992" width="5.5703125" style="354" customWidth="1"/>
    <col min="8993" max="8993" width="3.28515625" style="354" customWidth="1"/>
    <col min="8994" max="8998" width="5.5703125" style="354" customWidth="1"/>
    <col min="8999" max="8999" width="1.5703125" style="354" customWidth="1"/>
    <col min="9000" max="9003" width="5.5703125" style="354" customWidth="1"/>
    <col min="9004" max="9004" width="5.7109375" style="354" customWidth="1"/>
    <col min="9005" max="9005" width="10.7109375" style="354" customWidth="1"/>
    <col min="9006" max="9006" width="2" style="354" customWidth="1"/>
    <col min="9007" max="9216" width="9.140625" style="354"/>
    <col min="9217" max="9217" width="3" style="354" customWidth="1"/>
    <col min="9218" max="9220" width="2.140625" style="354" customWidth="1"/>
    <col min="9221" max="9228" width="7.42578125" style="354" customWidth="1"/>
    <col min="9229" max="9229" width="7.28515625" style="354" customWidth="1"/>
    <col min="9230" max="9233" width="7.42578125" style="354" customWidth="1"/>
    <col min="9234" max="9234" width="1.42578125" style="354" customWidth="1"/>
    <col min="9235" max="9239" width="4.7109375" style="354" customWidth="1"/>
    <col min="9240" max="9248" width="5.5703125" style="354" customWidth="1"/>
    <col min="9249" max="9249" width="3.28515625" style="354" customWidth="1"/>
    <col min="9250" max="9254" width="5.5703125" style="354" customWidth="1"/>
    <col min="9255" max="9255" width="1.5703125" style="354" customWidth="1"/>
    <col min="9256" max="9259" width="5.5703125" style="354" customWidth="1"/>
    <col min="9260" max="9260" width="5.7109375" style="354" customWidth="1"/>
    <col min="9261" max="9261" width="10.7109375" style="354" customWidth="1"/>
    <col min="9262" max="9262" width="2" style="354" customWidth="1"/>
    <col min="9263" max="9472" width="9.140625" style="354"/>
    <col min="9473" max="9473" width="3" style="354" customWidth="1"/>
    <col min="9474" max="9476" width="2.140625" style="354" customWidth="1"/>
    <col min="9477" max="9484" width="7.42578125" style="354" customWidth="1"/>
    <col min="9485" max="9485" width="7.28515625" style="354" customWidth="1"/>
    <col min="9486" max="9489" width="7.42578125" style="354" customWidth="1"/>
    <col min="9490" max="9490" width="1.42578125" style="354" customWidth="1"/>
    <col min="9491" max="9495" width="4.7109375" style="354" customWidth="1"/>
    <col min="9496" max="9504" width="5.5703125" style="354" customWidth="1"/>
    <col min="9505" max="9505" width="3.28515625" style="354" customWidth="1"/>
    <col min="9506" max="9510" width="5.5703125" style="354" customWidth="1"/>
    <col min="9511" max="9511" width="1.5703125" style="354" customWidth="1"/>
    <col min="9512" max="9515" width="5.5703125" style="354" customWidth="1"/>
    <col min="9516" max="9516" width="5.7109375" style="354" customWidth="1"/>
    <col min="9517" max="9517" width="10.7109375" style="354" customWidth="1"/>
    <col min="9518" max="9518" width="2" style="354" customWidth="1"/>
    <col min="9519" max="9728" width="9.140625" style="354"/>
    <col min="9729" max="9729" width="3" style="354" customWidth="1"/>
    <col min="9730" max="9732" width="2.140625" style="354" customWidth="1"/>
    <col min="9733" max="9740" width="7.42578125" style="354" customWidth="1"/>
    <col min="9741" max="9741" width="7.28515625" style="354" customWidth="1"/>
    <col min="9742" max="9745" width="7.42578125" style="354" customWidth="1"/>
    <col min="9746" max="9746" width="1.42578125" style="354" customWidth="1"/>
    <col min="9747" max="9751" width="4.7109375" style="354" customWidth="1"/>
    <col min="9752" max="9760" width="5.5703125" style="354" customWidth="1"/>
    <col min="9761" max="9761" width="3.28515625" style="354" customWidth="1"/>
    <col min="9762" max="9766" width="5.5703125" style="354" customWidth="1"/>
    <col min="9767" max="9767" width="1.5703125" style="354" customWidth="1"/>
    <col min="9768" max="9771" width="5.5703125" style="354" customWidth="1"/>
    <col min="9772" max="9772" width="5.7109375" style="354" customWidth="1"/>
    <col min="9773" max="9773" width="10.7109375" style="354" customWidth="1"/>
    <col min="9774" max="9774" width="2" style="354" customWidth="1"/>
    <col min="9775" max="9984" width="9.140625" style="354"/>
    <col min="9985" max="9985" width="3" style="354" customWidth="1"/>
    <col min="9986" max="9988" width="2.140625" style="354" customWidth="1"/>
    <col min="9989" max="9996" width="7.42578125" style="354" customWidth="1"/>
    <col min="9997" max="9997" width="7.28515625" style="354" customWidth="1"/>
    <col min="9998" max="10001" width="7.42578125" style="354" customWidth="1"/>
    <col min="10002" max="10002" width="1.42578125" style="354" customWidth="1"/>
    <col min="10003" max="10007" width="4.7109375" style="354" customWidth="1"/>
    <col min="10008" max="10016" width="5.5703125" style="354" customWidth="1"/>
    <col min="10017" max="10017" width="3.28515625" style="354" customWidth="1"/>
    <col min="10018" max="10022" width="5.5703125" style="354" customWidth="1"/>
    <col min="10023" max="10023" width="1.5703125" style="354" customWidth="1"/>
    <col min="10024" max="10027" width="5.5703125" style="354" customWidth="1"/>
    <col min="10028" max="10028" width="5.7109375" style="354" customWidth="1"/>
    <col min="10029" max="10029" width="10.7109375" style="354" customWidth="1"/>
    <col min="10030" max="10030" width="2" style="354" customWidth="1"/>
    <col min="10031" max="10240" width="9.140625" style="354"/>
    <col min="10241" max="10241" width="3" style="354" customWidth="1"/>
    <col min="10242" max="10244" width="2.140625" style="354" customWidth="1"/>
    <col min="10245" max="10252" width="7.42578125" style="354" customWidth="1"/>
    <col min="10253" max="10253" width="7.28515625" style="354" customWidth="1"/>
    <col min="10254" max="10257" width="7.42578125" style="354" customWidth="1"/>
    <col min="10258" max="10258" width="1.42578125" style="354" customWidth="1"/>
    <col min="10259" max="10263" width="4.7109375" style="354" customWidth="1"/>
    <col min="10264" max="10272" width="5.5703125" style="354" customWidth="1"/>
    <col min="10273" max="10273" width="3.28515625" style="354" customWidth="1"/>
    <col min="10274" max="10278" width="5.5703125" style="354" customWidth="1"/>
    <col min="10279" max="10279" width="1.5703125" style="354" customWidth="1"/>
    <col min="10280" max="10283" width="5.5703125" style="354" customWidth="1"/>
    <col min="10284" max="10284" width="5.7109375" style="354" customWidth="1"/>
    <col min="10285" max="10285" width="10.7109375" style="354" customWidth="1"/>
    <col min="10286" max="10286" width="2" style="354" customWidth="1"/>
    <col min="10287" max="10496" width="9.140625" style="354"/>
    <col min="10497" max="10497" width="3" style="354" customWidth="1"/>
    <col min="10498" max="10500" width="2.140625" style="354" customWidth="1"/>
    <col min="10501" max="10508" width="7.42578125" style="354" customWidth="1"/>
    <col min="10509" max="10509" width="7.28515625" style="354" customWidth="1"/>
    <col min="10510" max="10513" width="7.42578125" style="354" customWidth="1"/>
    <col min="10514" max="10514" width="1.42578125" style="354" customWidth="1"/>
    <col min="10515" max="10519" width="4.7109375" style="354" customWidth="1"/>
    <col min="10520" max="10528" width="5.5703125" style="354" customWidth="1"/>
    <col min="10529" max="10529" width="3.28515625" style="354" customWidth="1"/>
    <col min="10530" max="10534" width="5.5703125" style="354" customWidth="1"/>
    <col min="10535" max="10535" width="1.5703125" style="354" customWidth="1"/>
    <col min="10536" max="10539" width="5.5703125" style="354" customWidth="1"/>
    <col min="10540" max="10540" width="5.7109375" style="354" customWidth="1"/>
    <col min="10541" max="10541" width="10.7109375" style="354" customWidth="1"/>
    <col min="10542" max="10542" width="2" style="354" customWidth="1"/>
    <col min="10543" max="10752" width="9.140625" style="354"/>
    <col min="10753" max="10753" width="3" style="354" customWidth="1"/>
    <col min="10754" max="10756" width="2.140625" style="354" customWidth="1"/>
    <col min="10757" max="10764" width="7.42578125" style="354" customWidth="1"/>
    <col min="10765" max="10765" width="7.28515625" style="354" customWidth="1"/>
    <col min="10766" max="10769" width="7.42578125" style="354" customWidth="1"/>
    <col min="10770" max="10770" width="1.42578125" style="354" customWidth="1"/>
    <col min="10771" max="10775" width="4.7109375" style="354" customWidth="1"/>
    <col min="10776" max="10784" width="5.5703125" style="354" customWidth="1"/>
    <col min="10785" max="10785" width="3.28515625" style="354" customWidth="1"/>
    <col min="10786" max="10790" width="5.5703125" style="354" customWidth="1"/>
    <col min="10791" max="10791" width="1.5703125" style="354" customWidth="1"/>
    <col min="10792" max="10795" width="5.5703125" style="354" customWidth="1"/>
    <col min="10796" max="10796" width="5.7109375" style="354" customWidth="1"/>
    <col min="10797" max="10797" width="10.7109375" style="354" customWidth="1"/>
    <col min="10798" max="10798" width="2" style="354" customWidth="1"/>
    <col min="10799" max="11008" width="9.140625" style="354"/>
    <col min="11009" max="11009" width="3" style="354" customWidth="1"/>
    <col min="11010" max="11012" width="2.140625" style="354" customWidth="1"/>
    <col min="11013" max="11020" width="7.42578125" style="354" customWidth="1"/>
    <col min="11021" max="11021" width="7.28515625" style="354" customWidth="1"/>
    <col min="11022" max="11025" width="7.42578125" style="354" customWidth="1"/>
    <col min="11026" max="11026" width="1.42578125" style="354" customWidth="1"/>
    <col min="11027" max="11031" width="4.7109375" style="354" customWidth="1"/>
    <col min="11032" max="11040" width="5.5703125" style="354" customWidth="1"/>
    <col min="11041" max="11041" width="3.28515625" style="354" customWidth="1"/>
    <col min="11042" max="11046" width="5.5703125" style="354" customWidth="1"/>
    <col min="11047" max="11047" width="1.5703125" style="354" customWidth="1"/>
    <col min="11048" max="11051" width="5.5703125" style="354" customWidth="1"/>
    <col min="11052" max="11052" width="5.7109375" style="354" customWidth="1"/>
    <col min="11053" max="11053" width="10.7109375" style="354" customWidth="1"/>
    <col min="11054" max="11054" width="2" style="354" customWidth="1"/>
    <col min="11055" max="11264" width="9.140625" style="354"/>
    <col min="11265" max="11265" width="3" style="354" customWidth="1"/>
    <col min="11266" max="11268" width="2.140625" style="354" customWidth="1"/>
    <col min="11269" max="11276" width="7.42578125" style="354" customWidth="1"/>
    <col min="11277" max="11277" width="7.28515625" style="354" customWidth="1"/>
    <col min="11278" max="11281" width="7.42578125" style="354" customWidth="1"/>
    <col min="11282" max="11282" width="1.42578125" style="354" customWidth="1"/>
    <col min="11283" max="11287" width="4.7109375" style="354" customWidth="1"/>
    <col min="11288" max="11296" width="5.5703125" style="354" customWidth="1"/>
    <col min="11297" max="11297" width="3.28515625" style="354" customWidth="1"/>
    <col min="11298" max="11302" width="5.5703125" style="354" customWidth="1"/>
    <col min="11303" max="11303" width="1.5703125" style="354" customWidth="1"/>
    <col min="11304" max="11307" width="5.5703125" style="354" customWidth="1"/>
    <col min="11308" max="11308" width="5.7109375" style="354" customWidth="1"/>
    <col min="11309" max="11309" width="10.7109375" style="354" customWidth="1"/>
    <col min="11310" max="11310" width="2" style="354" customWidth="1"/>
    <col min="11311" max="11520" width="9.140625" style="354"/>
    <col min="11521" max="11521" width="3" style="354" customWidth="1"/>
    <col min="11522" max="11524" width="2.140625" style="354" customWidth="1"/>
    <col min="11525" max="11532" width="7.42578125" style="354" customWidth="1"/>
    <col min="11533" max="11533" width="7.28515625" style="354" customWidth="1"/>
    <col min="11534" max="11537" width="7.42578125" style="354" customWidth="1"/>
    <col min="11538" max="11538" width="1.42578125" style="354" customWidth="1"/>
    <col min="11539" max="11543" width="4.7109375" style="354" customWidth="1"/>
    <col min="11544" max="11552" width="5.5703125" style="354" customWidth="1"/>
    <col min="11553" max="11553" width="3.28515625" style="354" customWidth="1"/>
    <col min="11554" max="11558" width="5.5703125" style="354" customWidth="1"/>
    <col min="11559" max="11559" width="1.5703125" style="354" customWidth="1"/>
    <col min="11560" max="11563" width="5.5703125" style="354" customWidth="1"/>
    <col min="11564" max="11564" width="5.7109375" style="354" customWidth="1"/>
    <col min="11565" max="11565" width="10.7109375" style="354" customWidth="1"/>
    <col min="11566" max="11566" width="2" style="354" customWidth="1"/>
    <col min="11567" max="11776" width="9.140625" style="354"/>
    <col min="11777" max="11777" width="3" style="354" customWidth="1"/>
    <col min="11778" max="11780" width="2.140625" style="354" customWidth="1"/>
    <col min="11781" max="11788" width="7.42578125" style="354" customWidth="1"/>
    <col min="11789" max="11789" width="7.28515625" style="354" customWidth="1"/>
    <col min="11790" max="11793" width="7.42578125" style="354" customWidth="1"/>
    <col min="11794" max="11794" width="1.42578125" style="354" customWidth="1"/>
    <col min="11795" max="11799" width="4.7109375" style="354" customWidth="1"/>
    <col min="11800" max="11808" width="5.5703125" style="354" customWidth="1"/>
    <col min="11809" max="11809" width="3.28515625" style="354" customWidth="1"/>
    <col min="11810" max="11814" width="5.5703125" style="354" customWidth="1"/>
    <col min="11815" max="11815" width="1.5703125" style="354" customWidth="1"/>
    <col min="11816" max="11819" width="5.5703125" style="354" customWidth="1"/>
    <col min="11820" max="11820" width="5.7109375" style="354" customWidth="1"/>
    <col min="11821" max="11821" width="10.7109375" style="354" customWidth="1"/>
    <col min="11822" max="11822" width="2" style="354" customWidth="1"/>
    <col min="11823" max="12032" width="9.140625" style="354"/>
    <col min="12033" max="12033" width="3" style="354" customWidth="1"/>
    <col min="12034" max="12036" width="2.140625" style="354" customWidth="1"/>
    <col min="12037" max="12044" width="7.42578125" style="354" customWidth="1"/>
    <col min="12045" max="12045" width="7.28515625" style="354" customWidth="1"/>
    <col min="12046" max="12049" width="7.42578125" style="354" customWidth="1"/>
    <col min="12050" max="12050" width="1.42578125" style="354" customWidth="1"/>
    <col min="12051" max="12055" width="4.7109375" style="354" customWidth="1"/>
    <col min="12056" max="12064" width="5.5703125" style="354" customWidth="1"/>
    <col min="12065" max="12065" width="3.28515625" style="354" customWidth="1"/>
    <col min="12066" max="12070" width="5.5703125" style="354" customWidth="1"/>
    <col min="12071" max="12071" width="1.5703125" style="354" customWidth="1"/>
    <col min="12072" max="12075" width="5.5703125" style="354" customWidth="1"/>
    <col min="12076" max="12076" width="5.7109375" style="354" customWidth="1"/>
    <col min="12077" max="12077" width="10.7109375" style="354" customWidth="1"/>
    <col min="12078" max="12078" width="2" style="354" customWidth="1"/>
    <col min="12079" max="12288" width="9.140625" style="354"/>
    <col min="12289" max="12289" width="3" style="354" customWidth="1"/>
    <col min="12290" max="12292" width="2.140625" style="354" customWidth="1"/>
    <col min="12293" max="12300" width="7.42578125" style="354" customWidth="1"/>
    <col min="12301" max="12301" width="7.28515625" style="354" customWidth="1"/>
    <col min="12302" max="12305" width="7.42578125" style="354" customWidth="1"/>
    <col min="12306" max="12306" width="1.42578125" style="354" customWidth="1"/>
    <col min="12307" max="12311" width="4.7109375" style="354" customWidth="1"/>
    <col min="12312" max="12320" width="5.5703125" style="354" customWidth="1"/>
    <col min="12321" max="12321" width="3.28515625" style="354" customWidth="1"/>
    <col min="12322" max="12326" width="5.5703125" style="354" customWidth="1"/>
    <col min="12327" max="12327" width="1.5703125" style="354" customWidth="1"/>
    <col min="12328" max="12331" width="5.5703125" style="354" customWidth="1"/>
    <col min="12332" max="12332" width="5.7109375" style="354" customWidth="1"/>
    <col min="12333" max="12333" width="10.7109375" style="354" customWidth="1"/>
    <col min="12334" max="12334" width="2" style="354" customWidth="1"/>
    <col min="12335" max="12544" width="9.140625" style="354"/>
    <col min="12545" max="12545" width="3" style="354" customWidth="1"/>
    <col min="12546" max="12548" width="2.140625" style="354" customWidth="1"/>
    <col min="12549" max="12556" width="7.42578125" style="354" customWidth="1"/>
    <col min="12557" max="12557" width="7.28515625" style="354" customWidth="1"/>
    <col min="12558" max="12561" width="7.42578125" style="354" customWidth="1"/>
    <col min="12562" max="12562" width="1.42578125" style="354" customWidth="1"/>
    <col min="12563" max="12567" width="4.7109375" style="354" customWidth="1"/>
    <col min="12568" max="12576" width="5.5703125" style="354" customWidth="1"/>
    <col min="12577" max="12577" width="3.28515625" style="354" customWidth="1"/>
    <col min="12578" max="12582" width="5.5703125" style="354" customWidth="1"/>
    <col min="12583" max="12583" width="1.5703125" style="354" customWidth="1"/>
    <col min="12584" max="12587" width="5.5703125" style="354" customWidth="1"/>
    <col min="12588" max="12588" width="5.7109375" style="354" customWidth="1"/>
    <col min="12589" max="12589" width="10.7109375" style="354" customWidth="1"/>
    <col min="12590" max="12590" width="2" style="354" customWidth="1"/>
    <col min="12591" max="12800" width="9.140625" style="354"/>
    <col min="12801" max="12801" width="3" style="354" customWidth="1"/>
    <col min="12802" max="12804" width="2.140625" style="354" customWidth="1"/>
    <col min="12805" max="12812" width="7.42578125" style="354" customWidth="1"/>
    <col min="12813" max="12813" width="7.28515625" style="354" customWidth="1"/>
    <col min="12814" max="12817" width="7.42578125" style="354" customWidth="1"/>
    <col min="12818" max="12818" width="1.42578125" style="354" customWidth="1"/>
    <col min="12819" max="12823" width="4.7109375" style="354" customWidth="1"/>
    <col min="12824" max="12832" width="5.5703125" style="354" customWidth="1"/>
    <col min="12833" max="12833" width="3.28515625" style="354" customWidth="1"/>
    <col min="12834" max="12838" width="5.5703125" style="354" customWidth="1"/>
    <col min="12839" max="12839" width="1.5703125" style="354" customWidth="1"/>
    <col min="12840" max="12843" width="5.5703125" style="354" customWidth="1"/>
    <col min="12844" max="12844" width="5.7109375" style="354" customWidth="1"/>
    <col min="12845" max="12845" width="10.7109375" style="354" customWidth="1"/>
    <col min="12846" max="12846" width="2" style="354" customWidth="1"/>
    <col min="12847" max="13056" width="9.140625" style="354"/>
    <col min="13057" max="13057" width="3" style="354" customWidth="1"/>
    <col min="13058" max="13060" width="2.140625" style="354" customWidth="1"/>
    <col min="13061" max="13068" width="7.42578125" style="354" customWidth="1"/>
    <col min="13069" max="13069" width="7.28515625" style="354" customWidth="1"/>
    <col min="13070" max="13073" width="7.42578125" style="354" customWidth="1"/>
    <col min="13074" max="13074" width="1.42578125" style="354" customWidth="1"/>
    <col min="13075" max="13079" width="4.7109375" style="354" customWidth="1"/>
    <col min="13080" max="13088" width="5.5703125" style="354" customWidth="1"/>
    <col min="13089" max="13089" width="3.28515625" style="354" customWidth="1"/>
    <col min="13090" max="13094" width="5.5703125" style="354" customWidth="1"/>
    <col min="13095" max="13095" width="1.5703125" style="354" customWidth="1"/>
    <col min="13096" max="13099" width="5.5703125" style="354" customWidth="1"/>
    <col min="13100" max="13100" width="5.7109375" style="354" customWidth="1"/>
    <col min="13101" max="13101" width="10.7109375" style="354" customWidth="1"/>
    <col min="13102" max="13102" width="2" style="354" customWidth="1"/>
    <col min="13103" max="13312" width="9.140625" style="354"/>
    <col min="13313" max="13313" width="3" style="354" customWidth="1"/>
    <col min="13314" max="13316" width="2.140625" style="354" customWidth="1"/>
    <col min="13317" max="13324" width="7.42578125" style="354" customWidth="1"/>
    <col min="13325" max="13325" width="7.28515625" style="354" customWidth="1"/>
    <col min="13326" max="13329" width="7.42578125" style="354" customWidth="1"/>
    <col min="13330" max="13330" width="1.42578125" style="354" customWidth="1"/>
    <col min="13331" max="13335" width="4.7109375" style="354" customWidth="1"/>
    <col min="13336" max="13344" width="5.5703125" style="354" customWidth="1"/>
    <col min="13345" max="13345" width="3.28515625" style="354" customWidth="1"/>
    <col min="13346" max="13350" width="5.5703125" style="354" customWidth="1"/>
    <col min="13351" max="13351" width="1.5703125" style="354" customWidth="1"/>
    <col min="13352" max="13355" width="5.5703125" style="354" customWidth="1"/>
    <col min="13356" max="13356" width="5.7109375" style="354" customWidth="1"/>
    <col min="13357" max="13357" width="10.7109375" style="354" customWidth="1"/>
    <col min="13358" max="13358" width="2" style="354" customWidth="1"/>
    <col min="13359" max="13568" width="9.140625" style="354"/>
    <col min="13569" max="13569" width="3" style="354" customWidth="1"/>
    <col min="13570" max="13572" width="2.140625" style="354" customWidth="1"/>
    <col min="13573" max="13580" width="7.42578125" style="354" customWidth="1"/>
    <col min="13581" max="13581" width="7.28515625" style="354" customWidth="1"/>
    <col min="13582" max="13585" width="7.42578125" style="354" customWidth="1"/>
    <col min="13586" max="13586" width="1.42578125" style="354" customWidth="1"/>
    <col min="13587" max="13591" width="4.7109375" style="354" customWidth="1"/>
    <col min="13592" max="13600" width="5.5703125" style="354" customWidth="1"/>
    <col min="13601" max="13601" width="3.28515625" style="354" customWidth="1"/>
    <col min="13602" max="13606" width="5.5703125" style="354" customWidth="1"/>
    <col min="13607" max="13607" width="1.5703125" style="354" customWidth="1"/>
    <col min="13608" max="13611" width="5.5703125" style="354" customWidth="1"/>
    <col min="13612" max="13612" width="5.7109375" style="354" customWidth="1"/>
    <col min="13613" max="13613" width="10.7109375" style="354" customWidth="1"/>
    <col min="13614" max="13614" width="2" style="354" customWidth="1"/>
    <col min="13615" max="13824" width="9.140625" style="354"/>
    <col min="13825" max="13825" width="3" style="354" customWidth="1"/>
    <col min="13826" max="13828" width="2.140625" style="354" customWidth="1"/>
    <col min="13829" max="13836" width="7.42578125" style="354" customWidth="1"/>
    <col min="13837" max="13837" width="7.28515625" style="354" customWidth="1"/>
    <col min="13838" max="13841" width="7.42578125" style="354" customWidth="1"/>
    <col min="13842" max="13842" width="1.42578125" style="354" customWidth="1"/>
    <col min="13843" max="13847" width="4.7109375" style="354" customWidth="1"/>
    <col min="13848" max="13856" width="5.5703125" style="354" customWidth="1"/>
    <col min="13857" max="13857" width="3.28515625" style="354" customWidth="1"/>
    <col min="13858" max="13862" width="5.5703125" style="354" customWidth="1"/>
    <col min="13863" max="13863" width="1.5703125" style="354" customWidth="1"/>
    <col min="13864" max="13867" width="5.5703125" style="354" customWidth="1"/>
    <col min="13868" max="13868" width="5.7109375" style="354" customWidth="1"/>
    <col min="13869" max="13869" width="10.7109375" style="354" customWidth="1"/>
    <col min="13870" max="13870" width="2" style="354" customWidth="1"/>
    <col min="13871" max="14080" width="9.140625" style="354"/>
    <col min="14081" max="14081" width="3" style="354" customWidth="1"/>
    <col min="14082" max="14084" width="2.140625" style="354" customWidth="1"/>
    <col min="14085" max="14092" width="7.42578125" style="354" customWidth="1"/>
    <col min="14093" max="14093" width="7.28515625" style="354" customWidth="1"/>
    <col min="14094" max="14097" width="7.42578125" style="354" customWidth="1"/>
    <col min="14098" max="14098" width="1.42578125" style="354" customWidth="1"/>
    <col min="14099" max="14103" width="4.7109375" style="354" customWidth="1"/>
    <col min="14104" max="14112" width="5.5703125" style="354" customWidth="1"/>
    <col min="14113" max="14113" width="3.28515625" style="354" customWidth="1"/>
    <col min="14114" max="14118" width="5.5703125" style="354" customWidth="1"/>
    <col min="14119" max="14119" width="1.5703125" style="354" customWidth="1"/>
    <col min="14120" max="14123" width="5.5703125" style="354" customWidth="1"/>
    <col min="14124" max="14124" width="5.7109375" style="354" customWidth="1"/>
    <col min="14125" max="14125" width="10.7109375" style="354" customWidth="1"/>
    <col min="14126" max="14126" width="2" style="354" customWidth="1"/>
    <col min="14127" max="14336" width="9.140625" style="354"/>
    <col min="14337" max="14337" width="3" style="354" customWidth="1"/>
    <col min="14338" max="14340" width="2.140625" style="354" customWidth="1"/>
    <col min="14341" max="14348" width="7.42578125" style="354" customWidth="1"/>
    <col min="14349" max="14349" width="7.28515625" style="354" customWidth="1"/>
    <col min="14350" max="14353" width="7.42578125" style="354" customWidth="1"/>
    <col min="14354" max="14354" width="1.42578125" style="354" customWidth="1"/>
    <col min="14355" max="14359" width="4.7109375" style="354" customWidth="1"/>
    <col min="14360" max="14368" width="5.5703125" style="354" customWidth="1"/>
    <col min="14369" max="14369" width="3.28515625" style="354" customWidth="1"/>
    <col min="14370" max="14374" width="5.5703125" style="354" customWidth="1"/>
    <col min="14375" max="14375" width="1.5703125" style="354" customWidth="1"/>
    <col min="14376" max="14379" width="5.5703125" style="354" customWidth="1"/>
    <col min="14380" max="14380" width="5.7109375" style="354" customWidth="1"/>
    <col min="14381" max="14381" width="10.7109375" style="354" customWidth="1"/>
    <col min="14382" max="14382" width="2" style="354" customWidth="1"/>
    <col min="14383" max="14592" width="9.140625" style="354"/>
    <col min="14593" max="14593" width="3" style="354" customWidth="1"/>
    <col min="14594" max="14596" width="2.140625" style="354" customWidth="1"/>
    <col min="14597" max="14604" width="7.42578125" style="354" customWidth="1"/>
    <col min="14605" max="14605" width="7.28515625" style="354" customWidth="1"/>
    <col min="14606" max="14609" width="7.42578125" style="354" customWidth="1"/>
    <col min="14610" max="14610" width="1.42578125" style="354" customWidth="1"/>
    <col min="14611" max="14615" width="4.7109375" style="354" customWidth="1"/>
    <col min="14616" max="14624" width="5.5703125" style="354" customWidth="1"/>
    <col min="14625" max="14625" width="3.28515625" style="354" customWidth="1"/>
    <col min="14626" max="14630" width="5.5703125" style="354" customWidth="1"/>
    <col min="14631" max="14631" width="1.5703125" style="354" customWidth="1"/>
    <col min="14632" max="14635" width="5.5703125" style="354" customWidth="1"/>
    <col min="14636" max="14636" width="5.7109375" style="354" customWidth="1"/>
    <col min="14637" max="14637" width="10.7109375" style="354" customWidth="1"/>
    <col min="14638" max="14638" width="2" style="354" customWidth="1"/>
    <col min="14639" max="14848" width="9.140625" style="354"/>
    <col min="14849" max="14849" width="3" style="354" customWidth="1"/>
    <col min="14850" max="14852" width="2.140625" style="354" customWidth="1"/>
    <col min="14853" max="14860" width="7.42578125" style="354" customWidth="1"/>
    <col min="14861" max="14861" width="7.28515625" style="354" customWidth="1"/>
    <col min="14862" max="14865" width="7.42578125" style="354" customWidth="1"/>
    <col min="14866" max="14866" width="1.42578125" style="354" customWidth="1"/>
    <col min="14867" max="14871" width="4.7109375" style="354" customWidth="1"/>
    <col min="14872" max="14880" width="5.5703125" style="354" customWidth="1"/>
    <col min="14881" max="14881" width="3.28515625" style="354" customWidth="1"/>
    <col min="14882" max="14886" width="5.5703125" style="354" customWidth="1"/>
    <col min="14887" max="14887" width="1.5703125" style="354" customWidth="1"/>
    <col min="14888" max="14891" width="5.5703125" style="354" customWidth="1"/>
    <col min="14892" max="14892" width="5.7109375" style="354" customWidth="1"/>
    <col min="14893" max="14893" width="10.7109375" style="354" customWidth="1"/>
    <col min="14894" max="14894" width="2" style="354" customWidth="1"/>
    <col min="14895" max="15104" width="9.140625" style="354"/>
    <col min="15105" max="15105" width="3" style="354" customWidth="1"/>
    <col min="15106" max="15108" width="2.140625" style="354" customWidth="1"/>
    <col min="15109" max="15116" width="7.42578125" style="354" customWidth="1"/>
    <col min="15117" max="15117" width="7.28515625" style="354" customWidth="1"/>
    <col min="15118" max="15121" width="7.42578125" style="354" customWidth="1"/>
    <col min="15122" max="15122" width="1.42578125" style="354" customWidth="1"/>
    <col min="15123" max="15127" width="4.7109375" style="354" customWidth="1"/>
    <col min="15128" max="15136" width="5.5703125" style="354" customWidth="1"/>
    <col min="15137" max="15137" width="3.28515625" style="354" customWidth="1"/>
    <col min="15138" max="15142" width="5.5703125" style="354" customWidth="1"/>
    <col min="15143" max="15143" width="1.5703125" style="354" customWidth="1"/>
    <col min="15144" max="15147" width="5.5703125" style="354" customWidth="1"/>
    <col min="15148" max="15148" width="5.7109375" style="354" customWidth="1"/>
    <col min="15149" max="15149" width="10.7109375" style="354" customWidth="1"/>
    <col min="15150" max="15150" width="2" style="354" customWidth="1"/>
    <col min="15151" max="15360" width="9.140625" style="354"/>
    <col min="15361" max="15361" width="3" style="354" customWidth="1"/>
    <col min="15362" max="15364" width="2.140625" style="354" customWidth="1"/>
    <col min="15365" max="15372" width="7.42578125" style="354" customWidth="1"/>
    <col min="15373" max="15373" width="7.28515625" style="354" customWidth="1"/>
    <col min="15374" max="15377" width="7.42578125" style="354" customWidth="1"/>
    <col min="15378" max="15378" width="1.42578125" style="354" customWidth="1"/>
    <col min="15379" max="15383" width="4.7109375" style="354" customWidth="1"/>
    <col min="15384" max="15392" width="5.5703125" style="354" customWidth="1"/>
    <col min="15393" max="15393" width="3.28515625" style="354" customWidth="1"/>
    <col min="15394" max="15398" width="5.5703125" style="354" customWidth="1"/>
    <col min="15399" max="15399" width="1.5703125" style="354" customWidth="1"/>
    <col min="15400" max="15403" width="5.5703125" style="354" customWidth="1"/>
    <col min="15404" max="15404" width="5.7109375" style="354" customWidth="1"/>
    <col min="15405" max="15405" width="10.7109375" style="354" customWidth="1"/>
    <col min="15406" max="15406" width="2" style="354" customWidth="1"/>
    <col min="15407" max="15616" width="9.140625" style="354"/>
    <col min="15617" max="15617" width="3" style="354" customWidth="1"/>
    <col min="15618" max="15620" width="2.140625" style="354" customWidth="1"/>
    <col min="15621" max="15628" width="7.42578125" style="354" customWidth="1"/>
    <col min="15629" max="15629" width="7.28515625" style="354" customWidth="1"/>
    <col min="15630" max="15633" width="7.42578125" style="354" customWidth="1"/>
    <col min="15634" max="15634" width="1.42578125" style="354" customWidth="1"/>
    <col min="15635" max="15639" width="4.7109375" style="354" customWidth="1"/>
    <col min="15640" max="15648" width="5.5703125" style="354" customWidth="1"/>
    <col min="15649" max="15649" width="3.28515625" style="354" customWidth="1"/>
    <col min="15650" max="15654" width="5.5703125" style="354" customWidth="1"/>
    <col min="15655" max="15655" width="1.5703125" style="354" customWidth="1"/>
    <col min="15656" max="15659" width="5.5703125" style="354" customWidth="1"/>
    <col min="15660" max="15660" width="5.7109375" style="354" customWidth="1"/>
    <col min="15661" max="15661" width="10.7109375" style="354" customWidth="1"/>
    <col min="15662" max="15662" width="2" style="354" customWidth="1"/>
    <col min="15663" max="15872" width="9.140625" style="354"/>
    <col min="15873" max="15873" width="3" style="354" customWidth="1"/>
    <col min="15874" max="15876" width="2.140625" style="354" customWidth="1"/>
    <col min="15877" max="15884" width="7.42578125" style="354" customWidth="1"/>
    <col min="15885" max="15885" width="7.28515625" style="354" customWidth="1"/>
    <col min="15886" max="15889" width="7.42578125" style="354" customWidth="1"/>
    <col min="15890" max="15890" width="1.42578125" style="354" customWidth="1"/>
    <col min="15891" max="15895" width="4.7109375" style="354" customWidth="1"/>
    <col min="15896" max="15904" width="5.5703125" style="354" customWidth="1"/>
    <col min="15905" max="15905" width="3.28515625" style="354" customWidth="1"/>
    <col min="15906" max="15910" width="5.5703125" style="354" customWidth="1"/>
    <col min="15911" max="15911" width="1.5703125" style="354" customWidth="1"/>
    <col min="15912" max="15915" width="5.5703125" style="354" customWidth="1"/>
    <col min="15916" max="15916" width="5.7109375" style="354" customWidth="1"/>
    <col min="15917" max="15917" width="10.7109375" style="354" customWidth="1"/>
    <col min="15918" max="15918" width="2" style="354" customWidth="1"/>
    <col min="15919" max="16128" width="9.140625" style="354"/>
    <col min="16129" max="16129" width="3" style="354" customWidth="1"/>
    <col min="16130" max="16132" width="2.140625" style="354" customWidth="1"/>
    <col min="16133" max="16140" width="7.42578125" style="354" customWidth="1"/>
    <col min="16141" max="16141" width="7.28515625" style="354" customWidth="1"/>
    <col min="16142" max="16145" width="7.42578125" style="354" customWidth="1"/>
    <col min="16146" max="16146" width="1.42578125" style="354" customWidth="1"/>
    <col min="16147" max="16151" width="4.7109375" style="354" customWidth="1"/>
    <col min="16152" max="16160" width="5.5703125" style="354" customWidth="1"/>
    <col min="16161" max="16161" width="3.28515625" style="354" customWidth="1"/>
    <col min="16162" max="16166" width="5.5703125" style="354" customWidth="1"/>
    <col min="16167" max="16167" width="1.5703125" style="354" customWidth="1"/>
    <col min="16168" max="16171" width="5.5703125" style="354" customWidth="1"/>
    <col min="16172" max="16172" width="5.7109375" style="354" customWidth="1"/>
    <col min="16173" max="16173" width="10.7109375" style="354" customWidth="1"/>
    <col min="16174" max="16174" width="2" style="354" customWidth="1"/>
    <col min="16175" max="16384" width="9.140625" style="354"/>
  </cols>
  <sheetData>
    <row r="1" spans="1:48" ht="12.75" customHeight="1" x14ac:dyDescent="0.2">
      <c r="A1" s="353"/>
      <c r="B1" s="353"/>
      <c r="C1" s="353"/>
      <c r="D1" s="353"/>
      <c r="E1" s="353"/>
      <c r="F1" s="353"/>
      <c r="G1" s="353"/>
      <c r="H1" s="353"/>
      <c r="I1" s="353"/>
      <c r="J1" s="353"/>
      <c r="K1" s="353"/>
      <c r="L1" s="353"/>
      <c r="M1" s="353"/>
      <c r="N1" s="353"/>
      <c r="O1" s="353"/>
      <c r="P1" s="353"/>
      <c r="Q1" s="353"/>
      <c r="R1" s="353"/>
    </row>
    <row r="2" spans="1:48" ht="15.75" customHeight="1" x14ac:dyDescent="0.25">
      <c r="A2" s="353"/>
      <c r="B2" s="353"/>
      <c r="C2" s="353"/>
      <c r="D2" s="353"/>
      <c r="E2" s="353"/>
      <c r="F2" s="353"/>
      <c r="G2" s="353"/>
      <c r="H2" s="353"/>
      <c r="I2" s="353"/>
      <c r="J2" s="353"/>
      <c r="K2" s="353"/>
      <c r="L2" s="353"/>
      <c r="M2" s="353"/>
      <c r="N2" s="353"/>
      <c r="O2" s="353"/>
      <c r="P2" s="353"/>
      <c r="Q2" s="353"/>
      <c r="R2" s="353"/>
      <c r="AB2" s="355"/>
    </row>
    <row r="3" spans="1:48" ht="21.75" customHeight="1" x14ac:dyDescent="0.25">
      <c r="A3" s="353"/>
      <c r="B3" s="353"/>
      <c r="C3" s="353"/>
      <c r="D3" s="353"/>
      <c r="E3" s="353"/>
      <c r="F3" s="353"/>
      <c r="G3" s="353"/>
      <c r="H3" s="353"/>
      <c r="I3" s="353"/>
      <c r="J3" s="353"/>
      <c r="K3" s="353"/>
      <c r="L3" s="353"/>
      <c r="M3" s="353"/>
      <c r="N3" s="353"/>
      <c r="O3" s="353"/>
      <c r="P3" s="353"/>
      <c r="Q3" s="353"/>
      <c r="R3" s="353"/>
      <c r="AV3" s="355"/>
    </row>
    <row r="4" spans="1:48" ht="15.75" customHeight="1" x14ac:dyDescent="0.2">
      <c r="A4" s="353"/>
      <c r="B4" s="353"/>
      <c r="C4" s="353"/>
      <c r="D4" s="353"/>
      <c r="E4" s="353"/>
      <c r="F4" s="353"/>
      <c r="G4" s="353"/>
      <c r="H4" s="353"/>
      <c r="I4" s="353"/>
      <c r="J4" s="353"/>
      <c r="K4" s="353"/>
      <c r="L4" s="353"/>
      <c r="M4" s="353"/>
      <c r="N4" s="353"/>
      <c r="O4" s="353"/>
      <c r="P4" s="353"/>
      <c r="Q4" s="353"/>
      <c r="R4" s="353"/>
    </row>
    <row r="5" spans="1:48" ht="15.75" customHeight="1" x14ac:dyDescent="0.2">
      <c r="A5" s="353"/>
      <c r="B5" s="353"/>
      <c r="C5" s="353"/>
      <c r="D5" s="353"/>
      <c r="E5" s="353"/>
      <c r="F5" s="353"/>
      <c r="G5" s="353"/>
      <c r="H5" s="353"/>
      <c r="I5" s="353"/>
      <c r="J5" s="353"/>
      <c r="K5" s="353"/>
      <c r="L5" s="353"/>
      <c r="M5" s="353"/>
      <c r="N5" s="353"/>
      <c r="O5" s="353"/>
      <c r="P5" s="353"/>
      <c r="Q5" s="353"/>
      <c r="R5" s="353"/>
    </row>
    <row r="6" spans="1:48" ht="15.75" customHeight="1" x14ac:dyDescent="0.25">
      <c r="A6" s="353"/>
      <c r="B6" s="353"/>
      <c r="C6" s="353"/>
      <c r="D6" s="353"/>
      <c r="E6" s="356"/>
      <c r="F6" s="356"/>
      <c r="G6" s="356"/>
      <c r="H6" s="356"/>
      <c r="I6" s="356"/>
      <c r="J6" s="356"/>
      <c r="K6" s="356"/>
      <c r="L6" s="353"/>
      <c r="M6" s="353"/>
      <c r="N6" s="353"/>
      <c r="O6" s="353"/>
      <c r="P6" s="353"/>
      <c r="Q6" s="353"/>
      <c r="R6" s="353"/>
    </row>
    <row r="7" spans="1:48" ht="15.75" customHeight="1" x14ac:dyDescent="0.2">
      <c r="A7" s="353"/>
      <c r="B7" s="353"/>
      <c r="C7" s="353"/>
      <c r="D7" s="353"/>
      <c r="E7" s="357"/>
      <c r="F7" s="357"/>
      <c r="G7" s="357"/>
      <c r="H7" s="357"/>
      <c r="I7" s="357"/>
      <c r="J7" s="357"/>
      <c r="K7" s="357"/>
      <c r="L7" s="353"/>
      <c r="M7" s="353"/>
      <c r="N7" s="353"/>
      <c r="O7" s="353"/>
      <c r="P7" s="353"/>
      <c r="Q7" s="353"/>
      <c r="R7" s="353"/>
    </row>
    <row r="8" spans="1:48" ht="15.75" customHeight="1" x14ac:dyDescent="0.2">
      <c r="A8" s="353"/>
      <c r="B8" s="353"/>
      <c r="C8" s="353"/>
      <c r="D8" s="353"/>
      <c r="E8" s="357"/>
      <c r="F8" s="357"/>
      <c r="G8" s="357"/>
      <c r="H8" s="357"/>
      <c r="I8" s="357"/>
      <c r="J8" s="357"/>
      <c r="K8" s="357"/>
      <c r="L8" s="353"/>
      <c r="M8" s="353"/>
      <c r="N8" s="353"/>
      <c r="O8" s="353"/>
      <c r="P8" s="353"/>
      <c r="Q8" s="353"/>
      <c r="R8" s="353"/>
    </row>
    <row r="9" spans="1:48" ht="15.75" customHeight="1" x14ac:dyDescent="0.2">
      <c r="A9" s="353"/>
      <c r="B9" s="353"/>
      <c r="C9" s="353"/>
      <c r="D9" s="353"/>
      <c r="E9" s="357"/>
      <c r="F9" s="357"/>
      <c r="G9" s="357"/>
      <c r="H9" s="357"/>
      <c r="I9" s="357"/>
      <c r="J9" s="357"/>
      <c r="K9" s="357"/>
      <c r="L9" s="353"/>
      <c r="M9" s="353"/>
      <c r="N9" s="353"/>
      <c r="O9" s="353"/>
      <c r="P9" s="353"/>
      <c r="Q9" s="353"/>
      <c r="R9" s="353"/>
    </row>
    <row r="10" spans="1:48" ht="15.75" customHeight="1" x14ac:dyDescent="0.2">
      <c r="A10" s="353"/>
      <c r="B10" s="353"/>
      <c r="C10" s="353"/>
      <c r="D10" s="353"/>
      <c r="E10" s="357"/>
      <c r="F10" s="357"/>
      <c r="G10" s="357"/>
      <c r="H10" s="357"/>
      <c r="I10" s="357"/>
      <c r="J10" s="357"/>
      <c r="K10" s="357"/>
      <c r="L10" s="353"/>
      <c r="M10" s="353"/>
      <c r="N10" s="353"/>
      <c r="O10" s="353"/>
      <c r="P10" s="353"/>
      <c r="Q10" s="353"/>
      <c r="R10" s="353"/>
    </row>
    <row r="11" spans="1:48" ht="15.75" customHeight="1" x14ac:dyDescent="0.2">
      <c r="A11" s="353"/>
      <c r="B11" s="353"/>
      <c r="C11" s="353"/>
      <c r="D11" s="353"/>
      <c r="E11" s="357"/>
      <c r="F11" s="357"/>
      <c r="G11" s="357"/>
      <c r="H11" s="357"/>
      <c r="I11" s="357"/>
      <c r="J11" s="357"/>
      <c r="K11" s="357"/>
      <c r="L11" s="353"/>
      <c r="M11" s="353"/>
      <c r="N11" s="353"/>
      <c r="O11" s="353"/>
      <c r="P11" s="353"/>
      <c r="Q11" s="353"/>
      <c r="R11" s="353"/>
    </row>
    <row r="12" spans="1:48" ht="15.75" customHeight="1" x14ac:dyDescent="0.2">
      <c r="A12" s="353"/>
      <c r="B12" s="353"/>
      <c r="C12" s="353"/>
      <c r="D12" s="353"/>
      <c r="E12" s="357"/>
      <c r="F12" s="357"/>
      <c r="G12" s="357"/>
      <c r="H12" s="357"/>
      <c r="I12" s="357"/>
      <c r="J12" s="357"/>
      <c r="K12" s="357"/>
      <c r="L12" s="353"/>
      <c r="M12" s="353"/>
      <c r="N12" s="353"/>
      <c r="O12" s="353"/>
      <c r="P12" s="353"/>
      <c r="Q12" s="353"/>
      <c r="R12" s="353"/>
    </row>
    <row r="13" spans="1:48" ht="15.75" customHeight="1" x14ac:dyDescent="0.2">
      <c r="A13" s="353"/>
      <c r="B13" s="353"/>
      <c r="C13" s="353"/>
      <c r="D13" s="353"/>
      <c r="E13" s="357"/>
      <c r="F13" s="357"/>
      <c r="G13" s="357"/>
      <c r="H13" s="357"/>
      <c r="I13" s="357"/>
      <c r="J13" s="357"/>
      <c r="K13" s="357"/>
      <c r="L13" s="353"/>
      <c r="M13" s="353"/>
      <c r="N13" s="353"/>
      <c r="O13" s="353"/>
      <c r="P13" s="353"/>
      <c r="Q13" s="353"/>
      <c r="R13" s="353"/>
    </row>
    <row r="14" spans="1:48" ht="15.75" customHeight="1" x14ac:dyDescent="0.2">
      <c r="A14" s="353"/>
      <c r="B14" s="353"/>
      <c r="C14" s="353"/>
      <c r="D14" s="353"/>
      <c r="E14" s="357"/>
      <c r="F14" s="357"/>
      <c r="G14" s="357"/>
      <c r="H14" s="357"/>
      <c r="I14" s="357"/>
      <c r="J14" s="357"/>
      <c r="K14" s="357"/>
      <c r="L14" s="353"/>
      <c r="M14" s="353"/>
      <c r="N14" s="353"/>
      <c r="O14" s="353"/>
      <c r="P14" s="353"/>
      <c r="Q14" s="353"/>
      <c r="R14" s="353"/>
    </row>
    <row r="15" spans="1:48" ht="15.75" customHeight="1" x14ac:dyDescent="0.2">
      <c r="A15" s="353"/>
      <c r="B15" s="353"/>
      <c r="C15" s="353"/>
      <c r="D15" s="353"/>
      <c r="E15" s="357"/>
      <c r="F15" s="357"/>
      <c r="G15" s="357"/>
      <c r="H15" s="357"/>
      <c r="I15" s="357"/>
      <c r="J15" s="357"/>
      <c r="K15" s="357"/>
      <c r="L15" s="353"/>
      <c r="M15" s="353"/>
      <c r="N15" s="353"/>
      <c r="O15" s="353"/>
      <c r="P15" s="353"/>
      <c r="Q15" s="353"/>
      <c r="R15" s="353"/>
    </row>
    <row r="16" spans="1:48" ht="15.75" customHeight="1" x14ac:dyDescent="0.2">
      <c r="A16" s="353"/>
      <c r="B16" s="353"/>
      <c r="C16" s="353"/>
      <c r="D16" s="353"/>
      <c r="E16" s="357"/>
      <c r="F16" s="357"/>
      <c r="G16" s="357"/>
      <c r="H16" s="357"/>
      <c r="I16" s="357"/>
      <c r="J16" s="357"/>
      <c r="K16" s="357"/>
      <c r="L16" s="353"/>
      <c r="M16" s="353"/>
      <c r="N16" s="353"/>
      <c r="O16" s="353"/>
      <c r="P16" s="353"/>
      <c r="Q16" s="353"/>
      <c r="R16" s="353"/>
    </row>
    <row r="17" spans="1:18" ht="15.75" customHeight="1" x14ac:dyDescent="0.2">
      <c r="A17" s="353"/>
      <c r="B17" s="353"/>
      <c r="C17" s="353"/>
      <c r="D17" s="353"/>
      <c r="E17" s="357"/>
      <c r="F17" s="357"/>
      <c r="G17" s="357"/>
      <c r="H17" s="357"/>
      <c r="I17" s="357"/>
      <c r="J17" s="357"/>
      <c r="K17" s="357"/>
      <c r="L17" s="353"/>
      <c r="M17" s="353"/>
      <c r="N17" s="353"/>
      <c r="O17" s="353"/>
      <c r="P17" s="353"/>
      <c r="Q17" s="353"/>
      <c r="R17" s="353"/>
    </row>
    <row r="18" spans="1:18" ht="15.75" customHeight="1" x14ac:dyDescent="0.2">
      <c r="A18" s="353"/>
      <c r="B18" s="353"/>
      <c r="C18" s="353"/>
      <c r="D18" s="353"/>
      <c r="E18" s="357"/>
      <c r="F18" s="357"/>
      <c r="G18" s="357"/>
      <c r="H18" s="357"/>
      <c r="I18" s="357"/>
      <c r="J18" s="357"/>
      <c r="K18" s="357"/>
      <c r="L18" s="353"/>
      <c r="M18" s="353"/>
      <c r="N18" s="353"/>
      <c r="O18" s="353"/>
      <c r="P18" s="353"/>
      <c r="Q18" s="353"/>
      <c r="R18" s="353"/>
    </row>
    <row r="19" spans="1:18" ht="15.75" customHeight="1" x14ac:dyDescent="0.2">
      <c r="A19" s="353"/>
      <c r="B19" s="353"/>
      <c r="C19" s="353"/>
      <c r="D19" s="353"/>
      <c r="E19" s="357"/>
      <c r="F19" s="357"/>
      <c r="G19" s="357"/>
      <c r="H19" s="357"/>
      <c r="I19" s="357"/>
      <c r="J19" s="357"/>
      <c r="K19" s="357"/>
      <c r="L19" s="353"/>
      <c r="M19" s="353"/>
      <c r="N19" s="353"/>
      <c r="O19" s="353"/>
      <c r="P19" s="353"/>
      <c r="Q19" s="353"/>
      <c r="R19" s="353"/>
    </row>
    <row r="20" spans="1:18" ht="15.75" customHeight="1" x14ac:dyDescent="0.2">
      <c r="A20" s="353"/>
      <c r="B20" s="353"/>
      <c r="C20" s="353"/>
      <c r="D20" s="353"/>
      <c r="E20" s="357"/>
      <c r="F20" s="357"/>
      <c r="G20" s="357"/>
      <c r="H20" s="357"/>
      <c r="I20" s="357"/>
      <c r="J20" s="357"/>
      <c r="K20" s="357"/>
      <c r="L20" s="353"/>
      <c r="M20" s="353"/>
      <c r="N20" s="353"/>
      <c r="O20" s="353"/>
      <c r="P20" s="353"/>
      <c r="Q20" s="353"/>
      <c r="R20" s="353"/>
    </row>
    <row r="21" spans="1:18" ht="15.75" customHeight="1" x14ac:dyDescent="0.2">
      <c r="A21" s="353"/>
      <c r="B21" s="353"/>
      <c r="C21" s="353"/>
      <c r="D21" s="353"/>
      <c r="E21" s="357"/>
      <c r="F21" s="357"/>
      <c r="G21" s="357"/>
      <c r="H21" s="357"/>
      <c r="I21" s="357"/>
      <c r="J21" s="357"/>
      <c r="K21" s="357"/>
      <c r="L21" s="353"/>
      <c r="M21" s="353"/>
      <c r="N21" s="353"/>
      <c r="O21" s="353"/>
      <c r="P21" s="353"/>
      <c r="Q21" s="353"/>
      <c r="R21" s="353"/>
    </row>
    <row r="22" spans="1:18" ht="15.75" customHeight="1" x14ac:dyDescent="0.2">
      <c r="A22" s="353"/>
      <c r="B22" s="353"/>
      <c r="C22" s="353"/>
      <c r="D22" s="353"/>
      <c r="E22" s="357"/>
      <c r="F22" s="357"/>
      <c r="G22" s="357"/>
      <c r="H22" s="357"/>
      <c r="I22" s="357"/>
      <c r="J22" s="357"/>
      <c r="K22" s="357"/>
      <c r="L22" s="353"/>
      <c r="M22" s="353"/>
      <c r="N22" s="353"/>
      <c r="O22" s="353"/>
      <c r="P22" s="353"/>
      <c r="Q22" s="353"/>
      <c r="R22" s="353"/>
    </row>
    <row r="23" spans="1:18" ht="15.75" customHeight="1" x14ac:dyDescent="0.2">
      <c r="A23" s="353"/>
      <c r="B23" s="353"/>
      <c r="C23" s="353"/>
      <c r="D23" s="353"/>
      <c r="E23" s="357"/>
      <c r="F23" s="357"/>
      <c r="G23" s="357"/>
      <c r="H23" s="357"/>
      <c r="I23" s="357"/>
      <c r="J23" s="357"/>
      <c r="K23" s="357"/>
      <c r="L23" s="353"/>
      <c r="M23" s="353"/>
      <c r="N23" s="353"/>
      <c r="O23" s="353"/>
      <c r="P23" s="353"/>
      <c r="Q23" s="353"/>
      <c r="R23" s="353"/>
    </row>
    <row r="24" spans="1:18" ht="15.75" customHeight="1" x14ac:dyDescent="0.2">
      <c r="A24" s="353"/>
      <c r="B24" s="353"/>
      <c r="C24" s="353"/>
      <c r="D24" s="353"/>
      <c r="E24" s="357"/>
      <c r="F24" s="357"/>
      <c r="G24" s="357"/>
      <c r="H24" s="357"/>
      <c r="I24" s="357"/>
      <c r="J24" s="357"/>
      <c r="K24" s="357"/>
      <c r="L24" s="353"/>
      <c r="M24" s="353"/>
      <c r="N24" s="353"/>
      <c r="O24" s="353"/>
      <c r="P24" s="353"/>
      <c r="Q24" s="353"/>
      <c r="R24" s="353"/>
    </row>
    <row r="25" spans="1:18" ht="15.75" customHeight="1" x14ac:dyDescent="0.2">
      <c r="A25" s="353"/>
      <c r="B25" s="353"/>
      <c r="C25" s="353"/>
      <c r="D25" s="353"/>
      <c r="E25" s="357"/>
      <c r="F25" s="357"/>
      <c r="G25" s="357"/>
      <c r="H25" s="357"/>
      <c r="I25" s="357"/>
      <c r="J25" s="357"/>
      <c r="K25" s="357"/>
      <c r="L25" s="353"/>
      <c r="M25" s="353"/>
      <c r="N25" s="353"/>
      <c r="O25" s="353"/>
      <c r="P25" s="353"/>
      <c r="Q25" s="353"/>
      <c r="R25" s="353"/>
    </row>
    <row r="26" spans="1:18" ht="15.75" customHeight="1" x14ac:dyDescent="0.2">
      <c r="A26" s="353"/>
      <c r="B26" s="353"/>
      <c r="C26" s="353"/>
      <c r="D26" s="353"/>
      <c r="E26" s="357"/>
      <c r="F26" s="357"/>
      <c r="G26" s="357"/>
      <c r="H26" s="357"/>
      <c r="I26" s="357"/>
      <c r="J26" s="357"/>
      <c r="K26" s="357"/>
      <c r="L26" s="353"/>
      <c r="M26" s="353"/>
      <c r="N26" s="353"/>
      <c r="O26" s="353"/>
      <c r="P26" s="353"/>
      <c r="Q26" s="353"/>
      <c r="R26" s="353"/>
    </row>
    <row r="27" spans="1:18" ht="15.75" customHeight="1" x14ac:dyDescent="0.2">
      <c r="A27" s="353"/>
      <c r="B27" s="353"/>
      <c r="C27" s="353"/>
      <c r="D27" s="353"/>
      <c r="E27" s="357"/>
      <c r="F27" s="357"/>
      <c r="G27" s="357"/>
      <c r="H27" s="357"/>
      <c r="I27" s="357"/>
      <c r="J27" s="357"/>
      <c r="K27" s="357"/>
      <c r="L27" s="353"/>
      <c r="M27" s="353"/>
      <c r="N27" s="353"/>
      <c r="O27" s="353"/>
      <c r="P27" s="353"/>
      <c r="Q27" s="353"/>
      <c r="R27" s="353"/>
    </row>
    <row r="28" spans="1:18" ht="15.75" customHeight="1" x14ac:dyDescent="0.2">
      <c r="A28" s="353"/>
      <c r="B28" s="353"/>
      <c r="C28" s="353"/>
      <c r="D28" s="353"/>
      <c r="E28" s="357"/>
      <c r="F28" s="357"/>
      <c r="G28" s="357"/>
      <c r="H28" s="357"/>
      <c r="I28" s="357"/>
      <c r="J28" s="357"/>
      <c r="K28" s="357"/>
      <c r="L28" s="353"/>
      <c r="M28" s="353"/>
      <c r="N28" s="353"/>
      <c r="O28" s="353"/>
      <c r="P28" s="353"/>
      <c r="Q28" s="353"/>
      <c r="R28" s="353"/>
    </row>
    <row r="29" spans="1:18" ht="15.75" customHeight="1" x14ac:dyDescent="0.2">
      <c r="A29" s="353"/>
      <c r="B29" s="353"/>
      <c r="C29" s="353"/>
      <c r="D29" s="353"/>
      <c r="E29" s="357"/>
      <c r="F29" s="357"/>
      <c r="G29" s="357"/>
      <c r="H29" s="357"/>
      <c r="I29" s="357"/>
      <c r="J29" s="357"/>
      <c r="K29" s="357"/>
      <c r="L29" s="353"/>
      <c r="M29" s="353"/>
      <c r="N29" s="353"/>
      <c r="O29" s="353"/>
      <c r="P29" s="353"/>
      <c r="Q29" s="353"/>
      <c r="R29" s="353"/>
    </row>
    <row r="30" spans="1:18" ht="15.75" customHeight="1" x14ac:dyDescent="0.2">
      <c r="A30" s="353"/>
      <c r="B30" s="353"/>
      <c r="C30" s="353"/>
      <c r="D30" s="353"/>
      <c r="E30" s="357"/>
      <c r="F30" s="357"/>
      <c r="G30" s="357"/>
      <c r="H30" s="357"/>
      <c r="I30" s="357"/>
      <c r="J30" s="357"/>
      <c r="K30" s="357"/>
      <c r="L30" s="353"/>
      <c r="M30" s="353"/>
      <c r="N30" s="353"/>
      <c r="O30" s="353"/>
      <c r="P30" s="353"/>
      <c r="Q30" s="353"/>
      <c r="R30" s="353"/>
    </row>
    <row r="31" spans="1:18" ht="15.75" customHeight="1" x14ac:dyDescent="0.2">
      <c r="A31" s="353"/>
      <c r="B31" s="353"/>
      <c r="C31" s="353"/>
      <c r="D31" s="353"/>
      <c r="E31" s="357"/>
      <c r="F31" s="357"/>
      <c r="G31" s="357"/>
      <c r="H31" s="357"/>
      <c r="I31" s="357"/>
      <c r="J31" s="357"/>
      <c r="K31" s="357"/>
      <c r="L31" s="353"/>
      <c r="M31" s="353"/>
      <c r="N31" s="353"/>
      <c r="O31" s="353"/>
      <c r="P31" s="353"/>
      <c r="Q31" s="353"/>
      <c r="R31" s="353"/>
    </row>
    <row r="32" spans="1:18" ht="15.75" customHeight="1" x14ac:dyDescent="0.2">
      <c r="A32" s="353"/>
      <c r="B32" s="353"/>
      <c r="C32" s="353"/>
      <c r="D32" s="353"/>
      <c r="E32" s="357"/>
      <c r="F32" s="357"/>
      <c r="G32" s="357"/>
      <c r="H32" s="357"/>
      <c r="I32" s="357"/>
      <c r="J32" s="357"/>
      <c r="K32" s="357"/>
      <c r="L32" s="353"/>
      <c r="M32" s="353"/>
      <c r="N32" s="353"/>
      <c r="O32" s="353"/>
      <c r="P32" s="353"/>
      <c r="Q32" s="353"/>
      <c r="R32" s="353"/>
    </row>
    <row r="33" spans="1:38" ht="15.75" customHeight="1" x14ac:dyDescent="0.2">
      <c r="A33" s="353"/>
      <c r="B33" s="353"/>
      <c r="C33" s="353"/>
      <c r="D33" s="353"/>
      <c r="E33" s="357"/>
      <c r="F33" s="357"/>
      <c r="G33" s="357"/>
      <c r="H33" s="357"/>
      <c r="I33" s="357"/>
      <c r="J33" s="357"/>
      <c r="K33" s="357"/>
      <c r="L33" s="353"/>
      <c r="M33" s="353"/>
      <c r="N33" s="353"/>
      <c r="O33" s="353"/>
      <c r="P33" s="353"/>
      <c r="Q33" s="353"/>
      <c r="R33" s="353"/>
    </row>
    <row r="34" spans="1:38" ht="15.75" customHeight="1" x14ac:dyDescent="0.2">
      <c r="A34" s="353"/>
      <c r="B34" s="353"/>
      <c r="C34" s="353"/>
      <c r="D34" s="353"/>
      <c r="E34" s="357"/>
      <c r="F34" s="357"/>
      <c r="G34" s="357"/>
      <c r="H34" s="357"/>
      <c r="I34" s="357"/>
      <c r="J34" s="357"/>
      <c r="K34" s="357"/>
      <c r="L34" s="353"/>
      <c r="M34" s="353"/>
      <c r="N34" s="353"/>
      <c r="O34" s="353"/>
      <c r="P34" s="353"/>
      <c r="Q34" s="353"/>
      <c r="R34" s="353"/>
    </row>
    <row r="35" spans="1:38" ht="15.75" customHeight="1" x14ac:dyDescent="0.2">
      <c r="A35" s="353"/>
      <c r="B35" s="353"/>
      <c r="C35" s="353"/>
      <c r="D35" s="353"/>
      <c r="E35" s="357"/>
      <c r="F35" s="357"/>
      <c r="G35" s="357"/>
      <c r="H35" s="357"/>
      <c r="I35" s="357"/>
      <c r="J35" s="357"/>
      <c r="K35" s="357"/>
      <c r="L35" s="353"/>
      <c r="M35" s="353"/>
      <c r="N35" s="353"/>
      <c r="O35" s="353"/>
      <c r="P35" s="353"/>
      <c r="Q35" s="353"/>
      <c r="R35" s="353"/>
    </row>
    <row r="36" spans="1:38" ht="15.75" customHeight="1" x14ac:dyDescent="0.2">
      <c r="A36" s="353"/>
      <c r="B36" s="353"/>
      <c r="C36" s="353"/>
      <c r="D36" s="353"/>
      <c r="E36" s="357"/>
      <c r="F36" s="357"/>
      <c r="G36" s="357"/>
      <c r="H36" s="357"/>
      <c r="I36" s="357"/>
      <c r="J36" s="357"/>
      <c r="K36" s="357"/>
      <c r="L36" s="353"/>
      <c r="M36" s="353"/>
      <c r="N36" s="353"/>
      <c r="O36" s="353"/>
      <c r="P36" s="353"/>
      <c r="Q36" s="353"/>
      <c r="R36" s="353"/>
    </row>
    <row r="37" spans="1:38" ht="15.75" customHeight="1" x14ac:dyDescent="0.2">
      <c r="A37" s="353"/>
      <c r="B37" s="353"/>
      <c r="C37" s="353"/>
      <c r="D37" s="353"/>
      <c r="E37" s="357"/>
      <c r="F37" s="357"/>
      <c r="G37" s="357"/>
      <c r="H37" s="357"/>
      <c r="I37" s="357"/>
      <c r="J37" s="357"/>
      <c r="K37" s="357"/>
      <c r="L37" s="353"/>
      <c r="M37" s="353"/>
      <c r="N37" s="353"/>
      <c r="O37" s="353"/>
      <c r="P37" s="353"/>
      <c r="Q37" s="353"/>
      <c r="R37" s="353"/>
    </row>
    <row r="38" spans="1:38" ht="15.75" customHeight="1" x14ac:dyDescent="0.2">
      <c r="A38" s="353"/>
      <c r="B38" s="353"/>
      <c r="C38" s="353"/>
      <c r="D38" s="353"/>
      <c r="E38" s="357"/>
      <c r="F38" s="357"/>
      <c r="G38" s="357"/>
      <c r="H38" s="357"/>
      <c r="I38" s="357"/>
      <c r="J38" s="357"/>
      <c r="K38" s="357"/>
      <c r="L38" s="353"/>
      <c r="M38" s="353"/>
      <c r="N38" s="353"/>
      <c r="O38" s="353"/>
      <c r="P38" s="353"/>
      <c r="Q38" s="353"/>
      <c r="R38" s="353"/>
    </row>
    <row r="39" spans="1:38" ht="14.25" customHeight="1" x14ac:dyDescent="0.2">
      <c r="A39" s="353"/>
      <c r="B39" s="353"/>
      <c r="C39" s="353"/>
      <c r="D39" s="353"/>
      <c r="E39" s="357"/>
      <c r="F39" s="357"/>
      <c r="G39" s="357"/>
      <c r="H39" s="357"/>
      <c r="I39" s="357"/>
      <c r="J39" s="357"/>
      <c r="K39" s="357"/>
      <c r="L39" s="353"/>
      <c r="M39" s="353"/>
      <c r="N39" s="353"/>
      <c r="O39" s="353"/>
      <c r="P39" s="353"/>
      <c r="Q39" s="353"/>
      <c r="R39" s="353"/>
    </row>
    <row r="40" spans="1:38" ht="20.25" customHeight="1" x14ac:dyDescent="0.2">
      <c r="A40" s="353"/>
      <c r="B40" s="353"/>
      <c r="C40" s="353"/>
      <c r="D40" s="353"/>
      <c r="E40" s="357"/>
      <c r="F40" s="357"/>
      <c r="G40" s="357"/>
      <c r="H40" s="357"/>
      <c r="I40" s="357"/>
      <c r="J40" s="357"/>
      <c r="K40" s="357"/>
      <c r="L40" s="353"/>
      <c r="M40" s="353"/>
      <c r="N40" s="353"/>
      <c r="O40" s="353"/>
      <c r="P40" s="353"/>
      <c r="Q40" s="353"/>
      <c r="R40" s="353"/>
    </row>
    <row r="41" spans="1:38" ht="15.75" customHeight="1" x14ac:dyDescent="0.2">
      <c r="A41" s="353"/>
      <c r="B41" s="353"/>
      <c r="C41" s="353"/>
      <c r="D41" s="353"/>
      <c r="E41" s="357"/>
      <c r="F41" s="353"/>
      <c r="G41" s="353"/>
      <c r="H41" s="353"/>
      <c r="I41" s="353"/>
      <c r="J41" s="353"/>
      <c r="K41" s="353"/>
      <c r="L41" s="353"/>
      <c r="M41" s="353"/>
      <c r="N41" s="353"/>
      <c r="O41" s="353"/>
      <c r="P41" s="353"/>
      <c r="Q41" s="353"/>
      <c r="R41" s="353"/>
    </row>
    <row r="42" spans="1:38" ht="12.75" customHeight="1" x14ac:dyDescent="0.2">
      <c r="A42" s="353"/>
      <c r="B42" s="353"/>
      <c r="C42" s="353"/>
      <c r="D42" s="353"/>
      <c r="E42" s="357"/>
      <c r="F42" s="353"/>
      <c r="G42" s="353"/>
      <c r="H42" s="353"/>
      <c r="I42" s="353"/>
      <c r="J42" s="353"/>
      <c r="K42" s="353"/>
      <c r="L42" s="353"/>
      <c r="M42" s="353"/>
      <c r="N42" s="358"/>
      <c r="O42" s="353"/>
      <c r="P42" s="353"/>
      <c r="Q42" s="353"/>
      <c r="R42" s="353"/>
    </row>
    <row r="43" spans="1:38" ht="12.75" customHeight="1" x14ac:dyDescent="0.2">
      <c r="A43" s="353"/>
      <c r="B43" s="353"/>
      <c r="C43" s="353"/>
      <c r="D43" s="353"/>
      <c r="E43" s="357"/>
      <c r="F43" s="353"/>
      <c r="G43" s="353"/>
      <c r="H43" s="353"/>
      <c r="I43" s="353"/>
      <c r="J43" s="353"/>
      <c r="K43" s="353"/>
      <c r="L43" s="353"/>
      <c r="M43" s="353"/>
      <c r="N43" s="359"/>
      <c r="O43" s="353"/>
      <c r="P43" s="353"/>
      <c r="Q43" s="353"/>
      <c r="R43" s="353"/>
    </row>
    <row r="44" spans="1:38" ht="12.75" customHeight="1" x14ac:dyDescent="0.2">
      <c r="A44" s="353"/>
      <c r="B44" s="353"/>
      <c r="C44" s="353"/>
      <c r="D44" s="353"/>
      <c r="E44" s="357"/>
      <c r="F44" s="357"/>
      <c r="G44" s="353"/>
      <c r="H44" s="353"/>
      <c r="I44" s="353"/>
      <c r="J44" s="353"/>
      <c r="K44" s="353"/>
      <c r="L44" s="353"/>
      <c r="M44" s="353"/>
      <c r="N44" s="353"/>
      <c r="O44" s="353"/>
      <c r="P44" s="353"/>
      <c r="Q44" s="353"/>
      <c r="R44" s="353"/>
    </row>
    <row r="45" spans="1:38" ht="12.75" customHeight="1" x14ac:dyDescent="0.2">
      <c r="A45" s="353"/>
      <c r="B45" s="353"/>
      <c r="C45" s="353"/>
      <c r="D45" s="353"/>
      <c r="E45" s="353"/>
      <c r="F45" s="353"/>
      <c r="G45" s="353"/>
      <c r="H45" s="353"/>
      <c r="I45" s="353"/>
      <c r="J45" s="353"/>
      <c r="K45" s="353"/>
      <c r="L45" s="353"/>
      <c r="M45" s="353"/>
      <c r="N45" s="353"/>
      <c r="O45" s="353"/>
      <c r="P45" s="353"/>
      <c r="Q45" s="353"/>
      <c r="R45" s="353"/>
    </row>
    <row r="46" spans="1:38" ht="12.75" customHeight="1" x14ac:dyDescent="0.2">
      <c r="A46" s="353"/>
      <c r="B46" s="353"/>
      <c r="C46" s="353"/>
      <c r="D46" s="353"/>
      <c r="E46" s="353"/>
      <c r="F46" s="353"/>
      <c r="G46" s="353"/>
      <c r="H46" s="353"/>
      <c r="I46" s="353"/>
      <c r="J46" s="353"/>
      <c r="K46" s="353"/>
      <c r="L46" s="353"/>
      <c r="M46" s="353"/>
      <c r="N46" s="353"/>
      <c r="O46" s="353"/>
      <c r="P46" s="353"/>
      <c r="Q46" s="353"/>
      <c r="R46" s="353"/>
    </row>
    <row r="47" spans="1:38" ht="12.75" customHeight="1" x14ac:dyDescent="0.2">
      <c r="A47" s="353"/>
      <c r="B47" s="353"/>
      <c r="C47" s="353"/>
      <c r="D47" s="353"/>
      <c r="E47" s="353"/>
      <c r="F47" s="353"/>
      <c r="G47" s="353"/>
      <c r="H47" s="353"/>
      <c r="I47" s="353"/>
      <c r="J47" s="353"/>
      <c r="K47" s="353"/>
      <c r="L47" s="353"/>
      <c r="M47" s="353"/>
      <c r="N47" s="353"/>
      <c r="O47" s="353"/>
      <c r="P47" s="353"/>
      <c r="Q47" s="353"/>
      <c r="R47" s="353"/>
      <c r="S47" s="360"/>
      <c r="T47" s="360"/>
      <c r="U47" s="360"/>
      <c r="V47" s="360"/>
      <c r="W47" s="360"/>
      <c r="X47" s="360"/>
      <c r="Y47" s="360"/>
      <c r="Z47" s="360"/>
      <c r="AA47" s="360"/>
      <c r="AB47" s="360"/>
      <c r="AC47" s="360"/>
      <c r="AD47" s="360"/>
      <c r="AE47" s="360"/>
      <c r="AF47" s="360"/>
      <c r="AG47" s="360"/>
      <c r="AH47" s="360"/>
      <c r="AI47" s="360"/>
    </row>
    <row r="48" spans="1:38" ht="12.75" customHeight="1" x14ac:dyDescent="0.2">
      <c r="A48" s="353"/>
      <c r="B48" s="353"/>
      <c r="C48" s="353"/>
      <c r="D48" s="353"/>
      <c r="E48" s="353"/>
      <c r="F48" s="353"/>
      <c r="G48" s="353"/>
      <c r="H48" s="353"/>
      <c r="I48" s="353"/>
      <c r="J48" s="353"/>
      <c r="K48" s="353"/>
      <c r="L48" s="353"/>
      <c r="M48" s="353"/>
      <c r="N48" s="353"/>
      <c r="O48" s="353"/>
      <c r="P48" s="353"/>
      <c r="Q48" s="353"/>
      <c r="R48" s="353"/>
      <c r="V48" s="360"/>
      <c r="W48" s="360"/>
      <c r="X48" s="360"/>
      <c r="Y48" s="360"/>
      <c r="Z48" s="360"/>
      <c r="AA48" s="360"/>
      <c r="AB48" s="360"/>
      <c r="AC48" s="360"/>
      <c r="AD48" s="360"/>
      <c r="AE48" s="360"/>
      <c r="AF48" s="360"/>
      <c r="AG48" s="360"/>
      <c r="AH48" s="360"/>
      <c r="AI48" s="360"/>
      <c r="AJ48" s="360"/>
      <c r="AK48" s="360"/>
      <c r="AL48" s="360"/>
    </row>
    <row r="49" spans="1:38" ht="12.75" customHeight="1" x14ac:dyDescent="0.2">
      <c r="A49" s="353"/>
      <c r="B49" s="353"/>
      <c r="C49" s="353"/>
      <c r="D49" s="353"/>
      <c r="E49" s="353"/>
      <c r="F49" s="353"/>
      <c r="G49" s="353"/>
      <c r="H49" s="353"/>
      <c r="I49" s="353"/>
      <c r="J49" s="353"/>
      <c r="K49" s="353"/>
      <c r="L49" s="353"/>
      <c r="M49" s="353"/>
      <c r="N49" s="353"/>
      <c r="O49" s="353"/>
      <c r="P49" s="353"/>
      <c r="Q49" s="353"/>
      <c r="R49" s="353"/>
      <c r="V49" s="360"/>
      <c r="W49" s="360"/>
      <c r="X49" s="360"/>
      <c r="Y49" s="360"/>
      <c r="Z49" s="360"/>
      <c r="AA49" s="360"/>
      <c r="AB49" s="360"/>
      <c r="AC49" s="360"/>
      <c r="AD49" s="360"/>
      <c r="AE49" s="360"/>
      <c r="AF49" s="360"/>
      <c r="AG49" s="360"/>
      <c r="AH49" s="360"/>
      <c r="AI49" s="360"/>
      <c r="AJ49" s="360"/>
      <c r="AK49" s="360"/>
      <c r="AL49" s="360"/>
    </row>
    <row r="50" spans="1:38" ht="12.75" customHeight="1" x14ac:dyDescent="0.2">
      <c r="A50" s="353"/>
      <c r="B50" s="353"/>
      <c r="C50" s="353"/>
      <c r="D50" s="353"/>
      <c r="E50" s="353"/>
      <c r="F50" s="353"/>
      <c r="G50" s="353"/>
      <c r="H50" s="353"/>
      <c r="I50" s="353"/>
      <c r="J50" s="353"/>
      <c r="K50" s="353"/>
      <c r="L50" s="353"/>
      <c r="M50" s="353"/>
      <c r="N50" s="353"/>
      <c r="O50" s="353"/>
      <c r="P50" s="353"/>
      <c r="Q50" s="353"/>
      <c r="R50" s="353"/>
      <c r="V50" s="360"/>
      <c r="W50" s="360"/>
      <c r="X50" s="360"/>
      <c r="Y50" s="360"/>
      <c r="Z50" s="360"/>
      <c r="AA50" s="360"/>
      <c r="AB50" s="360"/>
      <c r="AC50" s="360"/>
      <c r="AD50" s="360"/>
      <c r="AE50" s="360"/>
      <c r="AF50" s="360"/>
      <c r="AG50" s="360"/>
      <c r="AH50" s="360"/>
      <c r="AI50" s="360"/>
      <c r="AJ50" s="360"/>
      <c r="AK50" s="360"/>
      <c r="AL50" s="360"/>
    </row>
    <row r="51" spans="1:38" ht="12.75" customHeight="1" x14ac:dyDescent="0.2">
      <c r="A51" s="353"/>
      <c r="B51" s="353"/>
      <c r="C51" s="353"/>
      <c r="D51" s="353"/>
      <c r="E51" s="353"/>
      <c r="F51" s="353"/>
      <c r="G51" s="353"/>
      <c r="H51" s="353"/>
      <c r="I51" s="353"/>
      <c r="J51" s="490" t="s">
        <v>588</v>
      </c>
      <c r="K51" s="353"/>
      <c r="L51" s="353"/>
      <c r="M51" s="353"/>
      <c r="N51" s="353"/>
      <c r="O51" s="353"/>
      <c r="P51" s="353"/>
      <c r="Q51" s="353"/>
      <c r="R51" s="353"/>
      <c r="V51" s="360"/>
      <c r="W51" s="360"/>
      <c r="X51" s="360"/>
      <c r="Y51" s="360"/>
      <c r="Z51" s="360"/>
      <c r="AA51" s="360"/>
      <c r="AB51" s="360"/>
      <c r="AC51" s="360"/>
      <c r="AD51" s="360"/>
      <c r="AE51" s="360"/>
      <c r="AF51" s="360"/>
      <c r="AG51" s="360"/>
      <c r="AH51" s="360"/>
      <c r="AI51" s="360"/>
      <c r="AJ51" s="360"/>
      <c r="AK51" s="360"/>
      <c r="AL51" s="360"/>
    </row>
    <row r="52" spans="1:38" ht="12.75" customHeight="1" x14ac:dyDescent="0.2">
      <c r="A52" s="353"/>
      <c r="B52" s="353"/>
      <c r="C52" s="353"/>
      <c r="D52" s="353"/>
      <c r="E52" s="353"/>
      <c r="F52" s="353"/>
      <c r="G52" s="353"/>
      <c r="H52" s="353"/>
      <c r="I52" s="353"/>
      <c r="J52" s="490" t="s">
        <v>589</v>
      </c>
      <c r="K52" s="353"/>
      <c r="L52" s="353"/>
      <c r="M52" s="353"/>
      <c r="N52" s="353"/>
      <c r="O52" s="353"/>
      <c r="P52" s="353"/>
      <c r="Q52" s="353"/>
      <c r="R52" s="353"/>
      <c r="V52" s="360"/>
      <c r="W52" s="360"/>
      <c r="X52" s="360"/>
      <c r="Y52" s="360"/>
      <c r="Z52" s="360"/>
      <c r="AA52" s="360"/>
      <c r="AB52" s="360"/>
      <c r="AC52" s="360"/>
      <c r="AD52" s="360"/>
      <c r="AE52" s="360"/>
      <c r="AF52" s="360"/>
      <c r="AG52" s="360"/>
      <c r="AH52" s="360"/>
      <c r="AI52" s="360"/>
      <c r="AJ52" s="360"/>
      <c r="AK52" s="360"/>
      <c r="AL52" s="360"/>
    </row>
    <row r="53" spans="1:38" ht="12.75" customHeight="1" x14ac:dyDescent="0.2">
      <c r="A53" s="353"/>
      <c r="B53" s="353"/>
      <c r="C53" s="353"/>
      <c r="D53" s="353"/>
      <c r="E53" s="353"/>
      <c r="F53" s="353"/>
      <c r="G53" s="353"/>
      <c r="H53" s="353"/>
      <c r="I53" s="353"/>
      <c r="J53" s="353"/>
      <c r="K53" s="353"/>
      <c r="L53" s="353"/>
      <c r="M53" s="353"/>
      <c r="N53" s="353"/>
      <c r="O53" s="353"/>
      <c r="P53" s="353"/>
      <c r="Q53" s="353"/>
      <c r="R53" s="353"/>
      <c r="V53" s="360"/>
      <c r="W53" s="360"/>
      <c r="X53" s="360"/>
      <c r="Y53" s="360"/>
      <c r="Z53" s="360"/>
      <c r="AA53" s="360"/>
      <c r="AB53" s="360"/>
      <c r="AC53" s="360"/>
      <c r="AD53" s="360"/>
      <c r="AE53" s="360"/>
      <c r="AF53" s="360"/>
      <c r="AG53" s="360"/>
      <c r="AH53" s="360"/>
      <c r="AI53" s="360"/>
      <c r="AJ53" s="360"/>
      <c r="AK53" s="360"/>
      <c r="AL53" s="360"/>
    </row>
    <row r="54" spans="1:38" ht="12.75" customHeight="1" x14ac:dyDescent="0.2">
      <c r="A54" s="353"/>
      <c r="B54" s="353"/>
      <c r="C54" s="353"/>
      <c r="D54" s="353"/>
      <c r="E54" s="353"/>
      <c r="F54" s="353"/>
      <c r="G54" s="353"/>
      <c r="H54" s="353"/>
      <c r="I54" s="353"/>
      <c r="J54" s="353"/>
      <c r="K54" s="353"/>
      <c r="L54" s="353"/>
      <c r="M54" s="353"/>
      <c r="N54" s="353"/>
      <c r="O54" s="353"/>
      <c r="P54" s="353"/>
      <c r="Q54" s="353"/>
      <c r="R54" s="353"/>
      <c r="V54" s="360"/>
      <c r="W54" s="360"/>
      <c r="X54" s="360"/>
      <c r="Y54" s="360"/>
      <c r="Z54" s="360"/>
      <c r="AA54" s="360"/>
      <c r="AB54" s="360"/>
      <c r="AC54" s="360"/>
      <c r="AD54" s="360"/>
      <c r="AE54" s="360"/>
      <c r="AF54" s="360"/>
      <c r="AG54" s="360"/>
      <c r="AH54" s="360"/>
      <c r="AI54" s="360"/>
      <c r="AJ54" s="360"/>
      <c r="AK54" s="360"/>
      <c r="AL54" s="360"/>
    </row>
    <row r="55" spans="1:38" ht="12.75" customHeight="1" x14ac:dyDescent="0.2">
      <c r="A55" s="353"/>
      <c r="B55" s="353"/>
      <c r="C55" s="353"/>
      <c r="D55" s="353"/>
      <c r="E55" s="353"/>
      <c r="F55" s="353"/>
      <c r="G55" s="353"/>
      <c r="H55" s="353"/>
      <c r="I55" s="353"/>
      <c r="J55" s="353"/>
      <c r="K55" s="353"/>
      <c r="L55" s="353"/>
      <c r="M55" s="353"/>
      <c r="N55" s="353"/>
      <c r="O55" s="353"/>
      <c r="P55" s="353"/>
      <c r="Q55" s="353"/>
      <c r="R55" s="353"/>
      <c r="V55" s="360"/>
      <c r="W55" s="360"/>
      <c r="X55" s="360"/>
      <c r="Y55" s="360"/>
      <c r="Z55" s="360"/>
      <c r="AA55" s="360"/>
      <c r="AB55" s="360"/>
      <c r="AC55" s="360"/>
      <c r="AD55" s="360"/>
      <c r="AE55" s="360"/>
      <c r="AF55" s="360"/>
      <c r="AG55" s="360"/>
      <c r="AH55" s="360"/>
      <c r="AI55" s="360"/>
      <c r="AJ55" s="360"/>
      <c r="AK55" s="360"/>
      <c r="AL55" s="360"/>
    </row>
    <row r="56" spans="1:38" ht="12.75" customHeight="1" x14ac:dyDescent="0.2">
      <c r="A56" s="353"/>
      <c r="B56" s="353"/>
      <c r="C56" s="353"/>
      <c r="D56" s="353"/>
      <c r="E56" s="353"/>
      <c r="F56" s="353"/>
      <c r="G56" s="353"/>
      <c r="H56" s="353"/>
      <c r="I56" s="353"/>
      <c r="J56" s="353"/>
      <c r="K56" s="353"/>
      <c r="L56" s="353"/>
      <c r="M56" s="353"/>
      <c r="N56" s="353"/>
      <c r="O56" s="353"/>
      <c r="P56" s="353"/>
      <c r="Q56" s="353"/>
      <c r="R56" s="353"/>
      <c r="V56" s="360"/>
      <c r="W56" s="360"/>
      <c r="X56" s="360"/>
      <c r="Y56" s="360"/>
      <c r="Z56" s="360"/>
      <c r="AA56" s="360"/>
      <c r="AB56" s="360"/>
      <c r="AC56" s="360"/>
      <c r="AD56" s="360"/>
      <c r="AE56" s="360"/>
      <c r="AF56" s="360"/>
      <c r="AG56" s="360"/>
      <c r="AH56" s="360"/>
      <c r="AI56" s="360"/>
      <c r="AJ56" s="360"/>
      <c r="AK56" s="360"/>
      <c r="AL56" s="360"/>
    </row>
    <row r="57" spans="1:38" ht="18.75" customHeight="1" x14ac:dyDescent="0.2">
      <c r="A57" s="353"/>
      <c r="B57" s="353"/>
      <c r="C57" s="353"/>
      <c r="D57" s="353"/>
      <c r="E57" s="353"/>
      <c r="F57" s="353"/>
      <c r="G57" s="353"/>
      <c r="H57" s="353"/>
      <c r="I57" s="353"/>
      <c r="J57" s="353"/>
      <c r="K57" s="353"/>
      <c r="L57" s="353"/>
      <c r="M57" s="353"/>
      <c r="N57" s="353"/>
      <c r="O57" s="353"/>
      <c r="P57" s="353"/>
      <c r="Q57" s="353"/>
      <c r="R57" s="353"/>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3"/>
  <sheetViews>
    <sheetView showGridLines="0" topLeftCell="A196" zoomScale="93" zoomScaleNormal="93" workbookViewId="0">
      <selection activeCell="C42" sqref="C42"/>
    </sheetView>
  </sheetViews>
  <sheetFormatPr baseColWidth="10" defaultRowHeight="12.75" x14ac:dyDescent="0.2"/>
  <cols>
    <col min="1" max="1" width="3.5703125" style="2" customWidth="1"/>
    <col min="2" max="2" width="72" style="2" customWidth="1"/>
    <col min="3" max="3" width="17.7109375" style="5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 x14ac:dyDescent="0.2">
      <c r="B4" s="416" t="s">
        <v>572</v>
      </c>
      <c r="C4" s="2"/>
      <c r="D4" s="23"/>
      <c r="E4" s="23"/>
    </row>
    <row r="5" spans="2:5" x14ac:dyDescent="0.2">
      <c r="C5" s="2"/>
      <c r="D5" s="23"/>
      <c r="E5" s="23"/>
    </row>
    <row r="6" spans="2:5" x14ac:dyDescent="0.2">
      <c r="C6" s="351" t="s">
        <v>4</v>
      </c>
    </row>
    <row r="7" spans="2:5" ht="5.25" customHeight="1" x14ac:dyDescent="0.2"/>
    <row r="8" spans="2:5" ht="5.25" customHeight="1" thickBot="1" x14ac:dyDescent="0.25">
      <c r="B8" s="4"/>
      <c r="C8" s="65"/>
    </row>
    <row r="9" spans="2:5" ht="5.25" customHeight="1" x14ac:dyDescent="0.2">
      <c r="B9" s="5"/>
      <c r="C9" s="66"/>
    </row>
    <row r="11" spans="2:5" ht="15" x14ac:dyDescent="0.25">
      <c r="B11" s="15" t="s">
        <v>175</v>
      </c>
      <c r="C11" s="74"/>
      <c r="D11" s="5"/>
    </row>
    <row r="12" spans="2:5" x14ac:dyDescent="0.2">
      <c r="B12" s="6"/>
      <c r="C12" s="66"/>
    </row>
    <row r="13" spans="2:5" s="7" customFormat="1" x14ac:dyDescent="0.2">
      <c r="B13" s="12" t="s">
        <v>5</v>
      </c>
      <c r="C13" s="58" t="s">
        <v>167</v>
      </c>
    </row>
    <row r="14" spans="2:5" x14ac:dyDescent="0.2">
      <c r="B14" s="3" t="s">
        <v>31</v>
      </c>
      <c r="C14" s="59">
        <f>SUM(C22,C33,C57,C70,C78,C86,C96)</f>
        <v>135701.94999999998</v>
      </c>
    </row>
    <row r="15" spans="2:5" x14ac:dyDescent="0.2">
      <c r="B15" s="3" t="s">
        <v>34</v>
      </c>
      <c r="C15" s="59">
        <f>SUM(C158,C169,C206)</f>
        <v>32264.680000000004</v>
      </c>
    </row>
    <row r="16" spans="2:5" x14ac:dyDescent="0.2">
      <c r="B16" s="9" t="s">
        <v>6</v>
      </c>
      <c r="C16" s="60">
        <f>SUM(C14,C15)</f>
        <v>167966.62999999998</v>
      </c>
    </row>
    <row r="19" spans="2:4" s="3" customFormat="1" x14ac:dyDescent="0.2">
      <c r="B19" s="14" t="s">
        <v>565</v>
      </c>
      <c r="C19" s="71"/>
    </row>
    <row r="20" spans="2:4" s="3" customFormat="1" x14ac:dyDescent="0.2">
      <c r="B20" s="14"/>
      <c r="C20" s="71"/>
    </row>
    <row r="21" spans="2:4" s="3" customFormat="1" x14ac:dyDescent="0.2">
      <c r="B21" s="40"/>
      <c r="C21" s="73" t="s">
        <v>167</v>
      </c>
    </row>
    <row r="22" spans="2:4" s="3" customFormat="1" x14ac:dyDescent="0.2">
      <c r="C22" s="60">
        <f>SUM(C24:C27)</f>
        <v>2465</v>
      </c>
    </row>
    <row r="23" spans="2:4" s="3" customFormat="1" x14ac:dyDescent="0.2">
      <c r="C23" s="59"/>
      <c r="D23" s="53"/>
    </row>
    <row r="24" spans="2:4" s="3" customFormat="1" x14ac:dyDescent="0.2">
      <c r="B24" s="3" t="s">
        <v>550</v>
      </c>
      <c r="C24" s="507">
        <v>1010</v>
      </c>
      <c r="D24" s="50"/>
    </row>
    <row r="25" spans="2:4" s="3" customFormat="1" x14ac:dyDescent="0.2">
      <c r="B25" s="3" t="s">
        <v>37</v>
      </c>
      <c r="C25" s="507">
        <v>1250</v>
      </c>
      <c r="D25" s="50"/>
    </row>
    <row r="26" spans="2:4" s="3" customFormat="1" x14ac:dyDescent="0.2">
      <c r="B26" s="3" t="s">
        <v>38</v>
      </c>
      <c r="C26" s="507">
        <v>0</v>
      </c>
      <c r="D26" s="50"/>
    </row>
    <row r="27" spans="2:4" s="3" customFormat="1" x14ac:dyDescent="0.2">
      <c r="B27" s="3" t="s">
        <v>39</v>
      </c>
      <c r="C27" s="507">
        <v>205</v>
      </c>
      <c r="D27" s="50"/>
    </row>
    <row r="28" spans="2:4" s="3" customFormat="1" x14ac:dyDescent="0.2">
      <c r="C28" s="59"/>
      <c r="D28" s="53"/>
    </row>
    <row r="29" spans="2:4" s="3" customFormat="1" x14ac:dyDescent="0.2">
      <c r="C29" s="59"/>
      <c r="D29" s="53"/>
    </row>
    <row r="30" spans="2:4" s="3" customFormat="1" x14ac:dyDescent="0.2">
      <c r="B30" s="14" t="s">
        <v>567</v>
      </c>
      <c r="C30" s="61"/>
      <c r="D30" s="53"/>
    </row>
    <row r="31" spans="2:4" s="3" customFormat="1" x14ac:dyDescent="0.2">
      <c r="B31" s="14"/>
      <c r="C31" s="61"/>
      <c r="D31" s="53"/>
    </row>
    <row r="32" spans="2:4" s="3" customFormat="1" x14ac:dyDescent="0.2">
      <c r="C32" s="73" t="s">
        <v>167</v>
      </c>
      <c r="D32" s="53"/>
    </row>
    <row r="33" spans="2:4" s="3" customFormat="1" x14ac:dyDescent="0.2">
      <c r="C33" s="60">
        <f>SUM(C35:C51)</f>
        <v>83987.579999999987</v>
      </c>
      <c r="D33" s="53"/>
    </row>
    <row r="34" spans="2:4" s="3" customFormat="1" x14ac:dyDescent="0.2">
      <c r="C34" s="59"/>
      <c r="D34" s="53"/>
    </row>
    <row r="35" spans="2:4" s="3" customFormat="1" x14ac:dyDescent="0.2">
      <c r="B35" s="445" t="s">
        <v>519</v>
      </c>
      <c r="C35" s="507">
        <v>9460</v>
      </c>
      <c r="D35" s="50"/>
    </row>
    <row r="36" spans="2:4" s="3" customFormat="1" x14ac:dyDescent="0.2">
      <c r="B36" s="445" t="s">
        <v>514</v>
      </c>
      <c r="C36" s="507">
        <v>17564</v>
      </c>
      <c r="D36" s="50"/>
    </row>
    <row r="37" spans="2:4" s="3" customFormat="1" x14ac:dyDescent="0.2">
      <c r="B37" s="450" t="s">
        <v>544</v>
      </c>
      <c r="C37" s="507">
        <v>8499</v>
      </c>
      <c r="D37" s="50"/>
    </row>
    <row r="38" spans="2:4" s="3" customFormat="1" x14ac:dyDescent="0.2">
      <c r="B38" s="445" t="s">
        <v>539</v>
      </c>
      <c r="C38" s="507">
        <v>4254</v>
      </c>
      <c r="D38" s="50"/>
    </row>
    <row r="39" spans="2:4" s="3" customFormat="1" x14ac:dyDescent="0.2">
      <c r="B39" s="445" t="s">
        <v>548</v>
      </c>
      <c r="C39" s="507">
        <v>576.96</v>
      </c>
      <c r="D39" s="50"/>
    </row>
    <row r="40" spans="2:4" s="3" customFormat="1" x14ac:dyDescent="0.2">
      <c r="B40" s="445" t="s">
        <v>547</v>
      </c>
      <c r="C40" s="507">
        <v>0</v>
      </c>
      <c r="D40" s="50"/>
    </row>
    <row r="41" spans="2:4" s="3" customFormat="1" x14ac:dyDescent="0.2">
      <c r="B41" s="445" t="s">
        <v>546</v>
      </c>
      <c r="C41" s="507">
        <v>1356.96</v>
      </c>
      <c r="D41" s="50"/>
    </row>
    <row r="42" spans="2:4" s="3" customFormat="1" x14ac:dyDescent="0.2">
      <c r="B42" s="40" t="s">
        <v>513</v>
      </c>
      <c r="C42" s="507">
        <v>25582.12</v>
      </c>
      <c r="D42" s="50"/>
    </row>
    <row r="43" spans="2:4" s="3" customFormat="1" x14ac:dyDescent="0.2">
      <c r="B43" s="445" t="s">
        <v>543</v>
      </c>
      <c r="C43" s="507">
        <v>0</v>
      </c>
      <c r="D43" s="50"/>
    </row>
    <row r="44" spans="2:4" s="3" customFormat="1" x14ac:dyDescent="0.2">
      <c r="B44" s="445" t="s">
        <v>545</v>
      </c>
      <c r="C44" s="507">
        <v>440.5</v>
      </c>
      <c r="D44" s="50"/>
    </row>
    <row r="45" spans="2:4" s="3" customFormat="1" x14ac:dyDescent="0.2">
      <c r="B45" s="445" t="s">
        <v>541</v>
      </c>
      <c r="C45" s="507">
        <v>3854.04</v>
      </c>
      <c r="D45" s="50"/>
    </row>
    <row r="46" spans="2:4" s="3" customFormat="1" x14ac:dyDescent="0.2">
      <c r="B46" s="445" t="s">
        <v>542</v>
      </c>
      <c r="C46" s="507">
        <v>4748</v>
      </c>
      <c r="D46" s="50"/>
    </row>
    <row r="47" spans="2:4" s="3" customFormat="1" x14ac:dyDescent="0.2">
      <c r="B47" s="445" t="s">
        <v>549</v>
      </c>
      <c r="C47" s="507">
        <v>1362</v>
      </c>
      <c r="D47" s="50"/>
    </row>
    <row r="48" spans="2:4" s="3" customFormat="1" x14ac:dyDescent="0.2">
      <c r="B48" s="445" t="s">
        <v>515</v>
      </c>
      <c r="C48" s="507">
        <v>26</v>
      </c>
      <c r="D48" s="50"/>
    </row>
    <row r="49" spans="2:4" s="3" customFormat="1" x14ac:dyDescent="0.2">
      <c r="B49" s="3" t="s">
        <v>40</v>
      </c>
      <c r="C49" s="507">
        <v>564</v>
      </c>
      <c r="D49" s="50"/>
    </row>
    <row r="50" spans="2:4" s="3" customFormat="1" x14ac:dyDescent="0.2">
      <c r="B50" s="3" t="s">
        <v>41</v>
      </c>
      <c r="C50" s="507">
        <v>3700</v>
      </c>
      <c r="D50" s="50"/>
    </row>
    <row r="51" spans="2:4" s="3" customFormat="1" x14ac:dyDescent="0.2">
      <c r="B51" s="3" t="s">
        <v>42</v>
      </c>
      <c r="C51" s="507">
        <v>2000</v>
      </c>
      <c r="D51" s="50"/>
    </row>
    <row r="52" spans="2:4" s="3" customFormat="1" x14ac:dyDescent="0.2">
      <c r="C52" s="59"/>
      <c r="D52" s="53"/>
    </row>
    <row r="53" spans="2:4" s="3" customFormat="1" x14ac:dyDescent="0.2">
      <c r="C53" s="59"/>
      <c r="D53" s="53"/>
    </row>
    <row r="54" spans="2:4" s="3" customFormat="1" x14ac:dyDescent="0.2">
      <c r="B54" s="14" t="s">
        <v>566</v>
      </c>
      <c r="C54" s="61"/>
      <c r="D54" s="53"/>
    </row>
    <row r="55" spans="2:4" s="3" customFormat="1" x14ac:dyDescent="0.2">
      <c r="B55" s="14"/>
      <c r="C55" s="61"/>
      <c r="D55" s="53"/>
    </row>
    <row r="56" spans="2:4" s="3" customFormat="1" x14ac:dyDescent="0.2">
      <c r="C56" s="73" t="s">
        <v>167</v>
      </c>
      <c r="D56" s="53"/>
    </row>
    <row r="57" spans="2:4" s="3" customFormat="1" x14ac:dyDescent="0.2">
      <c r="C57" s="60">
        <f>SUM(C59:C64)</f>
        <v>10748.5</v>
      </c>
      <c r="D57" s="53"/>
    </row>
    <row r="58" spans="2:4" s="3" customFormat="1" x14ac:dyDescent="0.2">
      <c r="C58" s="59"/>
      <c r="D58" s="53"/>
    </row>
    <row r="59" spans="2:4" s="3" customFormat="1" x14ac:dyDescent="0.2">
      <c r="B59" s="36" t="s">
        <v>43</v>
      </c>
      <c r="C59" s="507">
        <v>1460</v>
      </c>
      <c r="D59" s="50"/>
    </row>
    <row r="60" spans="2:4" s="3" customFormat="1" ht="12" customHeight="1" x14ac:dyDescent="0.2">
      <c r="B60" s="36" t="s">
        <v>44</v>
      </c>
      <c r="C60" s="509">
        <v>0</v>
      </c>
      <c r="D60" s="50"/>
    </row>
    <row r="61" spans="2:4" s="3" customFormat="1" x14ac:dyDescent="0.2">
      <c r="B61" s="36" t="s">
        <v>45</v>
      </c>
      <c r="C61" s="507">
        <v>6650</v>
      </c>
      <c r="D61" s="50"/>
    </row>
    <row r="62" spans="2:4" s="3" customFormat="1" x14ac:dyDescent="0.2">
      <c r="B62" s="36" t="s">
        <v>46</v>
      </c>
      <c r="C62" s="507">
        <v>500</v>
      </c>
      <c r="D62" s="50"/>
    </row>
    <row r="63" spans="2:4" s="3" customFormat="1" x14ac:dyDescent="0.2">
      <c r="B63" s="36" t="s">
        <v>47</v>
      </c>
      <c r="C63" s="507">
        <v>1438.5</v>
      </c>
      <c r="D63" s="50"/>
    </row>
    <row r="64" spans="2:4" s="3" customFormat="1" x14ac:dyDescent="0.2">
      <c r="B64" s="36" t="s">
        <v>590</v>
      </c>
      <c r="C64" s="507">
        <v>700</v>
      </c>
      <c r="D64" s="50"/>
    </row>
    <row r="65" spans="2:4" s="3" customFormat="1" x14ac:dyDescent="0.2">
      <c r="C65" s="501"/>
      <c r="D65" s="50"/>
    </row>
    <row r="66" spans="2:4" s="3" customFormat="1" x14ac:dyDescent="0.2">
      <c r="C66" s="59"/>
      <c r="D66" s="53"/>
    </row>
    <row r="67" spans="2:4" s="3" customFormat="1" x14ac:dyDescent="0.2">
      <c r="B67" s="14" t="s">
        <v>111</v>
      </c>
      <c r="C67" s="61"/>
      <c r="D67" s="53"/>
    </row>
    <row r="68" spans="2:4" s="3" customFormat="1" x14ac:dyDescent="0.2">
      <c r="C68" s="59"/>
      <c r="D68" s="53"/>
    </row>
    <row r="69" spans="2:4" s="3" customFormat="1" x14ac:dyDescent="0.2">
      <c r="C69" s="73" t="s">
        <v>167</v>
      </c>
      <c r="D69" s="53"/>
    </row>
    <row r="70" spans="2:4" s="3" customFormat="1" x14ac:dyDescent="0.2">
      <c r="C70" s="60">
        <f>SUM(C72)</f>
        <v>0</v>
      </c>
      <c r="D70" s="53"/>
    </row>
    <row r="71" spans="2:4" s="3" customFormat="1" x14ac:dyDescent="0.2">
      <c r="C71" s="59"/>
      <c r="D71" s="53"/>
    </row>
    <row r="72" spans="2:4" s="3" customFormat="1" x14ac:dyDescent="0.2">
      <c r="B72" s="3" t="s">
        <v>48</v>
      </c>
      <c r="C72" s="508">
        <v>0</v>
      </c>
      <c r="D72" s="53"/>
    </row>
    <row r="73" spans="2:4" s="3" customFormat="1" x14ac:dyDescent="0.2">
      <c r="C73" s="59"/>
      <c r="D73" s="53"/>
    </row>
    <row r="74" spans="2:4" s="3" customFormat="1" x14ac:dyDescent="0.2">
      <c r="C74" s="59"/>
      <c r="D74" s="53"/>
    </row>
    <row r="75" spans="2:4" s="3" customFormat="1" x14ac:dyDescent="0.2">
      <c r="B75" s="14" t="s">
        <v>113</v>
      </c>
      <c r="C75" s="61"/>
      <c r="D75" s="53"/>
    </row>
    <row r="76" spans="2:4" s="3" customFormat="1" x14ac:dyDescent="0.2">
      <c r="C76" s="59"/>
      <c r="D76" s="53"/>
    </row>
    <row r="77" spans="2:4" s="3" customFormat="1" x14ac:dyDescent="0.2">
      <c r="C77" s="73" t="s">
        <v>167</v>
      </c>
      <c r="D77" s="53"/>
    </row>
    <row r="78" spans="2:4" s="3" customFormat="1" x14ac:dyDescent="0.2">
      <c r="C78" s="60">
        <f>SUM(C80)</f>
        <v>0</v>
      </c>
      <c r="D78" s="53"/>
    </row>
    <row r="79" spans="2:4" s="3" customFormat="1" x14ac:dyDescent="0.2">
      <c r="C79" s="59"/>
      <c r="D79" s="53"/>
    </row>
    <row r="80" spans="2:4" s="3" customFormat="1" x14ac:dyDescent="0.2">
      <c r="B80" s="3" t="s">
        <v>49</v>
      </c>
      <c r="C80" s="508">
        <v>0</v>
      </c>
      <c r="D80" s="53"/>
    </row>
    <row r="81" spans="2:4" s="3" customFormat="1" x14ac:dyDescent="0.2">
      <c r="C81" s="59"/>
      <c r="D81" s="53"/>
    </row>
    <row r="82" spans="2:4" s="3" customFormat="1" x14ac:dyDescent="0.2">
      <c r="C82" s="59"/>
      <c r="D82" s="53"/>
    </row>
    <row r="83" spans="2:4" s="3" customFormat="1" x14ac:dyDescent="0.2">
      <c r="B83" s="14" t="s">
        <v>112</v>
      </c>
      <c r="C83" s="61"/>
      <c r="D83" s="53"/>
    </row>
    <row r="84" spans="2:4" s="3" customFormat="1" x14ac:dyDescent="0.2">
      <c r="C84" s="59"/>
      <c r="D84" s="53"/>
    </row>
    <row r="85" spans="2:4" s="3" customFormat="1" x14ac:dyDescent="0.2">
      <c r="C85" s="73" t="s">
        <v>167</v>
      </c>
      <c r="D85" s="53"/>
    </row>
    <row r="86" spans="2:4" s="3" customFormat="1" x14ac:dyDescent="0.2">
      <c r="C86" s="60">
        <f>SUM(C88:C90)</f>
        <v>13575</v>
      </c>
      <c r="D86" s="53"/>
    </row>
    <row r="87" spans="2:4" s="3" customFormat="1" x14ac:dyDescent="0.2">
      <c r="C87" s="59"/>
      <c r="D87" s="53"/>
    </row>
    <row r="88" spans="2:4" s="3" customFormat="1" x14ac:dyDescent="0.2">
      <c r="B88" s="36" t="s">
        <v>50</v>
      </c>
      <c r="C88" s="507">
        <v>0</v>
      </c>
      <c r="D88" s="53"/>
    </row>
    <row r="89" spans="2:4" s="3" customFormat="1" x14ac:dyDescent="0.2">
      <c r="B89" s="36" t="s">
        <v>51</v>
      </c>
      <c r="C89" s="507">
        <v>0</v>
      </c>
      <c r="D89" s="53"/>
    </row>
    <row r="90" spans="2:4" s="3" customFormat="1" x14ac:dyDescent="0.2">
      <c r="B90" s="456" t="s">
        <v>52</v>
      </c>
      <c r="C90" s="507">
        <v>13575</v>
      </c>
      <c r="D90" s="53"/>
    </row>
    <row r="91" spans="2:4" s="3" customFormat="1" x14ac:dyDescent="0.2">
      <c r="C91" s="59"/>
      <c r="D91" s="53"/>
    </row>
    <row r="92" spans="2:4" s="3" customFormat="1" x14ac:dyDescent="0.2">
      <c r="C92" s="59"/>
      <c r="D92" s="53"/>
    </row>
    <row r="93" spans="2:4" s="3" customFormat="1" x14ac:dyDescent="0.2">
      <c r="B93" s="14" t="s">
        <v>564</v>
      </c>
      <c r="C93" s="61"/>
      <c r="D93" s="53"/>
    </row>
    <row r="94" spans="2:4" s="3" customFormat="1" x14ac:dyDescent="0.2">
      <c r="C94" s="59"/>
      <c r="D94" s="53"/>
    </row>
    <row r="95" spans="2:4" s="3" customFormat="1" x14ac:dyDescent="0.2">
      <c r="C95" s="73" t="s">
        <v>167</v>
      </c>
      <c r="D95" s="53"/>
    </row>
    <row r="96" spans="2:4" s="3" customFormat="1" x14ac:dyDescent="0.2">
      <c r="C96" s="60">
        <f>SUM(C98:C150)</f>
        <v>24925.870000000003</v>
      </c>
      <c r="D96" s="53"/>
    </row>
    <row r="97" spans="2:4" s="3" customFormat="1" x14ac:dyDescent="0.2">
      <c r="C97" s="59"/>
      <c r="D97" s="53"/>
    </row>
    <row r="98" spans="2:4" s="3" customFormat="1" x14ac:dyDescent="0.2">
      <c r="B98" s="36" t="s">
        <v>53</v>
      </c>
      <c r="C98" s="507">
        <v>5800</v>
      </c>
      <c r="D98" s="50"/>
    </row>
    <row r="99" spans="2:4" s="3" customFormat="1" x14ac:dyDescent="0.2">
      <c r="B99" s="36" t="s">
        <v>54</v>
      </c>
      <c r="C99" s="507">
        <v>280</v>
      </c>
      <c r="D99" s="50"/>
    </row>
    <row r="100" spans="2:4" s="3" customFormat="1" x14ac:dyDescent="0.2">
      <c r="B100" s="36" t="s">
        <v>55</v>
      </c>
      <c r="C100" s="507">
        <v>440.6</v>
      </c>
      <c r="D100" s="50"/>
    </row>
    <row r="101" spans="2:4" s="3" customFormat="1" x14ac:dyDescent="0.2">
      <c r="B101" s="36" t="s">
        <v>56</v>
      </c>
      <c r="C101" s="507">
        <v>544.6</v>
      </c>
      <c r="D101" s="50"/>
    </row>
    <row r="102" spans="2:4" s="3" customFormat="1" x14ac:dyDescent="0.2">
      <c r="B102" s="36" t="s">
        <v>57</v>
      </c>
      <c r="C102" s="507">
        <v>1371.17</v>
      </c>
      <c r="D102" s="50"/>
    </row>
    <row r="103" spans="2:4" s="3" customFormat="1" x14ac:dyDescent="0.2">
      <c r="B103" s="36" t="s">
        <v>58</v>
      </c>
      <c r="C103" s="507">
        <v>733.38</v>
      </c>
      <c r="D103" s="50"/>
    </row>
    <row r="104" spans="2:4" s="3" customFormat="1" x14ac:dyDescent="0.2">
      <c r="B104" s="36" t="s">
        <v>61</v>
      </c>
      <c r="C104" s="507">
        <v>634.33000000000004</v>
      </c>
      <c r="D104" s="50"/>
    </row>
    <row r="105" spans="2:4" s="3" customFormat="1" x14ac:dyDescent="0.2">
      <c r="B105" s="36" t="s">
        <v>62</v>
      </c>
      <c r="C105" s="507">
        <v>1009</v>
      </c>
      <c r="D105" s="50"/>
    </row>
    <row r="106" spans="2:4" s="3" customFormat="1" x14ac:dyDescent="0.2">
      <c r="B106" s="36" t="s">
        <v>63</v>
      </c>
      <c r="C106" s="507">
        <v>10</v>
      </c>
      <c r="D106" s="50"/>
    </row>
    <row r="107" spans="2:4" s="3" customFormat="1" x14ac:dyDescent="0.2">
      <c r="B107" s="36" t="s">
        <v>530</v>
      </c>
      <c r="C107" s="507">
        <v>64</v>
      </c>
      <c r="D107" s="50"/>
    </row>
    <row r="108" spans="2:4" s="3" customFormat="1" x14ac:dyDescent="0.2">
      <c r="B108" s="36" t="s">
        <v>64</v>
      </c>
      <c r="C108" s="507">
        <v>720</v>
      </c>
      <c r="D108" s="50"/>
    </row>
    <row r="109" spans="2:4" s="3" customFormat="1" x14ac:dyDescent="0.2">
      <c r="B109" s="36" t="s">
        <v>65</v>
      </c>
      <c r="C109" s="507">
        <v>567.29999999999995</v>
      </c>
      <c r="D109" s="50"/>
    </row>
    <row r="110" spans="2:4" s="3" customFormat="1" x14ac:dyDescent="0.2">
      <c r="B110" s="36" t="s">
        <v>68</v>
      </c>
      <c r="C110" s="507">
        <v>100</v>
      </c>
      <c r="D110" s="50"/>
    </row>
    <row r="111" spans="2:4" s="3" customFormat="1" x14ac:dyDescent="0.2">
      <c r="B111" s="36" t="s">
        <v>69</v>
      </c>
      <c r="C111" s="507">
        <v>0</v>
      </c>
      <c r="D111" s="50"/>
    </row>
    <row r="112" spans="2:4" s="3" customFormat="1" x14ac:dyDescent="0.2">
      <c r="B112" s="36" t="s">
        <v>71</v>
      </c>
      <c r="C112" s="507">
        <v>490</v>
      </c>
      <c r="D112" s="50"/>
    </row>
    <row r="113" spans="2:4" s="3" customFormat="1" x14ac:dyDescent="0.2">
      <c r="B113" s="36" t="s">
        <v>72</v>
      </c>
      <c r="C113" s="507">
        <v>0</v>
      </c>
      <c r="D113" s="50"/>
    </row>
    <row r="114" spans="2:4" s="3" customFormat="1" x14ac:dyDescent="0.2">
      <c r="B114" s="36" t="s">
        <v>73</v>
      </c>
      <c r="C114" s="507">
        <v>220</v>
      </c>
      <c r="D114" s="50"/>
    </row>
    <row r="115" spans="2:4" s="3" customFormat="1" x14ac:dyDescent="0.2">
      <c r="B115" s="36" t="s">
        <v>75</v>
      </c>
      <c r="C115" s="507">
        <v>792</v>
      </c>
      <c r="D115" s="50"/>
    </row>
    <row r="116" spans="2:4" s="3" customFormat="1" x14ac:dyDescent="0.2">
      <c r="B116" s="36" t="s">
        <v>76</v>
      </c>
      <c r="C116" s="507">
        <v>0</v>
      </c>
      <c r="D116" s="50"/>
    </row>
    <row r="117" spans="2:4" s="3" customFormat="1" x14ac:dyDescent="0.2">
      <c r="B117" s="36" t="s">
        <v>77</v>
      </c>
      <c r="C117" s="507">
        <v>185</v>
      </c>
      <c r="D117" s="50"/>
    </row>
    <row r="118" spans="2:4" s="3" customFormat="1" x14ac:dyDescent="0.2">
      <c r="B118" s="36" t="s">
        <v>78</v>
      </c>
      <c r="C118" s="507">
        <v>54</v>
      </c>
      <c r="D118" s="50"/>
    </row>
    <row r="119" spans="2:4" s="3" customFormat="1" x14ac:dyDescent="0.2">
      <c r="B119" s="36" t="s">
        <v>79</v>
      </c>
      <c r="C119" s="507">
        <v>316</v>
      </c>
      <c r="D119" s="50"/>
    </row>
    <row r="120" spans="2:4" s="3" customFormat="1" x14ac:dyDescent="0.2">
      <c r="B120" s="36" t="s">
        <v>529</v>
      </c>
      <c r="C120" s="507">
        <v>30.4</v>
      </c>
      <c r="D120" s="50"/>
    </row>
    <row r="121" spans="2:4" s="3" customFormat="1" x14ac:dyDescent="0.2">
      <c r="B121" s="456" t="s">
        <v>81</v>
      </c>
      <c r="C121" s="507">
        <v>245</v>
      </c>
      <c r="D121" s="50"/>
    </row>
    <row r="122" spans="2:4" s="3" customFormat="1" x14ac:dyDescent="0.2">
      <c r="B122" s="36" t="s">
        <v>82</v>
      </c>
      <c r="C122" s="507">
        <v>798</v>
      </c>
      <c r="D122" s="50"/>
    </row>
    <row r="123" spans="2:4" s="3" customFormat="1" x14ac:dyDescent="0.2">
      <c r="B123" s="36" t="s">
        <v>83</v>
      </c>
      <c r="C123" s="507">
        <v>0</v>
      </c>
      <c r="D123" s="50"/>
    </row>
    <row r="124" spans="2:4" s="3" customFormat="1" x14ac:dyDescent="0.2">
      <c r="B124" s="36" t="s">
        <v>533</v>
      </c>
      <c r="C124" s="507">
        <v>114</v>
      </c>
      <c r="D124" s="50"/>
    </row>
    <row r="125" spans="2:4" s="3" customFormat="1" x14ac:dyDescent="0.2">
      <c r="B125" s="36" t="s">
        <v>84</v>
      </c>
      <c r="C125" s="507">
        <v>173.1</v>
      </c>
      <c r="D125" s="50"/>
    </row>
    <row r="126" spans="2:4" s="3" customFormat="1" x14ac:dyDescent="0.2">
      <c r="B126" s="36" t="s">
        <v>85</v>
      </c>
      <c r="C126" s="507">
        <v>245</v>
      </c>
      <c r="D126" s="50"/>
    </row>
    <row r="127" spans="2:4" s="3" customFormat="1" x14ac:dyDescent="0.2">
      <c r="B127" s="36" t="s">
        <v>551</v>
      </c>
      <c r="C127" s="507">
        <v>165</v>
      </c>
      <c r="D127" s="50"/>
    </row>
    <row r="128" spans="2:4" s="3" customFormat="1" x14ac:dyDescent="0.2">
      <c r="B128" s="36" t="s">
        <v>86</v>
      </c>
      <c r="C128" s="507">
        <v>1530.8</v>
      </c>
      <c r="D128" s="50"/>
    </row>
    <row r="129" spans="2:4" s="3" customFormat="1" x14ac:dyDescent="0.2">
      <c r="B129" s="36" t="s">
        <v>87</v>
      </c>
      <c r="C129" s="507">
        <v>821</v>
      </c>
      <c r="D129" s="50"/>
    </row>
    <row r="130" spans="2:4" s="3" customFormat="1" x14ac:dyDescent="0.2">
      <c r="B130" s="36" t="s">
        <v>88</v>
      </c>
      <c r="C130" s="507">
        <v>108.24</v>
      </c>
      <c r="D130" s="50"/>
    </row>
    <row r="131" spans="2:4" s="3" customFormat="1" x14ac:dyDescent="0.2">
      <c r="B131" s="36" t="s">
        <v>89</v>
      </c>
      <c r="C131" s="507">
        <v>198.75</v>
      </c>
      <c r="D131" s="50"/>
    </row>
    <row r="132" spans="2:4" s="3" customFormat="1" x14ac:dyDescent="0.2">
      <c r="B132" s="36" t="s">
        <v>90</v>
      </c>
      <c r="C132" s="507">
        <v>2401</v>
      </c>
      <c r="D132" s="50"/>
    </row>
    <row r="133" spans="2:4" s="3" customFormat="1" x14ac:dyDescent="0.2">
      <c r="B133" s="36" t="s">
        <v>91</v>
      </c>
      <c r="C133" s="507">
        <v>0</v>
      </c>
      <c r="D133" s="50"/>
    </row>
    <row r="134" spans="2:4" s="3" customFormat="1" x14ac:dyDescent="0.2">
      <c r="B134" s="36" t="s">
        <v>92</v>
      </c>
      <c r="C134" s="507">
        <v>0</v>
      </c>
      <c r="D134" s="50"/>
    </row>
    <row r="135" spans="2:4" s="3" customFormat="1" x14ac:dyDescent="0.2">
      <c r="B135" s="36" t="s">
        <v>531</v>
      </c>
      <c r="C135" s="507">
        <v>0</v>
      </c>
      <c r="D135" s="50"/>
    </row>
    <row r="136" spans="2:4" s="3" customFormat="1" x14ac:dyDescent="0.2">
      <c r="B136" s="36" t="s">
        <v>93</v>
      </c>
      <c r="C136" s="507">
        <v>620</v>
      </c>
      <c r="D136" s="50"/>
    </row>
    <row r="137" spans="2:4" s="3" customFormat="1" x14ac:dyDescent="0.2">
      <c r="B137" s="36" t="s">
        <v>94</v>
      </c>
      <c r="C137" s="507">
        <v>0</v>
      </c>
      <c r="D137" s="50"/>
    </row>
    <row r="138" spans="2:4" s="3" customFormat="1" x14ac:dyDescent="0.2">
      <c r="B138" s="456" t="s">
        <v>95</v>
      </c>
      <c r="C138" s="507">
        <v>0</v>
      </c>
      <c r="D138" s="50"/>
    </row>
    <row r="139" spans="2:4" s="3" customFormat="1" x14ac:dyDescent="0.2">
      <c r="B139" s="456" t="s">
        <v>96</v>
      </c>
      <c r="C139" s="507">
        <v>442</v>
      </c>
      <c r="D139" s="50"/>
    </row>
    <row r="140" spans="2:4" s="3" customFormat="1" x14ac:dyDescent="0.2">
      <c r="B140" s="36" t="s">
        <v>97</v>
      </c>
      <c r="C140" s="507">
        <v>183</v>
      </c>
      <c r="D140" s="50"/>
    </row>
    <row r="141" spans="2:4" s="3" customFormat="1" x14ac:dyDescent="0.2">
      <c r="B141" s="36" t="s">
        <v>98</v>
      </c>
      <c r="C141" s="507">
        <v>0</v>
      </c>
      <c r="D141" s="50"/>
    </row>
    <row r="142" spans="2:4" s="3" customFormat="1" x14ac:dyDescent="0.2">
      <c r="B142" s="36" t="s">
        <v>99</v>
      </c>
      <c r="C142" s="507">
        <v>431</v>
      </c>
      <c r="D142" s="50"/>
    </row>
    <row r="143" spans="2:4" s="3" customFormat="1" x14ac:dyDescent="0.2">
      <c r="B143" s="36" t="s">
        <v>100</v>
      </c>
      <c r="C143" s="507">
        <v>346</v>
      </c>
      <c r="D143" s="50"/>
    </row>
    <row r="144" spans="2:4" s="3" customFormat="1" x14ac:dyDescent="0.2">
      <c r="B144" s="456" t="s">
        <v>102</v>
      </c>
      <c r="C144" s="507">
        <v>23</v>
      </c>
      <c r="D144" s="50"/>
    </row>
    <row r="145" spans="2:4" s="3" customFormat="1" x14ac:dyDescent="0.2">
      <c r="B145" s="36" t="s">
        <v>103</v>
      </c>
      <c r="C145" s="507">
        <v>35</v>
      </c>
      <c r="D145" s="50"/>
    </row>
    <row r="146" spans="2:4" s="3" customFormat="1" x14ac:dyDescent="0.2">
      <c r="B146" s="36" t="s">
        <v>104</v>
      </c>
      <c r="C146" s="507">
        <v>283</v>
      </c>
      <c r="D146" s="50"/>
    </row>
    <row r="147" spans="2:4" s="3" customFormat="1" x14ac:dyDescent="0.2">
      <c r="B147" s="36" t="s">
        <v>105</v>
      </c>
      <c r="C147" s="507">
        <v>60.2</v>
      </c>
      <c r="D147" s="50"/>
    </row>
    <row r="148" spans="2:4" s="3" customFormat="1" x14ac:dyDescent="0.2">
      <c r="B148" s="36" t="s">
        <v>106</v>
      </c>
      <c r="C148" s="507">
        <v>152</v>
      </c>
      <c r="D148" s="50"/>
    </row>
    <row r="149" spans="2:4" s="3" customFormat="1" x14ac:dyDescent="0.2">
      <c r="B149" s="36" t="s">
        <v>107</v>
      </c>
      <c r="C149" s="507">
        <v>594</v>
      </c>
      <c r="D149" s="50"/>
    </row>
    <row r="150" spans="2:4" s="3" customFormat="1" x14ac:dyDescent="0.2">
      <c r="B150" s="36" t="s">
        <v>108</v>
      </c>
      <c r="C150" s="507">
        <v>595</v>
      </c>
      <c r="D150" s="50"/>
    </row>
    <row r="151" spans="2:4" s="3" customFormat="1" x14ac:dyDescent="0.2">
      <c r="C151" s="64"/>
      <c r="D151" s="53"/>
    </row>
    <row r="152" spans="2:4" s="3" customFormat="1" x14ac:dyDescent="0.2">
      <c r="C152" s="59"/>
      <c r="D152" s="53"/>
    </row>
    <row r="153" spans="2:4" s="3" customFormat="1" x14ac:dyDescent="0.2">
      <c r="C153" s="59"/>
      <c r="D153" s="53"/>
    </row>
    <row r="154" spans="2:4" s="3" customFormat="1" x14ac:dyDescent="0.2">
      <c r="C154" s="59"/>
      <c r="D154" s="53"/>
    </row>
    <row r="155" spans="2:4" s="3" customFormat="1" x14ac:dyDescent="0.2">
      <c r="B155" s="14" t="s">
        <v>562</v>
      </c>
      <c r="C155" s="61"/>
      <c r="D155" s="53"/>
    </row>
    <row r="156" spans="2:4" s="3" customFormat="1" x14ac:dyDescent="0.2">
      <c r="C156" s="59"/>
      <c r="D156" s="53"/>
    </row>
    <row r="157" spans="2:4" s="3" customFormat="1" x14ac:dyDescent="0.2">
      <c r="C157" s="73" t="s">
        <v>167</v>
      </c>
      <c r="D157" s="53"/>
    </row>
    <row r="158" spans="2:4" s="3" customFormat="1" x14ac:dyDescent="0.2">
      <c r="C158" s="60">
        <f>SUM(C160:C163)</f>
        <v>1066</v>
      </c>
      <c r="D158" s="53"/>
    </row>
    <row r="159" spans="2:4" s="3" customFormat="1" x14ac:dyDescent="0.2">
      <c r="C159" s="59"/>
      <c r="D159" s="53"/>
    </row>
    <row r="160" spans="2:4" s="3" customFormat="1" x14ac:dyDescent="0.2">
      <c r="B160" s="36" t="s">
        <v>116</v>
      </c>
      <c r="C160" s="507">
        <v>0</v>
      </c>
      <c r="D160" s="53"/>
    </row>
    <row r="161" spans="2:4" s="3" customFormat="1" x14ac:dyDescent="0.2">
      <c r="B161" s="36" t="s">
        <v>117</v>
      </c>
      <c r="C161" s="507">
        <v>210</v>
      </c>
      <c r="D161" s="53"/>
    </row>
    <row r="162" spans="2:4" s="3" customFormat="1" x14ac:dyDescent="0.2">
      <c r="B162" s="36" t="s">
        <v>118</v>
      </c>
      <c r="C162" s="507">
        <v>356</v>
      </c>
      <c r="D162" s="53"/>
    </row>
    <row r="163" spans="2:4" s="3" customFormat="1" x14ac:dyDescent="0.2">
      <c r="B163" s="36" t="s">
        <v>119</v>
      </c>
      <c r="C163" s="507">
        <v>500</v>
      </c>
      <c r="D163" s="53"/>
    </row>
    <row r="164" spans="2:4" s="3" customFormat="1" x14ac:dyDescent="0.2">
      <c r="C164" s="59"/>
      <c r="D164" s="53"/>
    </row>
    <row r="165" spans="2:4" s="3" customFormat="1" x14ac:dyDescent="0.2">
      <c r="C165" s="59"/>
      <c r="D165" s="53"/>
    </row>
    <row r="166" spans="2:4" s="3" customFormat="1" x14ac:dyDescent="0.2">
      <c r="B166" s="14" t="s">
        <v>563</v>
      </c>
      <c r="C166" s="61"/>
      <c r="D166" s="53"/>
    </row>
    <row r="167" spans="2:4" s="3" customFormat="1" x14ac:dyDescent="0.2">
      <c r="C167" s="59"/>
      <c r="D167" s="53"/>
    </row>
    <row r="168" spans="2:4" s="3" customFormat="1" x14ac:dyDescent="0.2">
      <c r="C168" s="73" t="s">
        <v>167</v>
      </c>
      <c r="D168" s="53"/>
    </row>
    <row r="169" spans="2:4" s="3" customFormat="1" x14ac:dyDescent="0.2">
      <c r="C169" s="60">
        <f>SUM(C171:C200)</f>
        <v>30998.680000000004</v>
      </c>
      <c r="D169" s="53"/>
    </row>
    <row r="170" spans="2:4" s="3" customFormat="1" x14ac:dyDescent="0.2">
      <c r="C170" s="59"/>
      <c r="D170" s="53"/>
    </row>
    <row r="171" spans="2:4" s="3" customFormat="1" x14ac:dyDescent="0.2">
      <c r="B171" s="36" t="s">
        <v>120</v>
      </c>
      <c r="C171" s="507">
        <v>979.32</v>
      </c>
      <c r="D171" s="50"/>
    </row>
    <row r="172" spans="2:4" s="3" customFormat="1" x14ac:dyDescent="0.2">
      <c r="B172" s="36" t="s">
        <v>121</v>
      </c>
      <c r="C172" s="507">
        <v>0</v>
      </c>
      <c r="D172" s="50"/>
    </row>
    <row r="173" spans="2:4" s="3" customFormat="1" x14ac:dyDescent="0.2">
      <c r="B173" s="36" t="s">
        <v>122</v>
      </c>
      <c r="C173" s="507">
        <v>180</v>
      </c>
      <c r="D173" s="50"/>
    </row>
    <row r="174" spans="2:4" s="3" customFormat="1" x14ac:dyDescent="0.2">
      <c r="B174" s="36" t="s">
        <v>123</v>
      </c>
      <c r="C174" s="507">
        <v>31.3</v>
      </c>
      <c r="D174" s="50"/>
    </row>
    <row r="175" spans="2:4" s="3" customFormat="1" x14ac:dyDescent="0.2">
      <c r="B175" s="36" t="s">
        <v>124</v>
      </c>
      <c r="C175" s="507">
        <v>67.8</v>
      </c>
      <c r="D175" s="50"/>
    </row>
    <row r="176" spans="2:4" s="3" customFormat="1" x14ac:dyDescent="0.2">
      <c r="B176" s="36" t="s">
        <v>125</v>
      </c>
      <c r="C176" s="507">
        <v>80.400000000000006</v>
      </c>
      <c r="D176" s="50"/>
    </row>
    <row r="177" spans="2:4" s="3" customFormat="1" x14ac:dyDescent="0.2">
      <c r="B177" s="36" t="s">
        <v>126</v>
      </c>
      <c r="C177" s="507">
        <v>27</v>
      </c>
      <c r="D177" s="50"/>
    </row>
    <row r="178" spans="2:4" s="3" customFormat="1" x14ac:dyDescent="0.2">
      <c r="B178" s="36" t="s">
        <v>127</v>
      </c>
      <c r="C178" s="507">
        <v>0</v>
      </c>
      <c r="D178" s="50"/>
    </row>
    <row r="179" spans="2:4" s="3" customFormat="1" x14ac:dyDescent="0.2">
      <c r="B179" s="36" t="s">
        <v>142</v>
      </c>
      <c r="C179" s="507">
        <v>0</v>
      </c>
      <c r="D179" s="50"/>
    </row>
    <row r="180" spans="2:4" s="3" customFormat="1" x14ac:dyDescent="0.2">
      <c r="B180" s="36" t="s">
        <v>128</v>
      </c>
      <c r="C180" s="507">
        <v>100</v>
      </c>
      <c r="D180" s="50"/>
    </row>
    <row r="181" spans="2:4" s="3" customFormat="1" x14ac:dyDescent="0.2">
      <c r="B181" s="36" t="s">
        <v>129</v>
      </c>
      <c r="C181" s="507">
        <v>0</v>
      </c>
      <c r="D181" s="50"/>
    </row>
    <row r="182" spans="2:4" s="3" customFormat="1" x14ac:dyDescent="0.2">
      <c r="B182" s="36" t="s">
        <v>130</v>
      </c>
      <c r="C182" s="507">
        <v>1156.56</v>
      </c>
      <c r="D182" s="50"/>
    </row>
    <row r="183" spans="2:4" s="3" customFormat="1" x14ac:dyDescent="0.2">
      <c r="B183" s="36" t="s">
        <v>131</v>
      </c>
      <c r="C183" s="507">
        <v>227</v>
      </c>
      <c r="D183" s="50"/>
    </row>
    <row r="184" spans="2:4" s="3" customFormat="1" x14ac:dyDescent="0.2">
      <c r="B184" s="36" t="s">
        <v>516</v>
      </c>
      <c r="C184" s="507">
        <v>9.6999999999999993</v>
      </c>
      <c r="D184" s="50"/>
    </row>
    <row r="185" spans="2:4" s="3" customFormat="1" x14ac:dyDescent="0.2">
      <c r="B185" s="36" t="s">
        <v>132</v>
      </c>
      <c r="C185" s="507">
        <v>500</v>
      </c>
      <c r="D185" s="50"/>
    </row>
    <row r="186" spans="2:4" s="3" customFormat="1" x14ac:dyDescent="0.2">
      <c r="B186" s="36" t="s">
        <v>133</v>
      </c>
      <c r="C186" s="507">
        <v>23803</v>
      </c>
      <c r="D186" s="50"/>
    </row>
    <row r="187" spans="2:4" s="3" customFormat="1" x14ac:dyDescent="0.2">
      <c r="B187" s="36" t="s">
        <v>134</v>
      </c>
      <c r="C187" s="507">
        <v>30</v>
      </c>
      <c r="D187" s="50"/>
    </row>
    <row r="188" spans="2:4" s="3" customFormat="1" x14ac:dyDescent="0.2">
      <c r="B188" s="36" t="s">
        <v>135</v>
      </c>
      <c r="C188" s="507">
        <v>310.58999999999997</v>
      </c>
      <c r="D188" s="50"/>
    </row>
    <row r="189" spans="2:4" s="3" customFormat="1" x14ac:dyDescent="0.2">
      <c r="B189" s="36" t="s">
        <v>552</v>
      </c>
      <c r="C189" s="507">
        <v>731</v>
      </c>
      <c r="D189" s="50"/>
    </row>
    <row r="190" spans="2:4" s="3" customFormat="1" x14ac:dyDescent="0.2">
      <c r="B190" s="36" t="s">
        <v>553</v>
      </c>
      <c r="C190" s="507">
        <v>34.06</v>
      </c>
      <c r="D190" s="50"/>
    </row>
    <row r="191" spans="2:4" s="3" customFormat="1" x14ac:dyDescent="0.2">
      <c r="B191" s="36" t="s">
        <v>532</v>
      </c>
      <c r="C191" s="507">
        <v>218</v>
      </c>
      <c r="D191" s="50"/>
    </row>
    <row r="192" spans="2:4" s="3" customFormat="1" x14ac:dyDescent="0.2">
      <c r="B192" s="36" t="s">
        <v>554</v>
      </c>
      <c r="C192" s="507">
        <v>0</v>
      </c>
      <c r="D192" s="50"/>
    </row>
    <row r="193" spans="2:4" s="3" customFormat="1" x14ac:dyDescent="0.2">
      <c r="B193" s="36" t="s">
        <v>555</v>
      </c>
      <c r="C193" s="507">
        <v>143.5</v>
      </c>
      <c r="D193" s="50"/>
    </row>
    <row r="194" spans="2:4" s="3" customFormat="1" x14ac:dyDescent="0.2">
      <c r="B194" s="36" t="s">
        <v>557</v>
      </c>
      <c r="C194" s="507">
        <v>700</v>
      </c>
      <c r="D194" s="50"/>
    </row>
    <row r="195" spans="2:4" s="3" customFormat="1" x14ac:dyDescent="0.2">
      <c r="B195" s="36" t="s">
        <v>136</v>
      </c>
      <c r="C195" s="507">
        <v>162.19999999999999</v>
      </c>
      <c r="D195" s="50"/>
    </row>
    <row r="196" spans="2:4" s="3" customFormat="1" x14ac:dyDescent="0.2">
      <c r="B196" s="36" t="s">
        <v>137</v>
      </c>
      <c r="C196" s="507">
        <v>0</v>
      </c>
      <c r="D196" s="50"/>
    </row>
    <row r="197" spans="2:4" s="3" customFormat="1" x14ac:dyDescent="0.2">
      <c r="B197" s="36" t="s">
        <v>520</v>
      </c>
      <c r="C197" s="507">
        <v>0</v>
      </c>
      <c r="D197" s="50"/>
    </row>
    <row r="198" spans="2:4" s="3" customFormat="1" x14ac:dyDescent="0.2">
      <c r="B198" s="36" t="s">
        <v>558</v>
      </c>
      <c r="C198" s="507">
        <v>1441</v>
      </c>
      <c r="D198" s="50"/>
    </row>
    <row r="199" spans="2:4" s="3" customFormat="1" x14ac:dyDescent="0.2">
      <c r="B199" s="36" t="s">
        <v>138</v>
      </c>
      <c r="C199" s="507">
        <v>30</v>
      </c>
      <c r="D199" s="50"/>
    </row>
    <row r="200" spans="2:4" s="3" customFormat="1" x14ac:dyDescent="0.2">
      <c r="B200" s="36" t="s">
        <v>139</v>
      </c>
      <c r="C200" s="507">
        <v>36.25</v>
      </c>
      <c r="D200" s="50"/>
    </row>
    <row r="201" spans="2:4" s="3" customFormat="1" x14ac:dyDescent="0.2">
      <c r="C201" s="64"/>
      <c r="D201" s="53"/>
    </row>
    <row r="202" spans="2:4" s="3" customFormat="1" x14ac:dyDescent="0.2">
      <c r="C202" s="59"/>
      <c r="D202" s="53"/>
    </row>
    <row r="203" spans="2:4" s="3" customFormat="1" x14ac:dyDescent="0.2">
      <c r="B203" s="14" t="s">
        <v>140</v>
      </c>
      <c r="C203" s="61"/>
      <c r="D203" s="53"/>
    </row>
    <row r="204" spans="2:4" s="3" customFormat="1" x14ac:dyDescent="0.2">
      <c r="C204" s="59"/>
      <c r="D204" s="53"/>
    </row>
    <row r="205" spans="2:4" s="3" customFormat="1" x14ac:dyDescent="0.2">
      <c r="C205" s="73" t="s">
        <v>167</v>
      </c>
      <c r="D205" s="53"/>
    </row>
    <row r="206" spans="2:4" s="3" customFormat="1" x14ac:dyDescent="0.2">
      <c r="C206" s="60">
        <f>SUM(C208)</f>
        <v>200</v>
      </c>
      <c r="D206" s="53"/>
    </row>
    <row r="207" spans="2:4" s="3" customFormat="1" x14ac:dyDescent="0.2">
      <c r="C207" s="59"/>
      <c r="D207" s="53"/>
    </row>
    <row r="208" spans="2:4" s="3" customFormat="1" x14ac:dyDescent="0.2">
      <c r="B208" s="36" t="s">
        <v>141</v>
      </c>
      <c r="C208" s="497">
        <v>200</v>
      </c>
      <c r="D208" s="53"/>
    </row>
    <row r="209" spans="2:4" s="3" customFormat="1" x14ac:dyDescent="0.2">
      <c r="C209" s="501"/>
      <c r="D209" s="53"/>
    </row>
    <row r="210" spans="2:4" s="3" customFormat="1" x14ac:dyDescent="0.2">
      <c r="C210" s="59"/>
      <c r="D210" s="53"/>
    </row>
    <row r="211" spans="2:4" ht="15" x14ac:dyDescent="0.25">
      <c r="B211" s="15" t="s">
        <v>583</v>
      </c>
      <c r="C211" s="74"/>
      <c r="D211" s="5"/>
    </row>
    <row r="212" spans="2:4" s="3" customFormat="1" x14ac:dyDescent="0.2">
      <c r="C212" s="59"/>
      <c r="D212" s="53"/>
    </row>
    <row r="213" spans="2:4" s="3" customFormat="1" x14ac:dyDescent="0.2">
      <c r="C213" s="59"/>
      <c r="D213" s="53"/>
    </row>
    <row r="214" spans="2:4" s="3" customFormat="1" x14ac:dyDescent="0.2">
      <c r="C214" s="59"/>
      <c r="D214" s="53"/>
    </row>
    <row r="215" spans="2:4" s="3" customFormat="1" x14ac:dyDescent="0.2">
      <c r="C215" s="59"/>
      <c r="D215" s="53"/>
    </row>
    <row r="216" spans="2:4" s="3" customFormat="1" x14ac:dyDescent="0.2">
      <c r="C216" s="59"/>
      <c r="D216" s="53"/>
    </row>
    <row r="217" spans="2:4" s="3" customFormat="1" x14ac:dyDescent="0.2">
      <c r="C217" s="59"/>
      <c r="D217" s="53"/>
    </row>
    <row r="218" spans="2:4" s="3" customFormat="1" x14ac:dyDescent="0.2">
      <c r="C218" s="59"/>
      <c r="D218" s="53"/>
    </row>
    <row r="219" spans="2:4" s="3" customFormat="1" x14ac:dyDescent="0.2">
      <c r="C219" s="59"/>
      <c r="D219" s="53"/>
    </row>
    <row r="220" spans="2:4" s="3" customFormat="1" x14ac:dyDescent="0.2">
      <c r="C220" s="59"/>
      <c r="D220" s="53"/>
    </row>
    <row r="221" spans="2:4" s="3" customFormat="1" x14ac:dyDescent="0.2">
      <c r="C221" s="59"/>
      <c r="D221" s="53"/>
    </row>
    <row r="222" spans="2:4" s="3" customFormat="1" x14ac:dyDescent="0.2">
      <c r="C222" s="59"/>
      <c r="D222" s="53"/>
    </row>
    <row r="223" spans="2:4" s="3" customFormat="1" x14ac:dyDescent="0.2">
      <c r="C223" s="59"/>
      <c r="D223" s="53"/>
    </row>
    <row r="224" spans="2:4" s="3" customFormat="1" x14ac:dyDescent="0.2">
      <c r="C224" s="59"/>
      <c r="D224" s="53"/>
    </row>
    <row r="225" spans="3:4" s="3" customFormat="1" x14ac:dyDescent="0.2">
      <c r="C225" s="59"/>
      <c r="D225" s="53"/>
    </row>
    <row r="226" spans="3:4" s="3" customFormat="1" x14ac:dyDescent="0.2">
      <c r="C226" s="59"/>
      <c r="D226" s="53"/>
    </row>
    <row r="227" spans="3:4" s="3" customFormat="1" x14ac:dyDescent="0.2">
      <c r="C227" s="59"/>
      <c r="D227" s="53"/>
    </row>
    <row r="228" spans="3:4" s="3" customFormat="1" x14ac:dyDescent="0.2">
      <c r="C228" s="59"/>
      <c r="D228" s="53"/>
    </row>
    <row r="229" spans="3:4" s="3" customFormat="1" x14ac:dyDescent="0.2">
      <c r="C229" s="59"/>
      <c r="D229" s="53"/>
    </row>
    <row r="230" spans="3:4" s="3" customFormat="1" x14ac:dyDescent="0.2">
      <c r="C230" s="59"/>
      <c r="D230" s="53"/>
    </row>
    <row r="231" spans="3:4" s="3" customFormat="1" x14ac:dyDescent="0.2">
      <c r="C231" s="59"/>
      <c r="D231" s="53"/>
    </row>
    <row r="232" spans="3:4" s="3" customFormat="1" x14ac:dyDescent="0.2">
      <c r="C232" s="59"/>
      <c r="D232" s="53"/>
    </row>
    <row r="233" spans="3:4" s="3" customFormat="1" x14ac:dyDescent="0.2">
      <c r="C233" s="59"/>
      <c r="D233" s="53"/>
    </row>
    <row r="234" spans="3:4" s="3" customFormat="1" x14ac:dyDescent="0.2">
      <c r="C234" s="59"/>
      <c r="D234" s="53"/>
    </row>
    <row r="235" spans="3:4" s="3" customFormat="1" x14ac:dyDescent="0.2">
      <c r="C235" s="59"/>
      <c r="D235" s="53"/>
    </row>
    <row r="236" spans="3:4" s="3" customFormat="1" x14ac:dyDescent="0.2">
      <c r="C236" s="59"/>
      <c r="D236" s="53"/>
    </row>
    <row r="237" spans="3:4" s="3" customFormat="1" x14ac:dyDescent="0.2">
      <c r="C237" s="59"/>
      <c r="D237" s="53"/>
    </row>
    <row r="238" spans="3:4" s="3" customFormat="1" x14ac:dyDescent="0.2">
      <c r="C238" s="59"/>
      <c r="D238" s="53"/>
    </row>
    <row r="239" spans="3:4" s="3" customFormat="1" x14ac:dyDescent="0.2">
      <c r="C239" s="59"/>
      <c r="D239" s="53"/>
    </row>
    <row r="240" spans="3:4" s="3" customFormat="1" x14ac:dyDescent="0.2">
      <c r="C240" s="59"/>
      <c r="D240" s="53"/>
    </row>
    <row r="241" spans="3:4" s="3" customFormat="1" x14ac:dyDescent="0.2">
      <c r="C241" s="59"/>
      <c r="D241" s="53"/>
    </row>
    <row r="242" spans="3:4" s="3" customFormat="1" x14ac:dyDescent="0.2">
      <c r="C242" s="59"/>
      <c r="D242" s="53"/>
    </row>
    <row r="243" spans="3:4" s="3" customFormat="1" x14ac:dyDescent="0.2">
      <c r="C243" s="59"/>
      <c r="D243" s="53"/>
    </row>
    <row r="244" spans="3:4" s="3" customFormat="1" x14ac:dyDescent="0.2">
      <c r="C244" s="59"/>
      <c r="D244" s="53"/>
    </row>
    <row r="245" spans="3:4" s="3" customFormat="1" x14ac:dyDescent="0.2">
      <c r="C245" s="59"/>
      <c r="D245" s="53"/>
    </row>
    <row r="246" spans="3:4" s="3" customFormat="1" x14ac:dyDescent="0.2">
      <c r="C246" s="59"/>
      <c r="D246" s="53"/>
    </row>
    <row r="247" spans="3:4" s="3" customFormat="1" x14ac:dyDescent="0.2">
      <c r="C247" s="59"/>
      <c r="D247" s="53"/>
    </row>
    <row r="248" spans="3:4" s="3" customFormat="1" x14ac:dyDescent="0.2">
      <c r="C248" s="59"/>
      <c r="D248" s="53"/>
    </row>
    <row r="249" spans="3:4" s="3" customFormat="1" x14ac:dyDescent="0.2">
      <c r="C249" s="59"/>
      <c r="D249" s="53"/>
    </row>
    <row r="250" spans="3:4" s="3" customFormat="1" x14ac:dyDescent="0.2">
      <c r="C250" s="59"/>
      <c r="D250" s="53"/>
    </row>
    <row r="251" spans="3:4" s="3" customFormat="1" x14ac:dyDescent="0.2">
      <c r="C251" s="59"/>
      <c r="D251" s="53"/>
    </row>
    <row r="252" spans="3:4" s="3" customFormat="1" x14ac:dyDescent="0.2">
      <c r="C252" s="59"/>
      <c r="D252" s="53"/>
    </row>
    <row r="253" spans="3:4" s="3" customFormat="1" x14ac:dyDescent="0.2">
      <c r="C253" s="59"/>
      <c r="D253" s="53"/>
    </row>
    <row r="254" spans="3:4" s="3" customFormat="1" x14ac:dyDescent="0.2">
      <c r="C254" s="59"/>
      <c r="D254" s="53"/>
    </row>
    <row r="255" spans="3:4" s="3" customFormat="1" x14ac:dyDescent="0.2">
      <c r="C255" s="59"/>
      <c r="D255" s="53"/>
    </row>
    <row r="256" spans="3:4" s="3" customFormat="1" x14ac:dyDescent="0.2">
      <c r="C256" s="59"/>
      <c r="D256" s="53"/>
    </row>
    <row r="257" spans="3:4" s="3" customFormat="1" x14ac:dyDescent="0.2">
      <c r="C257" s="59"/>
      <c r="D257" s="53"/>
    </row>
    <row r="258" spans="3:4" s="3" customFormat="1" x14ac:dyDescent="0.2">
      <c r="C258" s="59"/>
      <c r="D258" s="53"/>
    </row>
    <row r="259" spans="3:4" s="3" customFormat="1" x14ac:dyDescent="0.2">
      <c r="C259" s="59"/>
      <c r="D259" s="53"/>
    </row>
    <row r="260" spans="3:4" s="3" customFormat="1" x14ac:dyDescent="0.2">
      <c r="C260" s="59"/>
      <c r="D260" s="53"/>
    </row>
    <row r="261" spans="3:4" s="3" customFormat="1" x14ac:dyDescent="0.2">
      <c r="C261" s="59"/>
      <c r="D261" s="53"/>
    </row>
    <row r="262" spans="3:4" s="3" customFormat="1" x14ac:dyDescent="0.2">
      <c r="C262" s="59"/>
      <c r="D262" s="53"/>
    </row>
    <row r="263" spans="3:4" s="3" customFormat="1" x14ac:dyDescent="0.2">
      <c r="C263" s="59"/>
      <c r="D263" s="53"/>
    </row>
    <row r="264" spans="3:4" s="3" customFormat="1" x14ac:dyDescent="0.2">
      <c r="C264" s="59"/>
      <c r="D264" s="53"/>
    </row>
    <row r="265" spans="3:4" s="3" customFormat="1" x14ac:dyDescent="0.2">
      <c r="C265" s="59"/>
      <c r="D265" s="53"/>
    </row>
    <row r="266" spans="3:4" s="3" customFormat="1" x14ac:dyDescent="0.2">
      <c r="C266" s="59"/>
      <c r="D266" s="53"/>
    </row>
    <row r="267" spans="3:4" s="3" customFormat="1" x14ac:dyDescent="0.2">
      <c r="C267" s="59"/>
      <c r="D267" s="53"/>
    </row>
    <row r="268" spans="3:4" s="3" customFormat="1" x14ac:dyDescent="0.2">
      <c r="C268" s="59"/>
      <c r="D268" s="53"/>
    </row>
    <row r="269" spans="3:4" s="3" customFormat="1" x14ac:dyDescent="0.2">
      <c r="C269" s="59"/>
      <c r="D269" s="53"/>
    </row>
    <row r="270" spans="3:4" s="3" customFormat="1" x14ac:dyDescent="0.2">
      <c r="C270" s="59"/>
      <c r="D270" s="53"/>
    </row>
    <row r="271" spans="3:4" s="3" customFormat="1" x14ac:dyDescent="0.2">
      <c r="C271" s="59"/>
      <c r="D271" s="53"/>
    </row>
    <row r="272" spans="3:4" s="3" customFormat="1" x14ac:dyDescent="0.2">
      <c r="C272" s="59"/>
      <c r="D272" s="53"/>
    </row>
    <row r="273" spans="3:4" s="3" customFormat="1" x14ac:dyDescent="0.2">
      <c r="C273" s="59"/>
      <c r="D273" s="53"/>
    </row>
    <row r="274" spans="3:4" s="3" customFormat="1" x14ac:dyDescent="0.2">
      <c r="C274" s="59"/>
      <c r="D274" s="53"/>
    </row>
    <row r="275" spans="3:4" s="3" customFormat="1" x14ac:dyDescent="0.2">
      <c r="C275" s="59"/>
      <c r="D275" s="53"/>
    </row>
    <row r="276" spans="3:4" s="3" customFormat="1" x14ac:dyDescent="0.2">
      <c r="C276" s="59"/>
      <c r="D276" s="53"/>
    </row>
    <row r="277" spans="3:4" s="3" customFormat="1" x14ac:dyDescent="0.2">
      <c r="C277" s="59"/>
      <c r="D277" s="53"/>
    </row>
    <row r="278" spans="3:4" s="3" customFormat="1" x14ac:dyDescent="0.2">
      <c r="C278" s="59"/>
      <c r="D278" s="53"/>
    </row>
    <row r="279" spans="3:4" s="3" customFormat="1" x14ac:dyDescent="0.2">
      <c r="C279" s="59"/>
      <c r="D279" s="53"/>
    </row>
    <row r="280" spans="3:4" s="3" customFormat="1" x14ac:dyDescent="0.2">
      <c r="C280" s="59"/>
      <c r="D280" s="53"/>
    </row>
    <row r="281" spans="3:4" s="3" customFormat="1" x14ac:dyDescent="0.2">
      <c r="C281" s="59"/>
      <c r="D281" s="53"/>
    </row>
    <row r="282" spans="3:4" s="3" customFormat="1" x14ac:dyDescent="0.2">
      <c r="C282" s="59"/>
      <c r="D282" s="53"/>
    </row>
    <row r="283" spans="3:4" s="3" customFormat="1" x14ac:dyDescent="0.2">
      <c r="C283" s="59"/>
      <c r="D283" s="53"/>
    </row>
    <row r="284" spans="3:4" s="3" customFormat="1" x14ac:dyDescent="0.2">
      <c r="C284" s="59"/>
      <c r="D284" s="53"/>
    </row>
    <row r="285" spans="3:4" s="3" customFormat="1" x14ac:dyDescent="0.2">
      <c r="C285" s="59"/>
      <c r="D285" s="53"/>
    </row>
    <row r="286" spans="3:4" s="3" customFormat="1" x14ac:dyDescent="0.2">
      <c r="C286" s="59"/>
      <c r="D286" s="53"/>
    </row>
    <row r="287" spans="3:4" s="3" customFormat="1" x14ac:dyDescent="0.2">
      <c r="C287" s="59"/>
      <c r="D287" s="53"/>
    </row>
    <row r="288" spans="3:4" s="3" customFormat="1" x14ac:dyDescent="0.2">
      <c r="C288" s="59"/>
      <c r="D288" s="53"/>
    </row>
    <row r="289" spans="3:4" s="3" customFormat="1" x14ac:dyDescent="0.2">
      <c r="C289" s="59"/>
      <c r="D289" s="53"/>
    </row>
    <row r="290" spans="3:4" s="3" customFormat="1" x14ac:dyDescent="0.2">
      <c r="C290" s="59"/>
      <c r="D290" s="53"/>
    </row>
    <row r="291" spans="3:4" s="3" customFormat="1" x14ac:dyDescent="0.2">
      <c r="C291" s="59"/>
      <c r="D291" s="53"/>
    </row>
    <row r="292" spans="3:4" s="3" customFormat="1" x14ac:dyDescent="0.2">
      <c r="C292" s="59"/>
      <c r="D292" s="53"/>
    </row>
    <row r="293" spans="3:4" s="3" customFormat="1" x14ac:dyDescent="0.2">
      <c r="C293" s="59"/>
      <c r="D293" s="53"/>
    </row>
    <row r="294" spans="3:4" s="3" customFormat="1" x14ac:dyDescent="0.2">
      <c r="C294" s="59"/>
      <c r="D294" s="53"/>
    </row>
    <row r="295" spans="3:4" s="3" customFormat="1" x14ac:dyDescent="0.2">
      <c r="C295" s="59"/>
      <c r="D295" s="53"/>
    </row>
    <row r="296" spans="3:4" s="3" customFormat="1" x14ac:dyDescent="0.2">
      <c r="C296" s="59"/>
      <c r="D296" s="53"/>
    </row>
    <row r="297" spans="3:4" s="3" customFormat="1" x14ac:dyDescent="0.2">
      <c r="C297" s="59"/>
      <c r="D297" s="53"/>
    </row>
    <row r="298" spans="3:4" s="3" customFormat="1" x14ac:dyDescent="0.2">
      <c r="C298" s="59"/>
      <c r="D298" s="53"/>
    </row>
    <row r="299" spans="3:4" s="3" customFormat="1" x14ac:dyDescent="0.2">
      <c r="C299" s="59"/>
      <c r="D299" s="53"/>
    </row>
    <row r="300" spans="3:4" s="3" customFormat="1" x14ac:dyDescent="0.2">
      <c r="C300" s="59"/>
      <c r="D300" s="53"/>
    </row>
    <row r="301" spans="3:4" s="3" customFormat="1" x14ac:dyDescent="0.2">
      <c r="C301" s="59"/>
      <c r="D301" s="53"/>
    </row>
    <row r="302" spans="3:4" s="3" customFormat="1" x14ac:dyDescent="0.2">
      <c r="C302" s="59"/>
      <c r="D302" s="5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5"/>
  <sheetViews>
    <sheetView showGridLines="0" zoomScale="89" zoomScaleNormal="89" workbookViewId="0">
      <selection activeCell="C26" sqref="C26"/>
    </sheetView>
  </sheetViews>
  <sheetFormatPr baseColWidth="10" defaultRowHeight="12.75" x14ac:dyDescent="0.2"/>
  <cols>
    <col min="1" max="1" width="3.5703125" style="2" customWidth="1"/>
    <col min="2" max="2" width="72" style="2" customWidth="1"/>
    <col min="3" max="3" width="15.28515625" style="59"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 x14ac:dyDescent="0.2">
      <c r="B4" s="416" t="s">
        <v>572</v>
      </c>
      <c r="C4" s="2"/>
      <c r="D4" s="23"/>
      <c r="E4" s="23"/>
    </row>
    <row r="5" spans="2:5" x14ac:dyDescent="0.2">
      <c r="C5" s="2"/>
      <c r="D5" s="23"/>
      <c r="E5" s="23"/>
    </row>
    <row r="6" spans="2:5" x14ac:dyDescent="0.2">
      <c r="C6" s="351" t="s">
        <v>4</v>
      </c>
    </row>
    <row r="7" spans="2:5" ht="5.25" customHeight="1" x14ac:dyDescent="0.2"/>
    <row r="8" spans="2:5" ht="5.25" customHeight="1" thickBot="1" x14ac:dyDescent="0.25">
      <c r="B8" s="4"/>
      <c r="C8" s="65"/>
    </row>
    <row r="9" spans="2:5" ht="5.25" customHeight="1" x14ac:dyDescent="0.2">
      <c r="B9" s="5"/>
      <c r="C9" s="66"/>
    </row>
    <row r="11" spans="2:5" ht="15" x14ac:dyDescent="0.25">
      <c r="B11" s="15" t="s">
        <v>176</v>
      </c>
      <c r="C11" s="74"/>
      <c r="D11" s="5"/>
    </row>
    <row r="12" spans="2:5" x14ac:dyDescent="0.2">
      <c r="B12" s="6"/>
      <c r="C12" s="66"/>
    </row>
    <row r="13" spans="2:5" s="7" customFormat="1" x14ac:dyDescent="0.2">
      <c r="B13" s="12" t="s">
        <v>5</v>
      </c>
      <c r="C13" s="58" t="s">
        <v>167</v>
      </c>
    </row>
    <row r="14" spans="2:5" x14ac:dyDescent="0.2">
      <c r="B14" s="3" t="s">
        <v>31</v>
      </c>
      <c r="C14" s="59">
        <f>SUM(C22,C33,C57,C70,C78,C86,C96)</f>
        <v>247152.72999999998</v>
      </c>
    </row>
    <row r="15" spans="2:5" x14ac:dyDescent="0.2">
      <c r="B15" s="3" t="s">
        <v>34</v>
      </c>
      <c r="C15" s="59">
        <f>SUM(C159,C170,C207)</f>
        <v>24035.460000000003</v>
      </c>
    </row>
    <row r="16" spans="2:5" x14ac:dyDescent="0.2">
      <c r="B16" s="9" t="s">
        <v>6</v>
      </c>
      <c r="C16" s="60">
        <f>SUM(C14,C15)</f>
        <v>271188.19</v>
      </c>
    </row>
    <row r="19" spans="2:4" s="3" customFormat="1" x14ac:dyDescent="0.2">
      <c r="B19" s="14" t="s">
        <v>565</v>
      </c>
      <c r="C19" s="71"/>
    </row>
    <row r="20" spans="2:4" s="3" customFormat="1" x14ac:dyDescent="0.2">
      <c r="B20" s="14"/>
      <c r="C20" s="71"/>
    </row>
    <row r="21" spans="2:4" s="3" customFormat="1" x14ac:dyDescent="0.2">
      <c r="B21" s="40"/>
      <c r="C21" s="73" t="s">
        <v>167</v>
      </c>
    </row>
    <row r="22" spans="2:4" s="3" customFormat="1" x14ac:dyDescent="0.2">
      <c r="C22" s="60">
        <f>SUM(C24:C27)</f>
        <v>86579.4</v>
      </c>
    </row>
    <row r="23" spans="2:4" s="3" customFormat="1" x14ac:dyDescent="0.2">
      <c r="C23" s="59"/>
      <c r="D23" s="53"/>
    </row>
    <row r="24" spans="2:4" s="3" customFormat="1" x14ac:dyDescent="0.2">
      <c r="B24" s="3" t="s">
        <v>550</v>
      </c>
      <c r="C24" s="507">
        <v>792</v>
      </c>
      <c r="D24" s="53"/>
    </row>
    <row r="25" spans="2:4" s="3" customFormat="1" x14ac:dyDescent="0.2">
      <c r="B25" s="3" t="s">
        <v>37</v>
      </c>
      <c r="C25" s="507">
        <v>2270.4</v>
      </c>
      <c r="D25" s="53"/>
    </row>
    <row r="26" spans="2:4" s="3" customFormat="1" x14ac:dyDescent="0.2">
      <c r="B26" s="3" t="s">
        <v>38</v>
      </c>
      <c r="C26" s="507">
        <v>0</v>
      </c>
      <c r="D26" s="53"/>
    </row>
    <row r="27" spans="2:4" s="3" customFormat="1" x14ac:dyDescent="0.2">
      <c r="B27" s="3" t="s">
        <v>39</v>
      </c>
      <c r="C27" s="508">
        <v>83517</v>
      </c>
      <c r="D27" s="53"/>
    </row>
    <row r="28" spans="2:4" s="3" customFormat="1" x14ac:dyDescent="0.2">
      <c r="C28" s="59"/>
      <c r="D28" s="53"/>
    </row>
    <row r="29" spans="2:4" s="3" customFormat="1" x14ac:dyDescent="0.2">
      <c r="C29" s="59"/>
      <c r="D29" s="53"/>
    </row>
    <row r="30" spans="2:4" s="3" customFormat="1" x14ac:dyDescent="0.2">
      <c r="B30" s="14" t="s">
        <v>569</v>
      </c>
      <c r="C30" s="61"/>
      <c r="D30" s="53"/>
    </row>
    <row r="31" spans="2:4" s="3" customFormat="1" x14ac:dyDescent="0.2">
      <c r="B31" s="14"/>
      <c r="C31" s="61"/>
      <c r="D31" s="53"/>
    </row>
    <row r="32" spans="2:4" s="3" customFormat="1" x14ac:dyDescent="0.2">
      <c r="C32" s="73" t="s">
        <v>167</v>
      </c>
      <c r="D32" s="53"/>
    </row>
    <row r="33" spans="2:4" s="3" customFormat="1" x14ac:dyDescent="0.2">
      <c r="C33" s="60">
        <f>SUM(C35:C51)</f>
        <v>37389.520000000004</v>
      </c>
      <c r="D33" s="53"/>
    </row>
    <row r="34" spans="2:4" s="3" customFormat="1" x14ac:dyDescent="0.2">
      <c r="C34" s="59"/>
      <c r="D34" s="53"/>
    </row>
    <row r="35" spans="2:4" s="3" customFormat="1" x14ac:dyDescent="0.2">
      <c r="B35" s="445" t="s">
        <v>519</v>
      </c>
      <c r="C35" s="507">
        <v>0</v>
      </c>
      <c r="D35" s="50"/>
    </row>
    <row r="36" spans="2:4" s="3" customFormat="1" x14ac:dyDescent="0.2">
      <c r="B36" s="445" t="s">
        <v>514</v>
      </c>
      <c r="C36" s="507">
        <v>4265</v>
      </c>
      <c r="D36" s="50"/>
    </row>
    <row r="37" spans="2:4" s="3" customFormat="1" x14ac:dyDescent="0.2">
      <c r="B37" s="450" t="s">
        <v>544</v>
      </c>
      <c r="C37" s="507">
        <v>0</v>
      </c>
      <c r="D37" s="50"/>
    </row>
    <row r="38" spans="2:4" s="3" customFormat="1" x14ac:dyDescent="0.2">
      <c r="B38" s="445" t="s">
        <v>539</v>
      </c>
      <c r="C38" s="507">
        <v>0</v>
      </c>
      <c r="D38" s="50"/>
    </row>
    <row r="39" spans="2:4" s="3" customFormat="1" x14ac:dyDescent="0.2">
      <c r="B39" s="445" t="s">
        <v>548</v>
      </c>
      <c r="C39" s="507">
        <v>3242.52</v>
      </c>
      <c r="D39" s="50"/>
    </row>
    <row r="40" spans="2:4" s="3" customFormat="1" x14ac:dyDescent="0.2">
      <c r="B40" s="445" t="s">
        <v>547</v>
      </c>
      <c r="C40" s="507">
        <v>1200</v>
      </c>
      <c r="D40" s="50"/>
    </row>
    <row r="41" spans="2:4" s="3" customFormat="1" x14ac:dyDescent="0.2">
      <c r="B41" s="445" t="s">
        <v>546</v>
      </c>
      <c r="C41" s="507">
        <v>4688</v>
      </c>
      <c r="D41" s="50"/>
    </row>
    <row r="42" spans="2:4" s="3" customFormat="1" x14ac:dyDescent="0.2">
      <c r="B42" s="40" t="s">
        <v>513</v>
      </c>
      <c r="C42" s="507">
        <v>0</v>
      </c>
      <c r="D42" s="50"/>
    </row>
    <row r="43" spans="2:4" s="3" customFormat="1" x14ac:dyDescent="0.2">
      <c r="B43" s="445" t="s">
        <v>543</v>
      </c>
      <c r="C43" s="507">
        <v>12903</v>
      </c>
      <c r="D43" s="50"/>
    </row>
    <row r="44" spans="2:4" s="3" customFormat="1" x14ac:dyDescent="0.2">
      <c r="B44" s="445" t="s">
        <v>545</v>
      </c>
      <c r="C44" s="507">
        <v>2016</v>
      </c>
      <c r="D44" s="50"/>
    </row>
    <row r="45" spans="2:4" s="3" customFormat="1" x14ac:dyDescent="0.2">
      <c r="B45" s="445" t="s">
        <v>541</v>
      </c>
      <c r="C45" s="507">
        <v>0</v>
      </c>
      <c r="D45" s="50"/>
    </row>
    <row r="46" spans="2:4" s="3" customFormat="1" x14ac:dyDescent="0.2">
      <c r="B46" s="445" t="s">
        <v>542</v>
      </c>
      <c r="C46" s="507">
        <v>0</v>
      </c>
      <c r="D46" s="50"/>
    </row>
    <row r="47" spans="2:4" s="3" customFormat="1" x14ac:dyDescent="0.2">
      <c r="B47" s="445" t="s">
        <v>549</v>
      </c>
      <c r="C47" s="507">
        <v>0</v>
      </c>
      <c r="D47" s="50"/>
    </row>
    <row r="48" spans="2:4" s="3" customFormat="1" x14ac:dyDescent="0.2">
      <c r="B48" s="445" t="s">
        <v>515</v>
      </c>
      <c r="C48" s="507">
        <v>0</v>
      </c>
      <c r="D48" s="50"/>
    </row>
    <row r="49" spans="2:4" s="3" customFormat="1" x14ac:dyDescent="0.2">
      <c r="B49" s="3" t="s">
        <v>40</v>
      </c>
      <c r="C49" s="507">
        <v>75</v>
      </c>
      <c r="D49" s="50"/>
    </row>
    <row r="50" spans="2:4" s="3" customFormat="1" x14ac:dyDescent="0.2">
      <c r="B50" s="3" t="s">
        <v>41</v>
      </c>
      <c r="C50" s="507">
        <v>0</v>
      </c>
      <c r="D50" s="50"/>
    </row>
    <row r="51" spans="2:4" s="3" customFormat="1" x14ac:dyDescent="0.2">
      <c r="B51" s="3" t="s">
        <v>42</v>
      </c>
      <c r="C51" s="507">
        <v>9000</v>
      </c>
      <c r="D51" s="50"/>
    </row>
    <row r="52" spans="2:4" s="3" customFormat="1" x14ac:dyDescent="0.2">
      <c r="C52" s="59"/>
      <c r="D52" s="53"/>
    </row>
    <row r="53" spans="2:4" s="3" customFormat="1" x14ac:dyDescent="0.2">
      <c r="C53" s="59"/>
      <c r="D53" s="53"/>
    </row>
    <row r="54" spans="2:4" s="3" customFormat="1" x14ac:dyDescent="0.2">
      <c r="B54" s="14" t="s">
        <v>566</v>
      </c>
      <c r="C54" s="61"/>
      <c r="D54" s="53"/>
    </row>
    <row r="55" spans="2:4" s="3" customFormat="1" x14ac:dyDescent="0.2">
      <c r="B55" s="14"/>
      <c r="C55" s="61"/>
      <c r="D55" s="53"/>
    </row>
    <row r="56" spans="2:4" s="3" customFormat="1" x14ac:dyDescent="0.2">
      <c r="C56" s="73" t="s">
        <v>167</v>
      </c>
      <c r="D56" s="53"/>
    </row>
    <row r="57" spans="2:4" s="3" customFormat="1" x14ac:dyDescent="0.2">
      <c r="C57" s="60">
        <f>SUM(C59:C64)</f>
        <v>20942.25</v>
      </c>
      <c r="D57" s="53"/>
    </row>
    <row r="58" spans="2:4" s="3" customFormat="1" x14ac:dyDescent="0.2">
      <c r="C58" s="59"/>
      <c r="D58" s="53"/>
    </row>
    <row r="59" spans="2:4" s="3" customFormat="1" x14ac:dyDescent="0.2">
      <c r="B59" s="36" t="s">
        <v>43</v>
      </c>
      <c r="C59" s="507">
        <v>2830</v>
      </c>
      <c r="D59" s="50"/>
    </row>
    <row r="60" spans="2:4" s="3" customFormat="1" x14ac:dyDescent="0.2">
      <c r="B60" s="36" t="s">
        <v>44</v>
      </c>
      <c r="C60" s="509">
        <v>3780</v>
      </c>
      <c r="D60" s="50"/>
    </row>
    <row r="61" spans="2:4" s="3" customFormat="1" x14ac:dyDescent="0.2">
      <c r="B61" s="36" t="s">
        <v>45</v>
      </c>
      <c r="C61" s="507">
        <v>2348</v>
      </c>
      <c r="D61" s="50"/>
    </row>
    <row r="62" spans="2:4" s="3" customFormat="1" x14ac:dyDescent="0.2">
      <c r="B62" s="36" t="s">
        <v>46</v>
      </c>
      <c r="C62" s="507">
        <v>6448</v>
      </c>
      <c r="D62" s="50"/>
    </row>
    <row r="63" spans="2:4" s="3" customFormat="1" x14ac:dyDescent="0.2">
      <c r="B63" s="36" t="s">
        <v>47</v>
      </c>
      <c r="C63" s="507">
        <v>236.25</v>
      </c>
      <c r="D63" s="50"/>
    </row>
    <row r="64" spans="2:4" s="3" customFormat="1" x14ac:dyDescent="0.2">
      <c r="B64" s="36" t="s">
        <v>590</v>
      </c>
      <c r="C64" s="507">
        <v>5300</v>
      </c>
      <c r="D64" s="50"/>
    </row>
    <row r="65" spans="2:4" s="3" customFormat="1" x14ac:dyDescent="0.2">
      <c r="C65" s="501"/>
      <c r="D65" s="50"/>
    </row>
    <row r="66" spans="2:4" s="3" customFormat="1" x14ac:dyDescent="0.2">
      <c r="C66" s="59"/>
      <c r="D66" s="53"/>
    </row>
    <row r="67" spans="2:4" s="3" customFormat="1" x14ac:dyDescent="0.2">
      <c r="B67" s="14" t="s">
        <v>111</v>
      </c>
      <c r="C67" s="61"/>
      <c r="D67" s="53"/>
    </row>
    <row r="68" spans="2:4" s="3" customFormat="1" x14ac:dyDescent="0.2">
      <c r="C68" s="59"/>
      <c r="D68" s="53"/>
    </row>
    <row r="69" spans="2:4" s="3" customFormat="1" x14ac:dyDescent="0.2">
      <c r="C69" s="73" t="s">
        <v>167</v>
      </c>
      <c r="D69" s="53"/>
    </row>
    <row r="70" spans="2:4" s="3" customFormat="1" x14ac:dyDescent="0.2">
      <c r="C70" s="60">
        <f>SUM(C72)</f>
        <v>2790</v>
      </c>
      <c r="D70" s="53"/>
    </row>
    <row r="71" spans="2:4" s="3" customFormat="1" x14ac:dyDescent="0.2">
      <c r="C71" s="59"/>
      <c r="D71" s="53"/>
    </row>
    <row r="72" spans="2:4" s="3" customFormat="1" x14ac:dyDescent="0.2">
      <c r="B72" s="3" t="s">
        <v>48</v>
      </c>
      <c r="C72" s="508">
        <v>2790</v>
      </c>
      <c r="D72" s="53"/>
    </row>
    <row r="73" spans="2:4" s="3" customFormat="1" x14ac:dyDescent="0.2">
      <c r="C73" s="59"/>
      <c r="D73" s="53"/>
    </row>
    <row r="74" spans="2:4" s="3" customFormat="1" x14ac:dyDescent="0.2">
      <c r="C74" s="59"/>
      <c r="D74" s="53"/>
    </row>
    <row r="75" spans="2:4" s="3" customFormat="1" x14ac:dyDescent="0.2">
      <c r="B75" s="14" t="s">
        <v>113</v>
      </c>
      <c r="C75" s="61"/>
      <c r="D75" s="53"/>
    </row>
    <row r="76" spans="2:4" s="3" customFormat="1" x14ac:dyDescent="0.2">
      <c r="C76" s="59"/>
      <c r="D76" s="53"/>
    </row>
    <row r="77" spans="2:4" s="3" customFormat="1" x14ac:dyDescent="0.2">
      <c r="C77" s="73" t="s">
        <v>167</v>
      </c>
      <c r="D77" s="53"/>
    </row>
    <row r="78" spans="2:4" s="3" customFormat="1" x14ac:dyDescent="0.2">
      <c r="C78" s="60">
        <f>SUM(C80)</f>
        <v>880</v>
      </c>
      <c r="D78" s="53"/>
    </row>
    <row r="79" spans="2:4" s="3" customFormat="1" x14ac:dyDescent="0.2">
      <c r="C79" s="59"/>
      <c r="D79" s="53"/>
    </row>
    <row r="80" spans="2:4" s="3" customFormat="1" x14ac:dyDescent="0.2">
      <c r="B80" s="3" t="s">
        <v>49</v>
      </c>
      <c r="C80" s="508">
        <v>880</v>
      </c>
      <c r="D80" s="53"/>
    </row>
    <row r="81" spans="2:4" s="3" customFormat="1" x14ac:dyDescent="0.2">
      <c r="C81" s="59"/>
      <c r="D81" s="53"/>
    </row>
    <row r="82" spans="2:4" s="3" customFormat="1" x14ac:dyDescent="0.2">
      <c r="C82" s="59"/>
      <c r="D82" s="53"/>
    </row>
    <row r="83" spans="2:4" s="3" customFormat="1" x14ac:dyDescent="0.2">
      <c r="B83" s="14" t="s">
        <v>112</v>
      </c>
      <c r="C83" s="61"/>
      <c r="D83" s="53"/>
    </row>
    <row r="84" spans="2:4" s="3" customFormat="1" x14ac:dyDescent="0.2">
      <c r="C84" s="59"/>
      <c r="D84" s="53"/>
    </row>
    <row r="85" spans="2:4" s="3" customFormat="1" x14ac:dyDescent="0.2">
      <c r="C85" s="73" t="s">
        <v>167</v>
      </c>
      <c r="D85" s="53"/>
    </row>
    <row r="86" spans="2:4" s="3" customFormat="1" x14ac:dyDescent="0.2">
      <c r="C86" s="60">
        <f>SUM(C88:C90)</f>
        <v>9686</v>
      </c>
      <c r="D86" s="53"/>
    </row>
    <row r="87" spans="2:4" s="3" customFormat="1" x14ac:dyDescent="0.2">
      <c r="C87" s="501"/>
      <c r="D87" s="53"/>
    </row>
    <row r="88" spans="2:4" s="3" customFormat="1" x14ac:dyDescent="0.2">
      <c r="B88" s="36" t="s">
        <v>50</v>
      </c>
      <c r="C88" s="507">
        <v>0</v>
      </c>
      <c r="D88" s="53"/>
    </row>
    <row r="89" spans="2:4" s="3" customFormat="1" x14ac:dyDescent="0.2">
      <c r="B89" s="36" t="s">
        <v>51</v>
      </c>
      <c r="C89" s="507">
        <v>420</v>
      </c>
      <c r="D89" s="53"/>
    </row>
    <row r="90" spans="2:4" s="3" customFormat="1" x14ac:dyDescent="0.2">
      <c r="B90" s="456" t="s">
        <v>52</v>
      </c>
      <c r="C90" s="507">
        <v>9266</v>
      </c>
      <c r="D90" s="53"/>
    </row>
    <row r="91" spans="2:4" s="3" customFormat="1" x14ac:dyDescent="0.2">
      <c r="C91" s="501"/>
      <c r="D91" s="53"/>
    </row>
    <row r="92" spans="2:4" s="3" customFormat="1" x14ac:dyDescent="0.2">
      <c r="C92" s="59"/>
      <c r="D92" s="53"/>
    </row>
    <row r="93" spans="2:4" s="3" customFormat="1" x14ac:dyDescent="0.2">
      <c r="B93" s="14" t="s">
        <v>564</v>
      </c>
      <c r="C93" s="61"/>
      <c r="D93" s="53"/>
    </row>
    <row r="94" spans="2:4" s="3" customFormat="1" x14ac:dyDescent="0.2">
      <c r="C94" s="59"/>
      <c r="D94" s="53"/>
    </row>
    <row r="95" spans="2:4" s="3" customFormat="1" x14ac:dyDescent="0.2">
      <c r="C95" s="73" t="s">
        <v>167</v>
      </c>
      <c r="D95" s="53"/>
    </row>
    <row r="96" spans="2:4" s="3" customFormat="1" x14ac:dyDescent="0.2">
      <c r="C96" s="60">
        <f>SUM(C98:C150)</f>
        <v>88885.559999999983</v>
      </c>
      <c r="D96" s="53"/>
    </row>
    <row r="97" spans="2:4" s="3" customFormat="1" x14ac:dyDescent="0.2">
      <c r="C97" s="59"/>
      <c r="D97" s="53"/>
    </row>
    <row r="98" spans="2:4" s="3" customFormat="1" x14ac:dyDescent="0.2">
      <c r="B98" s="36" t="s">
        <v>53</v>
      </c>
      <c r="C98" s="507">
        <v>321</v>
      </c>
      <c r="D98" s="50"/>
    </row>
    <row r="99" spans="2:4" s="3" customFormat="1" x14ac:dyDescent="0.2">
      <c r="B99" s="36" t="s">
        <v>54</v>
      </c>
      <c r="C99" s="507">
        <v>22352</v>
      </c>
      <c r="D99" s="50"/>
    </row>
    <row r="100" spans="2:4" s="3" customFormat="1" x14ac:dyDescent="0.2">
      <c r="B100" s="36" t="s">
        <v>55</v>
      </c>
      <c r="C100" s="507">
        <v>3944.24</v>
      </c>
      <c r="D100" s="50"/>
    </row>
    <row r="101" spans="2:4" s="3" customFormat="1" x14ac:dyDescent="0.2">
      <c r="B101" s="36" t="s">
        <v>56</v>
      </c>
      <c r="C101" s="507">
        <v>2874</v>
      </c>
      <c r="D101" s="50"/>
    </row>
    <row r="102" spans="2:4" s="3" customFormat="1" x14ac:dyDescent="0.2">
      <c r="B102" s="36" t="s">
        <v>57</v>
      </c>
      <c r="C102" s="507">
        <v>2672.6</v>
      </c>
      <c r="D102" s="50"/>
    </row>
    <row r="103" spans="2:4" s="3" customFormat="1" x14ac:dyDescent="0.2">
      <c r="B103" s="36" t="s">
        <v>58</v>
      </c>
      <c r="C103" s="507">
        <v>1281.1199999999999</v>
      </c>
      <c r="D103" s="50"/>
    </row>
    <row r="104" spans="2:4" s="3" customFormat="1" x14ac:dyDescent="0.2">
      <c r="B104" s="36" t="s">
        <v>61</v>
      </c>
      <c r="C104" s="507">
        <v>705.6</v>
      </c>
      <c r="D104" s="50"/>
    </row>
    <row r="105" spans="2:4" s="3" customFormat="1" x14ac:dyDescent="0.2">
      <c r="B105" s="36" t="s">
        <v>62</v>
      </c>
      <c r="C105" s="507">
        <v>1489</v>
      </c>
      <c r="D105" s="50"/>
    </row>
    <row r="106" spans="2:4" s="3" customFormat="1" x14ac:dyDescent="0.2">
      <c r="B106" s="36" t="s">
        <v>63</v>
      </c>
      <c r="C106" s="507">
        <v>40</v>
      </c>
      <c r="D106" s="50"/>
    </row>
    <row r="107" spans="2:4" s="3" customFormat="1" x14ac:dyDescent="0.2">
      <c r="B107" s="36" t="s">
        <v>530</v>
      </c>
      <c r="C107" s="507">
        <v>0</v>
      </c>
      <c r="D107" s="50"/>
    </row>
    <row r="108" spans="2:4" s="3" customFormat="1" x14ac:dyDescent="0.2">
      <c r="B108" s="36" t="s">
        <v>64</v>
      </c>
      <c r="C108" s="507">
        <v>0</v>
      </c>
      <c r="D108" s="50"/>
    </row>
    <row r="109" spans="2:4" s="3" customFormat="1" x14ac:dyDescent="0.2">
      <c r="B109" s="36" t="s">
        <v>65</v>
      </c>
      <c r="C109" s="507">
        <v>172.2</v>
      </c>
      <c r="D109" s="50"/>
    </row>
    <row r="110" spans="2:4" s="3" customFormat="1" x14ac:dyDescent="0.2">
      <c r="B110" s="36" t="s">
        <v>68</v>
      </c>
      <c r="C110" s="507">
        <v>2224</v>
      </c>
      <c r="D110" s="50"/>
    </row>
    <row r="111" spans="2:4" s="3" customFormat="1" x14ac:dyDescent="0.2">
      <c r="B111" s="36" t="s">
        <v>69</v>
      </c>
      <c r="C111" s="507">
        <v>681.6</v>
      </c>
      <c r="D111" s="50"/>
    </row>
    <row r="112" spans="2:4" s="3" customFormat="1" x14ac:dyDescent="0.2">
      <c r="B112" s="36" t="s">
        <v>71</v>
      </c>
      <c r="C112" s="507">
        <v>611.59</v>
      </c>
      <c r="D112" s="50"/>
    </row>
    <row r="113" spans="2:4" s="3" customFormat="1" x14ac:dyDescent="0.2">
      <c r="B113" s="36" t="s">
        <v>72</v>
      </c>
      <c r="C113" s="507">
        <v>2014</v>
      </c>
      <c r="D113" s="50"/>
    </row>
    <row r="114" spans="2:4" s="3" customFormat="1" x14ac:dyDescent="0.2">
      <c r="B114" s="36" t="s">
        <v>73</v>
      </c>
      <c r="C114" s="507">
        <v>2030</v>
      </c>
      <c r="D114" s="50"/>
    </row>
    <row r="115" spans="2:4" s="3" customFormat="1" x14ac:dyDescent="0.2">
      <c r="B115" s="36" t="s">
        <v>75</v>
      </c>
      <c r="C115" s="507">
        <v>138</v>
      </c>
      <c r="D115" s="50"/>
    </row>
    <row r="116" spans="2:4" s="3" customFormat="1" x14ac:dyDescent="0.2">
      <c r="B116" s="36" t="s">
        <v>76</v>
      </c>
      <c r="C116" s="507">
        <v>3046</v>
      </c>
      <c r="D116" s="50"/>
    </row>
    <row r="117" spans="2:4" s="3" customFormat="1" x14ac:dyDescent="0.2">
      <c r="B117" s="36" t="s">
        <v>77</v>
      </c>
      <c r="C117" s="507">
        <v>498</v>
      </c>
      <c r="D117" s="50"/>
    </row>
    <row r="118" spans="2:4" s="3" customFormat="1" x14ac:dyDescent="0.2">
      <c r="B118" s="36" t="s">
        <v>78</v>
      </c>
      <c r="C118" s="507">
        <v>975</v>
      </c>
      <c r="D118" s="50"/>
    </row>
    <row r="119" spans="2:4" s="3" customFormat="1" x14ac:dyDescent="0.2">
      <c r="B119" s="36" t="s">
        <v>79</v>
      </c>
      <c r="C119" s="507">
        <v>260</v>
      </c>
      <c r="D119" s="50"/>
    </row>
    <row r="120" spans="2:4" s="3" customFormat="1" x14ac:dyDescent="0.2">
      <c r="B120" s="36" t="s">
        <v>529</v>
      </c>
      <c r="C120" s="507">
        <v>212.6</v>
      </c>
      <c r="D120" s="50"/>
    </row>
    <row r="121" spans="2:4" s="3" customFormat="1" x14ac:dyDescent="0.2">
      <c r="B121" s="456" t="s">
        <v>81</v>
      </c>
      <c r="C121" s="507">
        <v>1989</v>
      </c>
      <c r="D121" s="50"/>
    </row>
    <row r="122" spans="2:4" s="3" customFormat="1" x14ac:dyDescent="0.2">
      <c r="B122" s="36" t="s">
        <v>82</v>
      </c>
      <c r="C122" s="507">
        <v>4014</v>
      </c>
      <c r="D122" s="50"/>
    </row>
    <row r="123" spans="2:4" s="3" customFormat="1" x14ac:dyDescent="0.2">
      <c r="B123" s="36" t="s">
        <v>83</v>
      </c>
      <c r="C123" s="507">
        <v>1385</v>
      </c>
      <c r="D123" s="50"/>
    </row>
    <row r="124" spans="2:4" s="3" customFormat="1" x14ac:dyDescent="0.2">
      <c r="B124" s="36" t="s">
        <v>533</v>
      </c>
      <c r="C124" s="507">
        <v>500.8</v>
      </c>
      <c r="D124" s="50"/>
    </row>
    <row r="125" spans="2:4" s="3" customFormat="1" x14ac:dyDescent="0.2">
      <c r="B125" s="36" t="s">
        <v>84</v>
      </c>
      <c r="C125" s="507">
        <v>713</v>
      </c>
      <c r="D125" s="50"/>
    </row>
    <row r="126" spans="2:4" s="3" customFormat="1" x14ac:dyDescent="0.2">
      <c r="B126" s="36" t="s">
        <v>85</v>
      </c>
      <c r="C126" s="507">
        <v>780</v>
      </c>
      <c r="D126" s="50"/>
    </row>
    <row r="127" spans="2:4" s="3" customFormat="1" x14ac:dyDescent="0.2">
      <c r="B127" s="36" t="s">
        <v>551</v>
      </c>
      <c r="C127" s="507">
        <v>321</v>
      </c>
      <c r="D127" s="50"/>
    </row>
    <row r="128" spans="2:4" s="3" customFormat="1" x14ac:dyDescent="0.2">
      <c r="B128" s="36" t="s">
        <v>86</v>
      </c>
      <c r="C128" s="507">
        <v>0</v>
      </c>
      <c r="D128" s="50"/>
    </row>
    <row r="129" spans="2:4" s="3" customFormat="1" x14ac:dyDescent="0.2">
      <c r="B129" s="36" t="s">
        <v>87</v>
      </c>
      <c r="C129" s="507">
        <v>2363</v>
      </c>
      <c r="D129" s="50"/>
    </row>
    <row r="130" spans="2:4" s="3" customFormat="1" x14ac:dyDescent="0.2">
      <c r="B130" s="36" t="s">
        <v>88</v>
      </c>
      <c r="C130" s="507">
        <v>1043</v>
      </c>
      <c r="D130" s="50"/>
    </row>
    <row r="131" spans="2:4" s="3" customFormat="1" x14ac:dyDescent="0.2">
      <c r="B131" s="36" t="s">
        <v>89</v>
      </c>
      <c r="C131" s="507">
        <v>835.33</v>
      </c>
      <c r="D131" s="50"/>
    </row>
    <row r="132" spans="2:4" s="3" customFormat="1" x14ac:dyDescent="0.2">
      <c r="B132" s="36" t="s">
        <v>90</v>
      </c>
      <c r="C132" s="507">
        <v>0</v>
      </c>
      <c r="D132" s="50"/>
    </row>
    <row r="133" spans="2:4" s="3" customFormat="1" x14ac:dyDescent="0.2">
      <c r="B133" s="36" t="s">
        <v>91</v>
      </c>
      <c r="C133" s="507">
        <v>1875</v>
      </c>
      <c r="D133" s="50"/>
    </row>
    <row r="134" spans="2:4" s="3" customFormat="1" x14ac:dyDescent="0.2">
      <c r="B134" s="36" t="s">
        <v>92</v>
      </c>
      <c r="C134" s="507">
        <v>3574.68</v>
      </c>
      <c r="D134" s="50"/>
    </row>
    <row r="135" spans="2:4" s="3" customFormat="1" x14ac:dyDescent="0.2">
      <c r="B135" s="36" t="s">
        <v>531</v>
      </c>
      <c r="C135" s="507">
        <v>1714</v>
      </c>
      <c r="D135" s="50"/>
    </row>
    <row r="136" spans="2:4" s="3" customFormat="1" x14ac:dyDescent="0.2">
      <c r="B136" s="36" t="s">
        <v>93</v>
      </c>
      <c r="C136" s="507">
        <v>0</v>
      </c>
      <c r="D136" s="50"/>
    </row>
    <row r="137" spans="2:4" s="3" customFormat="1" x14ac:dyDescent="0.2">
      <c r="B137" s="36" t="s">
        <v>94</v>
      </c>
      <c r="C137" s="507">
        <v>2551</v>
      </c>
      <c r="D137" s="50"/>
    </row>
    <row r="138" spans="2:4" s="3" customFormat="1" x14ac:dyDescent="0.2">
      <c r="B138" s="456" t="s">
        <v>95</v>
      </c>
      <c r="C138" s="507">
        <v>1500</v>
      </c>
      <c r="D138" s="50"/>
    </row>
    <row r="139" spans="2:4" s="3" customFormat="1" x14ac:dyDescent="0.2">
      <c r="B139" s="456" t="s">
        <v>96</v>
      </c>
      <c r="C139" s="507">
        <v>468</v>
      </c>
      <c r="D139" s="50"/>
    </row>
    <row r="140" spans="2:4" s="3" customFormat="1" x14ac:dyDescent="0.2">
      <c r="B140" s="36" t="s">
        <v>97</v>
      </c>
      <c r="C140" s="507">
        <v>4515</v>
      </c>
      <c r="D140" s="50"/>
    </row>
    <row r="141" spans="2:4" s="3" customFormat="1" x14ac:dyDescent="0.2">
      <c r="B141" s="36" t="s">
        <v>98</v>
      </c>
      <c r="C141" s="507">
        <v>388</v>
      </c>
      <c r="D141" s="50"/>
    </row>
    <row r="142" spans="2:4" s="3" customFormat="1" x14ac:dyDescent="0.2">
      <c r="B142" s="36" t="s">
        <v>99</v>
      </c>
      <c r="C142" s="507">
        <v>3252</v>
      </c>
      <c r="D142" s="50"/>
    </row>
    <row r="143" spans="2:4" s="3" customFormat="1" x14ac:dyDescent="0.2">
      <c r="B143" s="36" t="s">
        <v>100</v>
      </c>
      <c r="C143" s="507">
        <v>1598</v>
      </c>
      <c r="D143" s="50"/>
    </row>
    <row r="144" spans="2:4" s="3" customFormat="1" x14ac:dyDescent="0.2">
      <c r="B144" s="456" t="s">
        <v>102</v>
      </c>
      <c r="C144" s="507">
        <v>50</v>
      </c>
      <c r="D144" s="50"/>
    </row>
    <row r="145" spans="2:4" s="3" customFormat="1" x14ac:dyDescent="0.2">
      <c r="B145" s="36" t="s">
        <v>103</v>
      </c>
      <c r="C145" s="507">
        <v>1212</v>
      </c>
      <c r="D145" s="50"/>
    </row>
    <row r="146" spans="2:4" s="3" customFormat="1" x14ac:dyDescent="0.2">
      <c r="B146" s="36" t="s">
        <v>104</v>
      </c>
      <c r="C146" s="507">
        <v>303</v>
      </c>
      <c r="D146" s="50"/>
    </row>
    <row r="147" spans="2:4" s="3" customFormat="1" x14ac:dyDescent="0.2">
      <c r="B147" s="36" t="s">
        <v>105</v>
      </c>
      <c r="C147" s="507">
        <v>512.20000000000005</v>
      </c>
      <c r="D147" s="50"/>
    </row>
    <row r="148" spans="2:4" s="3" customFormat="1" x14ac:dyDescent="0.2">
      <c r="B148" s="36" t="s">
        <v>106</v>
      </c>
      <c r="C148" s="507">
        <v>1548</v>
      </c>
      <c r="D148" s="50"/>
    </row>
    <row r="149" spans="2:4" s="3" customFormat="1" x14ac:dyDescent="0.2">
      <c r="B149" s="36" t="s">
        <v>107</v>
      </c>
      <c r="C149" s="507">
        <v>0</v>
      </c>
      <c r="D149" s="50"/>
    </row>
    <row r="150" spans="2:4" s="3" customFormat="1" x14ac:dyDescent="0.2">
      <c r="B150" s="36" t="s">
        <v>108</v>
      </c>
      <c r="C150" s="507">
        <v>1338</v>
      </c>
      <c r="D150" s="50"/>
    </row>
    <row r="151" spans="2:4" s="3" customFormat="1" x14ac:dyDescent="0.2">
      <c r="C151" s="64"/>
      <c r="D151" s="53"/>
    </row>
    <row r="152" spans="2:4" s="3" customFormat="1" x14ac:dyDescent="0.2">
      <c r="C152" s="59"/>
      <c r="D152" s="53"/>
    </row>
    <row r="153" spans="2:4" s="3" customFormat="1" x14ac:dyDescent="0.2">
      <c r="C153" s="59"/>
      <c r="D153" s="53"/>
    </row>
    <row r="154" spans="2:4" s="3" customFormat="1" x14ac:dyDescent="0.2">
      <c r="C154" s="59"/>
      <c r="D154" s="53"/>
    </row>
    <row r="155" spans="2:4" s="3" customFormat="1" x14ac:dyDescent="0.2">
      <c r="C155" s="59"/>
      <c r="D155" s="53"/>
    </row>
    <row r="156" spans="2:4" s="3" customFormat="1" x14ac:dyDescent="0.2">
      <c r="B156" s="14" t="s">
        <v>562</v>
      </c>
      <c r="C156" s="61"/>
      <c r="D156" s="53"/>
    </row>
    <row r="157" spans="2:4" s="3" customFormat="1" x14ac:dyDescent="0.2">
      <c r="C157" s="59"/>
      <c r="D157" s="53"/>
    </row>
    <row r="158" spans="2:4" s="3" customFormat="1" x14ac:dyDescent="0.2">
      <c r="C158" s="73" t="s">
        <v>167</v>
      </c>
      <c r="D158" s="53"/>
    </row>
    <row r="159" spans="2:4" s="3" customFormat="1" x14ac:dyDescent="0.2">
      <c r="C159" s="60">
        <f>SUM(C161:C164)</f>
        <v>4854</v>
      </c>
      <c r="D159" s="53"/>
    </row>
    <row r="160" spans="2:4" s="3" customFormat="1" x14ac:dyDescent="0.2">
      <c r="C160" s="501"/>
      <c r="D160" s="53"/>
    </row>
    <row r="161" spans="2:4" s="3" customFormat="1" x14ac:dyDescent="0.2">
      <c r="B161" s="36" t="s">
        <v>116</v>
      </c>
      <c r="C161" s="507">
        <v>0</v>
      </c>
      <c r="D161" s="53"/>
    </row>
    <row r="162" spans="2:4" s="3" customFormat="1" x14ac:dyDescent="0.2">
      <c r="B162" s="36" t="s">
        <v>117</v>
      </c>
      <c r="C162" s="507">
        <v>230</v>
      </c>
      <c r="D162" s="53"/>
    </row>
    <row r="163" spans="2:4" s="3" customFormat="1" x14ac:dyDescent="0.2">
      <c r="B163" s="36" t="s">
        <v>118</v>
      </c>
      <c r="C163" s="507">
        <v>0</v>
      </c>
      <c r="D163" s="53"/>
    </row>
    <row r="164" spans="2:4" s="3" customFormat="1" x14ac:dyDescent="0.2">
      <c r="B164" s="36" t="s">
        <v>119</v>
      </c>
      <c r="C164" s="507">
        <v>4624</v>
      </c>
      <c r="D164" s="53"/>
    </row>
    <row r="165" spans="2:4" s="3" customFormat="1" x14ac:dyDescent="0.2">
      <c r="B165" s="36"/>
      <c r="C165" s="492"/>
      <c r="D165" s="53"/>
    </row>
    <row r="166" spans="2:4" s="3" customFormat="1" x14ac:dyDescent="0.2">
      <c r="C166" s="59"/>
      <c r="D166" s="53"/>
    </row>
    <row r="167" spans="2:4" s="3" customFormat="1" x14ac:dyDescent="0.2">
      <c r="B167" s="14" t="s">
        <v>563</v>
      </c>
      <c r="C167" s="61"/>
      <c r="D167" s="53"/>
    </row>
    <row r="168" spans="2:4" s="3" customFormat="1" x14ac:dyDescent="0.2">
      <c r="C168" s="59"/>
      <c r="D168" s="53"/>
    </row>
    <row r="169" spans="2:4" s="3" customFormat="1" x14ac:dyDescent="0.2">
      <c r="C169" s="73" t="s">
        <v>167</v>
      </c>
      <c r="D169" s="53"/>
    </row>
    <row r="170" spans="2:4" s="3" customFormat="1" x14ac:dyDescent="0.2">
      <c r="C170" s="60">
        <f>SUM(C172:C201)</f>
        <v>19181.460000000003</v>
      </c>
      <c r="D170" s="53"/>
    </row>
    <row r="171" spans="2:4" s="3" customFormat="1" x14ac:dyDescent="0.2">
      <c r="C171" s="59"/>
      <c r="D171" s="53"/>
    </row>
    <row r="172" spans="2:4" s="3" customFormat="1" x14ac:dyDescent="0.2">
      <c r="B172" s="36" t="s">
        <v>120</v>
      </c>
      <c r="C172" s="507">
        <v>0</v>
      </c>
      <c r="D172" s="50"/>
    </row>
    <row r="173" spans="2:4" s="3" customFormat="1" x14ac:dyDescent="0.2">
      <c r="B173" s="36" t="s">
        <v>121</v>
      </c>
      <c r="C173" s="507">
        <v>216</v>
      </c>
      <c r="D173" s="50"/>
    </row>
    <row r="174" spans="2:4" s="3" customFormat="1" x14ac:dyDescent="0.2">
      <c r="B174" s="36" t="s">
        <v>122</v>
      </c>
      <c r="C174" s="507">
        <v>630</v>
      </c>
      <c r="D174" s="50"/>
    </row>
    <row r="175" spans="2:4" s="3" customFormat="1" x14ac:dyDescent="0.2">
      <c r="B175" s="36" t="s">
        <v>123</v>
      </c>
      <c r="C175" s="507">
        <v>229.7</v>
      </c>
      <c r="D175" s="50"/>
    </row>
    <row r="176" spans="2:4" s="3" customFormat="1" x14ac:dyDescent="0.2">
      <c r="B176" s="36" t="s">
        <v>124</v>
      </c>
      <c r="C176" s="507">
        <v>0</v>
      </c>
      <c r="D176" s="50"/>
    </row>
    <row r="177" spans="2:4" s="3" customFormat="1" x14ac:dyDescent="0.2">
      <c r="B177" s="36" t="s">
        <v>125</v>
      </c>
      <c r="C177" s="507">
        <v>302.39999999999998</v>
      </c>
      <c r="D177" s="50"/>
    </row>
    <row r="178" spans="2:4" s="3" customFormat="1" x14ac:dyDescent="0.2">
      <c r="B178" s="36" t="s">
        <v>126</v>
      </c>
      <c r="C178" s="507">
        <v>1257</v>
      </c>
      <c r="D178" s="50"/>
    </row>
    <row r="179" spans="2:4" s="3" customFormat="1" x14ac:dyDescent="0.2">
      <c r="B179" s="36" t="s">
        <v>127</v>
      </c>
      <c r="C179" s="507">
        <v>40</v>
      </c>
      <c r="D179" s="50"/>
    </row>
    <row r="180" spans="2:4" s="3" customFormat="1" x14ac:dyDescent="0.2">
      <c r="B180" s="36" t="s">
        <v>142</v>
      </c>
      <c r="C180" s="507">
        <v>391</v>
      </c>
      <c r="D180" s="50"/>
    </row>
    <row r="181" spans="2:4" s="3" customFormat="1" x14ac:dyDescent="0.2">
      <c r="B181" s="36" t="s">
        <v>128</v>
      </c>
      <c r="C181" s="507">
        <v>2900</v>
      </c>
      <c r="D181" s="50"/>
    </row>
    <row r="182" spans="2:4" s="3" customFormat="1" x14ac:dyDescent="0.2">
      <c r="B182" s="36" t="s">
        <v>129</v>
      </c>
      <c r="C182" s="507">
        <v>270</v>
      </c>
      <c r="D182" s="50"/>
    </row>
    <row r="183" spans="2:4" s="3" customFormat="1" x14ac:dyDescent="0.2">
      <c r="B183" s="36" t="s">
        <v>130</v>
      </c>
      <c r="C183" s="507">
        <v>2054.3200000000002</v>
      </c>
      <c r="D183" s="50"/>
    </row>
    <row r="184" spans="2:4" s="3" customFormat="1" x14ac:dyDescent="0.2">
      <c r="B184" s="36" t="s">
        <v>131</v>
      </c>
      <c r="C184" s="507">
        <v>0</v>
      </c>
      <c r="D184" s="50"/>
    </row>
    <row r="185" spans="2:4" s="3" customFormat="1" x14ac:dyDescent="0.2">
      <c r="B185" s="36" t="s">
        <v>516</v>
      </c>
      <c r="C185" s="507">
        <v>0</v>
      </c>
      <c r="D185" s="50"/>
    </row>
    <row r="186" spans="2:4" s="3" customFormat="1" x14ac:dyDescent="0.2">
      <c r="B186" s="36" t="s">
        <v>132</v>
      </c>
      <c r="C186" s="507">
        <v>2000</v>
      </c>
      <c r="D186" s="50"/>
    </row>
    <row r="187" spans="2:4" s="3" customFormat="1" x14ac:dyDescent="0.2">
      <c r="B187" s="36" t="s">
        <v>133</v>
      </c>
      <c r="C187" s="507">
        <v>0</v>
      </c>
      <c r="D187" s="50"/>
    </row>
    <row r="188" spans="2:4" s="3" customFormat="1" x14ac:dyDescent="0.2">
      <c r="B188" s="36" t="s">
        <v>134</v>
      </c>
      <c r="C188" s="507">
        <v>84</v>
      </c>
      <c r="D188" s="50"/>
    </row>
    <row r="189" spans="2:4" s="3" customFormat="1" x14ac:dyDescent="0.2">
      <c r="B189" s="36" t="s">
        <v>135</v>
      </c>
      <c r="C189" s="507">
        <v>0</v>
      </c>
      <c r="D189" s="50"/>
    </row>
    <row r="190" spans="2:4" s="3" customFormat="1" x14ac:dyDescent="0.2">
      <c r="B190" s="36" t="s">
        <v>552</v>
      </c>
      <c r="C190" s="507">
        <v>949</v>
      </c>
      <c r="D190" s="50"/>
    </row>
    <row r="191" spans="2:4" s="3" customFormat="1" x14ac:dyDescent="0.2">
      <c r="B191" s="36" t="s">
        <v>553</v>
      </c>
      <c r="C191" s="507">
        <v>96.94</v>
      </c>
      <c r="D191" s="50"/>
    </row>
    <row r="192" spans="2:4" s="3" customFormat="1" x14ac:dyDescent="0.2">
      <c r="B192" s="36" t="s">
        <v>532</v>
      </c>
      <c r="C192" s="507">
        <v>0</v>
      </c>
      <c r="D192" s="50"/>
    </row>
    <row r="193" spans="2:4" s="3" customFormat="1" x14ac:dyDescent="0.2">
      <c r="B193" s="36" t="s">
        <v>554</v>
      </c>
      <c r="C193" s="507">
        <v>41.25</v>
      </c>
      <c r="D193" s="50"/>
    </row>
    <row r="194" spans="2:4" s="3" customFormat="1" x14ac:dyDescent="0.2">
      <c r="B194" s="36" t="s">
        <v>555</v>
      </c>
      <c r="C194" s="507">
        <v>136.5</v>
      </c>
      <c r="D194" s="50"/>
    </row>
    <row r="195" spans="2:4" s="3" customFormat="1" x14ac:dyDescent="0.2">
      <c r="B195" s="36" t="s">
        <v>557</v>
      </c>
      <c r="C195" s="507">
        <v>3500</v>
      </c>
      <c r="D195" s="50"/>
    </row>
    <row r="196" spans="2:4" s="3" customFormat="1" x14ac:dyDescent="0.2">
      <c r="B196" s="36" t="s">
        <v>136</v>
      </c>
      <c r="C196" s="507">
        <v>1798.2</v>
      </c>
      <c r="D196" s="50"/>
    </row>
    <row r="197" spans="2:4" s="3" customFormat="1" x14ac:dyDescent="0.2">
      <c r="B197" s="36" t="s">
        <v>137</v>
      </c>
      <c r="C197" s="507">
        <v>1661.15</v>
      </c>
      <c r="D197" s="50"/>
    </row>
    <row r="198" spans="2:4" s="3" customFormat="1" x14ac:dyDescent="0.2">
      <c r="B198" s="36" t="s">
        <v>520</v>
      </c>
      <c r="C198" s="507">
        <v>360</v>
      </c>
      <c r="D198" s="50"/>
    </row>
    <row r="199" spans="2:4" s="3" customFormat="1" x14ac:dyDescent="0.2">
      <c r="B199" s="36" t="s">
        <v>558</v>
      </c>
      <c r="C199" s="507">
        <v>0</v>
      </c>
      <c r="D199" s="50"/>
    </row>
    <row r="200" spans="2:4" s="3" customFormat="1" x14ac:dyDescent="0.2">
      <c r="B200" s="36" t="s">
        <v>138</v>
      </c>
      <c r="C200" s="507">
        <v>30</v>
      </c>
      <c r="D200" s="50"/>
    </row>
    <row r="201" spans="2:4" s="3" customFormat="1" x14ac:dyDescent="0.2">
      <c r="B201" s="36" t="s">
        <v>139</v>
      </c>
      <c r="C201" s="507">
        <v>234</v>
      </c>
      <c r="D201" s="50"/>
    </row>
    <row r="202" spans="2:4" s="3" customFormat="1" x14ac:dyDescent="0.2">
      <c r="C202" s="59"/>
      <c r="D202" s="53"/>
    </row>
    <row r="203" spans="2:4" s="3" customFormat="1" x14ac:dyDescent="0.2">
      <c r="C203" s="59"/>
      <c r="D203" s="53"/>
    </row>
    <row r="204" spans="2:4" s="3" customFormat="1" x14ac:dyDescent="0.2">
      <c r="B204" s="14" t="s">
        <v>140</v>
      </c>
      <c r="C204" s="61"/>
      <c r="D204" s="53"/>
    </row>
    <row r="205" spans="2:4" s="3" customFormat="1" x14ac:dyDescent="0.2">
      <c r="C205" s="59"/>
      <c r="D205" s="53"/>
    </row>
    <row r="206" spans="2:4" s="3" customFormat="1" x14ac:dyDescent="0.2">
      <c r="C206" s="73" t="s">
        <v>167</v>
      </c>
      <c r="D206" s="53"/>
    </row>
    <row r="207" spans="2:4" s="3" customFormat="1" x14ac:dyDescent="0.2">
      <c r="C207" s="60">
        <f>SUM(C209)</f>
        <v>0</v>
      </c>
      <c r="D207" s="53"/>
    </row>
    <row r="208" spans="2:4" s="3" customFormat="1" x14ac:dyDescent="0.2">
      <c r="C208" s="59"/>
      <c r="D208" s="53"/>
    </row>
    <row r="209" spans="2:4" s="3" customFormat="1" x14ac:dyDescent="0.2">
      <c r="B209" s="36" t="s">
        <v>141</v>
      </c>
      <c r="C209" s="507">
        <v>0</v>
      </c>
      <c r="D209" s="53"/>
    </row>
    <row r="210" spans="2:4" s="3" customFormat="1" x14ac:dyDescent="0.2">
      <c r="B210" s="36"/>
      <c r="C210" s="431"/>
      <c r="D210" s="53"/>
    </row>
    <row r="211" spans="2:4" s="3" customFormat="1" x14ac:dyDescent="0.2">
      <c r="C211" s="59"/>
      <c r="D211" s="53"/>
    </row>
    <row r="212" spans="2:4" s="3" customFormat="1" x14ac:dyDescent="0.2">
      <c r="C212" s="59"/>
      <c r="D212" s="53"/>
    </row>
    <row r="213" spans="2:4" ht="15" x14ac:dyDescent="0.25">
      <c r="B213" s="15" t="s">
        <v>479</v>
      </c>
      <c r="C213" s="74"/>
      <c r="D213" s="5"/>
    </row>
    <row r="214" spans="2:4" s="3" customFormat="1" x14ac:dyDescent="0.2">
      <c r="C214" s="59"/>
      <c r="D214" s="53"/>
    </row>
    <row r="215" spans="2:4" s="3" customFormat="1" x14ac:dyDescent="0.2">
      <c r="C215" s="59"/>
      <c r="D215" s="53"/>
    </row>
    <row r="216" spans="2:4" s="3" customFormat="1" x14ac:dyDescent="0.2">
      <c r="C216" s="59"/>
      <c r="D216" s="53"/>
    </row>
    <row r="217" spans="2:4" s="3" customFormat="1" x14ac:dyDescent="0.2">
      <c r="C217" s="59"/>
      <c r="D217" s="53"/>
    </row>
    <row r="218" spans="2:4" s="3" customFormat="1" x14ac:dyDescent="0.2">
      <c r="C218" s="59"/>
      <c r="D218" s="53"/>
    </row>
    <row r="219" spans="2:4" s="3" customFormat="1" x14ac:dyDescent="0.2">
      <c r="C219" s="59"/>
      <c r="D219" s="53"/>
    </row>
    <row r="220" spans="2:4" s="3" customFormat="1" x14ac:dyDescent="0.2">
      <c r="C220" s="59"/>
      <c r="D220" s="53"/>
    </row>
    <row r="221" spans="2:4" s="3" customFormat="1" x14ac:dyDescent="0.2">
      <c r="C221" s="59"/>
      <c r="D221" s="53"/>
    </row>
    <row r="222" spans="2:4" s="3" customFormat="1" x14ac:dyDescent="0.2">
      <c r="C222" s="59"/>
      <c r="D222" s="53"/>
    </row>
    <row r="223" spans="2:4" s="3" customFormat="1" x14ac:dyDescent="0.2">
      <c r="C223" s="59"/>
      <c r="D223" s="53"/>
    </row>
    <row r="224" spans="2:4" s="3" customFormat="1" x14ac:dyDescent="0.2">
      <c r="C224" s="59"/>
      <c r="D224" s="53"/>
    </row>
    <row r="225" spans="3:4" s="3" customFormat="1" x14ac:dyDescent="0.2">
      <c r="C225" s="59"/>
      <c r="D225" s="53"/>
    </row>
    <row r="226" spans="3:4" s="3" customFormat="1" x14ac:dyDescent="0.2">
      <c r="C226" s="59"/>
      <c r="D226" s="53"/>
    </row>
    <row r="227" spans="3:4" s="3" customFormat="1" x14ac:dyDescent="0.2">
      <c r="C227" s="59"/>
      <c r="D227" s="53"/>
    </row>
    <row r="228" spans="3:4" s="3" customFormat="1" x14ac:dyDescent="0.2">
      <c r="C228" s="59"/>
      <c r="D228" s="53"/>
    </row>
    <row r="229" spans="3:4" s="3" customFormat="1" x14ac:dyDescent="0.2">
      <c r="C229" s="59"/>
      <c r="D229" s="53"/>
    </row>
    <row r="230" spans="3:4" s="3" customFormat="1" x14ac:dyDescent="0.2">
      <c r="C230" s="59"/>
      <c r="D230" s="53"/>
    </row>
    <row r="231" spans="3:4" s="3" customFormat="1" x14ac:dyDescent="0.2">
      <c r="C231" s="59"/>
      <c r="D231" s="53"/>
    </row>
    <row r="232" spans="3:4" s="3" customFormat="1" x14ac:dyDescent="0.2">
      <c r="C232" s="59"/>
      <c r="D232" s="53"/>
    </row>
    <row r="233" spans="3:4" s="3" customFormat="1" x14ac:dyDescent="0.2">
      <c r="C233" s="59"/>
      <c r="D233" s="53"/>
    </row>
    <row r="234" spans="3:4" s="3" customFormat="1" x14ac:dyDescent="0.2">
      <c r="C234" s="59"/>
      <c r="D234" s="53"/>
    </row>
    <row r="235" spans="3:4" s="3" customFormat="1" x14ac:dyDescent="0.2">
      <c r="C235" s="59"/>
      <c r="D235" s="53"/>
    </row>
    <row r="236" spans="3:4" s="3" customFormat="1" x14ac:dyDescent="0.2">
      <c r="C236" s="59"/>
      <c r="D236" s="53"/>
    </row>
    <row r="237" spans="3:4" s="3" customFormat="1" x14ac:dyDescent="0.2">
      <c r="C237" s="59"/>
      <c r="D237" s="53"/>
    </row>
    <row r="238" spans="3:4" s="3" customFormat="1" x14ac:dyDescent="0.2">
      <c r="C238" s="59"/>
      <c r="D238" s="53"/>
    </row>
    <row r="239" spans="3:4" s="3" customFormat="1" x14ac:dyDescent="0.2">
      <c r="C239" s="59"/>
      <c r="D239" s="53"/>
    </row>
    <row r="240" spans="3:4" s="3" customFormat="1" x14ac:dyDescent="0.2">
      <c r="C240" s="59"/>
      <c r="D240" s="53"/>
    </row>
    <row r="241" spans="3:4" s="3" customFormat="1" x14ac:dyDescent="0.2">
      <c r="C241" s="59"/>
      <c r="D241" s="53"/>
    </row>
    <row r="242" spans="3:4" s="3" customFormat="1" x14ac:dyDescent="0.2">
      <c r="C242" s="59"/>
      <c r="D242" s="53"/>
    </row>
    <row r="243" spans="3:4" s="3" customFormat="1" x14ac:dyDescent="0.2">
      <c r="C243" s="59"/>
      <c r="D243" s="53"/>
    </row>
    <row r="244" spans="3:4" s="3" customFormat="1" x14ac:dyDescent="0.2">
      <c r="C244" s="59"/>
      <c r="D244" s="53"/>
    </row>
    <row r="245" spans="3:4" s="3" customFormat="1" x14ac:dyDescent="0.2">
      <c r="C245" s="59"/>
      <c r="D245" s="53"/>
    </row>
    <row r="246" spans="3:4" s="3" customFormat="1" x14ac:dyDescent="0.2">
      <c r="C246" s="59"/>
      <c r="D246" s="53"/>
    </row>
    <row r="247" spans="3:4" s="3" customFormat="1" x14ac:dyDescent="0.2">
      <c r="C247" s="59"/>
      <c r="D247" s="53"/>
    </row>
    <row r="248" spans="3:4" s="3" customFormat="1" x14ac:dyDescent="0.2">
      <c r="C248" s="59"/>
      <c r="D248" s="53"/>
    </row>
    <row r="249" spans="3:4" s="3" customFormat="1" x14ac:dyDescent="0.2">
      <c r="C249" s="59"/>
      <c r="D249" s="53"/>
    </row>
    <row r="250" spans="3:4" s="3" customFormat="1" x14ac:dyDescent="0.2">
      <c r="C250" s="59"/>
      <c r="D250" s="53"/>
    </row>
    <row r="251" spans="3:4" s="3" customFormat="1" x14ac:dyDescent="0.2">
      <c r="C251" s="59"/>
      <c r="D251" s="53"/>
    </row>
    <row r="252" spans="3:4" s="3" customFormat="1" x14ac:dyDescent="0.2">
      <c r="C252" s="59"/>
      <c r="D252" s="53"/>
    </row>
    <row r="253" spans="3:4" s="3" customFormat="1" x14ac:dyDescent="0.2">
      <c r="C253" s="59"/>
      <c r="D253" s="53"/>
    </row>
    <row r="254" spans="3:4" s="3" customFormat="1" x14ac:dyDescent="0.2">
      <c r="C254" s="59"/>
      <c r="D254" s="53"/>
    </row>
    <row r="255" spans="3:4" s="3" customFormat="1" x14ac:dyDescent="0.2">
      <c r="C255" s="59"/>
      <c r="D255" s="53"/>
    </row>
    <row r="256" spans="3:4" s="3" customFormat="1" x14ac:dyDescent="0.2">
      <c r="C256" s="59"/>
      <c r="D256" s="53"/>
    </row>
    <row r="257" spans="3:4" s="3" customFormat="1" x14ac:dyDescent="0.2">
      <c r="C257" s="59"/>
      <c r="D257" s="53"/>
    </row>
    <row r="258" spans="3:4" s="3" customFormat="1" x14ac:dyDescent="0.2">
      <c r="C258" s="59"/>
      <c r="D258" s="53"/>
    </row>
    <row r="259" spans="3:4" s="3" customFormat="1" x14ac:dyDescent="0.2">
      <c r="C259" s="59"/>
      <c r="D259" s="53"/>
    </row>
    <row r="260" spans="3:4" s="3" customFormat="1" x14ac:dyDescent="0.2">
      <c r="C260" s="59"/>
      <c r="D260" s="53"/>
    </row>
    <row r="261" spans="3:4" s="3" customFormat="1" x14ac:dyDescent="0.2">
      <c r="C261" s="59"/>
      <c r="D261" s="53"/>
    </row>
    <row r="262" spans="3:4" s="3" customFormat="1" x14ac:dyDescent="0.2">
      <c r="C262" s="59"/>
      <c r="D262" s="53"/>
    </row>
    <row r="263" spans="3:4" s="3" customFormat="1" x14ac:dyDescent="0.2">
      <c r="C263" s="59"/>
      <c r="D263" s="53"/>
    </row>
    <row r="264" spans="3:4" s="3" customFormat="1" x14ac:dyDescent="0.2">
      <c r="C264" s="59"/>
      <c r="D264" s="53"/>
    </row>
    <row r="265" spans="3:4" s="3" customFormat="1" x14ac:dyDescent="0.2">
      <c r="C265" s="59"/>
      <c r="D265" s="53"/>
    </row>
    <row r="266" spans="3:4" s="3" customFormat="1" x14ac:dyDescent="0.2">
      <c r="C266" s="59"/>
      <c r="D266" s="53"/>
    </row>
    <row r="267" spans="3:4" s="3" customFormat="1" x14ac:dyDescent="0.2">
      <c r="C267" s="59"/>
      <c r="D267" s="53"/>
    </row>
    <row r="268" spans="3:4" s="3" customFormat="1" x14ac:dyDescent="0.2">
      <c r="C268" s="59"/>
      <c r="D268" s="53"/>
    </row>
    <row r="269" spans="3:4" s="3" customFormat="1" x14ac:dyDescent="0.2">
      <c r="C269" s="59"/>
      <c r="D269" s="53"/>
    </row>
    <row r="270" spans="3:4" s="3" customFormat="1" x14ac:dyDescent="0.2">
      <c r="C270" s="59"/>
      <c r="D270" s="53"/>
    </row>
    <row r="271" spans="3:4" s="3" customFormat="1" x14ac:dyDescent="0.2">
      <c r="C271" s="59"/>
      <c r="D271" s="53"/>
    </row>
    <row r="272" spans="3:4" s="3" customFormat="1" x14ac:dyDescent="0.2">
      <c r="C272" s="59"/>
      <c r="D272" s="53"/>
    </row>
    <row r="273" spans="3:4" s="3" customFormat="1" x14ac:dyDescent="0.2">
      <c r="C273" s="59"/>
      <c r="D273" s="53"/>
    </row>
    <row r="274" spans="3:4" s="3" customFormat="1" x14ac:dyDescent="0.2">
      <c r="C274" s="59"/>
      <c r="D274" s="53"/>
    </row>
    <row r="275" spans="3:4" s="3" customFormat="1" x14ac:dyDescent="0.2">
      <c r="C275" s="59"/>
      <c r="D275" s="53"/>
    </row>
    <row r="276" spans="3:4" s="3" customFormat="1" x14ac:dyDescent="0.2">
      <c r="C276" s="59"/>
      <c r="D276" s="53"/>
    </row>
    <row r="277" spans="3:4" s="3" customFormat="1" x14ac:dyDescent="0.2">
      <c r="C277" s="59"/>
      <c r="D277" s="53"/>
    </row>
    <row r="278" spans="3:4" s="3" customFormat="1" x14ac:dyDescent="0.2">
      <c r="C278" s="59"/>
      <c r="D278" s="53"/>
    </row>
    <row r="279" spans="3:4" s="3" customFormat="1" x14ac:dyDescent="0.2">
      <c r="C279" s="59"/>
      <c r="D279" s="53"/>
    </row>
    <row r="280" spans="3:4" s="3" customFormat="1" x14ac:dyDescent="0.2">
      <c r="C280" s="59"/>
      <c r="D280" s="53"/>
    </row>
    <row r="281" spans="3:4" s="3" customFormat="1" x14ac:dyDescent="0.2">
      <c r="C281" s="59"/>
      <c r="D281" s="53"/>
    </row>
    <row r="282" spans="3:4" s="3" customFormat="1" x14ac:dyDescent="0.2">
      <c r="C282" s="59"/>
      <c r="D282" s="53"/>
    </row>
    <row r="283" spans="3:4" s="3" customFormat="1" x14ac:dyDescent="0.2">
      <c r="C283" s="59"/>
      <c r="D283" s="53"/>
    </row>
    <row r="284" spans="3:4" s="3" customFormat="1" x14ac:dyDescent="0.2">
      <c r="C284" s="59"/>
      <c r="D284" s="53"/>
    </row>
    <row r="285" spans="3:4" s="3" customFormat="1" x14ac:dyDescent="0.2">
      <c r="C285" s="59"/>
      <c r="D285" s="53"/>
    </row>
    <row r="286" spans="3:4" s="3" customFormat="1" x14ac:dyDescent="0.2">
      <c r="C286" s="59"/>
      <c r="D286" s="53"/>
    </row>
    <row r="287" spans="3:4" s="3" customFormat="1" x14ac:dyDescent="0.2">
      <c r="C287" s="59"/>
      <c r="D287" s="53"/>
    </row>
    <row r="288" spans="3:4" s="3" customFormat="1" x14ac:dyDescent="0.2">
      <c r="C288" s="59"/>
      <c r="D288" s="53"/>
    </row>
    <row r="289" spans="3:4" s="3" customFormat="1" x14ac:dyDescent="0.2">
      <c r="C289" s="59"/>
      <c r="D289" s="53"/>
    </row>
    <row r="290" spans="3:4" s="3" customFormat="1" x14ac:dyDescent="0.2">
      <c r="C290" s="59"/>
      <c r="D290" s="53"/>
    </row>
    <row r="291" spans="3:4" s="3" customFormat="1" x14ac:dyDescent="0.2">
      <c r="C291" s="59"/>
      <c r="D291" s="53"/>
    </row>
    <row r="292" spans="3:4" s="3" customFormat="1" x14ac:dyDescent="0.2">
      <c r="C292" s="59"/>
      <c r="D292" s="53"/>
    </row>
    <row r="293" spans="3:4" s="3" customFormat="1" x14ac:dyDescent="0.2">
      <c r="C293" s="59"/>
      <c r="D293" s="53"/>
    </row>
    <row r="294" spans="3:4" s="3" customFormat="1" x14ac:dyDescent="0.2">
      <c r="C294" s="59"/>
      <c r="D294" s="53"/>
    </row>
    <row r="295" spans="3:4" s="3" customFormat="1" x14ac:dyDescent="0.2">
      <c r="C295" s="59"/>
      <c r="D295" s="53"/>
    </row>
    <row r="296" spans="3:4" s="3" customFormat="1" x14ac:dyDescent="0.2">
      <c r="C296" s="59"/>
      <c r="D296" s="53"/>
    </row>
    <row r="297" spans="3:4" s="3" customFormat="1" x14ac:dyDescent="0.2">
      <c r="C297" s="59"/>
      <c r="D297" s="53"/>
    </row>
    <row r="298" spans="3:4" s="3" customFormat="1" x14ac:dyDescent="0.2">
      <c r="C298" s="59"/>
      <c r="D298" s="53"/>
    </row>
    <row r="299" spans="3:4" s="3" customFormat="1" x14ac:dyDescent="0.2">
      <c r="C299" s="59"/>
      <c r="D299" s="53"/>
    </row>
    <row r="300" spans="3:4" s="3" customFormat="1" x14ac:dyDescent="0.2">
      <c r="C300" s="59"/>
      <c r="D300" s="53"/>
    </row>
    <row r="301" spans="3:4" s="3" customFormat="1" x14ac:dyDescent="0.2">
      <c r="C301" s="59"/>
      <c r="D301" s="53"/>
    </row>
    <row r="302" spans="3:4" s="3" customFormat="1" x14ac:dyDescent="0.2">
      <c r="C302" s="59"/>
      <c r="D302" s="53"/>
    </row>
    <row r="303" spans="3:4" s="3" customFormat="1" x14ac:dyDescent="0.2">
      <c r="C303" s="59"/>
      <c r="D303" s="53"/>
    </row>
    <row r="304" spans="3:4" s="3" customFormat="1" x14ac:dyDescent="0.2">
      <c r="C304" s="59"/>
      <c r="D304" s="5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row r="344" spans="4:4" x14ac:dyDescent="0.2">
      <c r="D344" s="23"/>
    </row>
    <row r="345" spans="4:4" x14ac:dyDescent="0.2">
      <c r="D345"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8"/>
  <sheetViews>
    <sheetView showGridLines="0" topLeftCell="A175" zoomScale="90" zoomScaleNormal="90" workbookViewId="0">
      <selection activeCell="B64" sqref="B64"/>
    </sheetView>
  </sheetViews>
  <sheetFormatPr baseColWidth="10" defaultRowHeight="12.75" x14ac:dyDescent="0.2"/>
  <cols>
    <col min="1" max="1" width="3.5703125" style="2" customWidth="1"/>
    <col min="2" max="2" width="72" style="2" customWidth="1"/>
    <col min="3" max="4" width="20.7109375" style="23"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5" x14ac:dyDescent="0.2">
      <c r="C1" s="2"/>
      <c r="E1" s="23"/>
    </row>
    <row r="2" spans="2:5" x14ac:dyDescent="0.2">
      <c r="C2" s="2"/>
      <c r="E2" s="23"/>
    </row>
    <row r="3" spans="2:5" x14ac:dyDescent="0.2">
      <c r="C3" s="2"/>
      <c r="E3" s="23"/>
    </row>
    <row r="4" spans="2:5" ht="15.75" x14ac:dyDescent="0.2">
      <c r="B4" s="414" t="s">
        <v>560</v>
      </c>
      <c r="C4" s="2"/>
      <c r="E4" s="23"/>
    </row>
    <row r="5" spans="2:5" x14ac:dyDescent="0.2">
      <c r="C5" s="2"/>
      <c r="E5" s="23"/>
    </row>
    <row r="6" spans="2:5" ht="15.75" x14ac:dyDescent="0.25">
      <c r="C6" s="1"/>
      <c r="D6" s="351" t="s">
        <v>4</v>
      </c>
    </row>
    <row r="7" spans="2:5" ht="4.5" customHeight="1" x14ac:dyDescent="0.2"/>
    <row r="8" spans="2:5" ht="5.25" customHeight="1" thickBot="1" x14ac:dyDescent="0.25">
      <c r="B8" s="4"/>
      <c r="C8" s="24"/>
      <c r="D8" s="24"/>
    </row>
    <row r="9" spans="2:5" ht="5.25" customHeight="1" x14ac:dyDescent="0.2">
      <c r="B9" s="5"/>
      <c r="C9" s="25"/>
      <c r="D9" s="25"/>
    </row>
    <row r="11" spans="2:5" ht="15" x14ac:dyDescent="0.25">
      <c r="B11" s="15" t="s">
        <v>177</v>
      </c>
      <c r="C11" s="26"/>
      <c r="D11" s="33"/>
      <c r="E11" s="5"/>
    </row>
    <row r="12" spans="2:5" x14ac:dyDescent="0.2">
      <c r="B12" s="6"/>
    </row>
    <row r="13" spans="2:5" s="7" customFormat="1" x14ac:dyDescent="0.2">
      <c r="B13" s="12" t="s">
        <v>5</v>
      </c>
      <c r="C13" s="49" t="s">
        <v>178</v>
      </c>
      <c r="D13" s="27" t="s">
        <v>179</v>
      </c>
    </row>
    <row r="14" spans="2:5" x14ac:dyDescent="0.2">
      <c r="B14" s="3" t="s">
        <v>31</v>
      </c>
      <c r="C14" s="55">
        <f>SUM(C22,C33,C57,C70,C78,C86,C96)</f>
        <v>46</v>
      </c>
      <c r="D14" s="53">
        <f>SUM(D22,D33,D57,D70,D78,D86,D96)</f>
        <v>39</v>
      </c>
    </row>
    <row r="15" spans="2:5" x14ac:dyDescent="0.2">
      <c r="B15" s="3" t="s">
        <v>34</v>
      </c>
      <c r="C15" s="53">
        <f>SUM(C159,C170,C206)</f>
        <v>15</v>
      </c>
      <c r="D15" s="53">
        <f>SUM(D159,D170,D206)</f>
        <v>20</v>
      </c>
    </row>
    <row r="16" spans="2:5" x14ac:dyDescent="0.2">
      <c r="B16" s="9" t="s">
        <v>6</v>
      </c>
      <c r="C16" s="32">
        <f>SUM(C14,C15)</f>
        <v>61</v>
      </c>
      <c r="D16" s="32">
        <f>SUM(D14,D15)</f>
        <v>59</v>
      </c>
    </row>
    <row r="17" spans="2:8" x14ac:dyDescent="0.2">
      <c r="B17" s="3"/>
      <c r="C17" s="53"/>
      <c r="D17" s="53"/>
    </row>
    <row r="18" spans="2:8" x14ac:dyDescent="0.2">
      <c r="B18" s="3"/>
      <c r="C18" s="53"/>
      <c r="D18" s="53"/>
    </row>
    <row r="19" spans="2:8" x14ac:dyDescent="0.2">
      <c r="B19" s="14" t="s">
        <v>565</v>
      </c>
      <c r="C19" s="56"/>
      <c r="D19" s="53"/>
    </row>
    <row r="20" spans="2:8" x14ac:dyDescent="0.2">
      <c r="B20" s="14"/>
      <c r="C20" s="56"/>
      <c r="D20" s="53"/>
    </row>
    <row r="21" spans="2:8" x14ac:dyDescent="0.2">
      <c r="B21" s="40"/>
      <c r="C21" s="48" t="s">
        <v>178</v>
      </c>
      <c r="D21" s="47" t="s">
        <v>179</v>
      </c>
    </row>
    <row r="22" spans="2:8" x14ac:dyDescent="0.2">
      <c r="B22" s="3"/>
      <c r="C22" s="32">
        <f>COUNTA(C24:C27)</f>
        <v>2</v>
      </c>
      <c r="D22" s="32">
        <f>COUNTA(D24:D27)</f>
        <v>2</v>
      </c>
      <c r="H22" s="5"/>
    </row>
    <row r="23" spans="2:8" x14ac:dyDescent="0.2">
      <c r="B23" s="3"/>
      <c r="C23" s="53"/>
      <c r="D23" s="53"/>
    </row>
    <row r="24" spans="2:8" x14ac:dyDescent="0.2">
      <c r="B24" s="3" t="s">
        <v>550</v>
      </c>
      <c r="C24" s="276"/>
      <c r="D24" s="294" t="s">
        <v>405</v>
      </c>
    </row>
    <row r="25" spans="2:8" x14ac:dyDescent="0.2">
      <c r="B25" s="3" t="s">
        <v>37</v>
      </c>
      <c r="C25" s="294"/>
      <c r="D25" s="294" t="s">
        <v>405</v>
      </c>
      <c r="H25" s="5"/>
    </row>
    <row r="26" spans="2:8" x14ac:dyDescent="0.2">
      <c r="B26" s="3" t="s">
        <v>38</v>
      </c>
      <c r="C26" s="294" t="s">
        <v>405</v>
      </c>
      <c r="D26" s="276"/>
      <c r="H26" s="5"/>
    </row>
    <row r="27" spans="2:8" x14ac:dyDescent="0.2">
      <c r="B27" s="3" t="s">
        <v>39</v>
      </c>
      <c r="C27" s="294" t="s">
        <v>405</v>
      </c>
      <c r="D27" s="276"/>
    </row>
    <row r="28" spans="2:8" x14ac:dyDescent="0.2">
      <c r="B28" s="3"/>
      <c r="C28" s="53"/>
      <c r="D28" s="53"/>
      <c r="H28" s="5"/>
    </row>
    <row r="29" spans="2:8" x14ac:dyDescent="0.2">
      <c r="B29" s="3"/>
      <c r="C29" s="53"/>
      <c r="D29" s="53"/>
    </row>
    <row r="30" spans="2:8" x14ac:dyDescent="0.2">
      <c r="B30" s="14" t="s">
        <v>567</v>
      </c>
      <c r="C30" s="53"/>
      <c r="D30" s="53"/>
    </row>
    <row r="31" spans="2:8" x14ac:dyDescent="0.2">
      <c r="B31" s="14"/>
      <c r="C31" s="53"/>
      <c r="D31" s="53"/>
    </row>
    <row r="32" spans="2:8" x14ac:dyDescent="0.2">
      <c r="B32" s="3"/>
      <c r="C32" s="48" t="s">
        <v>178</v>
      </c>
      <c r="D32" s="47" t="s">
        <v>179</v>
      </c>
    </row>
    <row r="33" spans="2:4" x14ac:dyDescent="0.2">
      <c r="B33" s="3"/>
      <c r="C33" s="32">
        <f>COUNTA(C35:C51)</f>
        <v>1</v>
      </c>
      <c r="D33" s="32">
        <f>COUNTA(D35:D51)</f>
        <v>16</v>
      </c>
    </row>
    <row r="34" spans="2:4" x14ac:dyDescent="0.2">
      <c r="B34" s="3"/>
    </row>
    <row r="35" spans="2:4" x14ac:dyDescent="0.2">
      <c r="B35" s="445" t="s">
        <v>519</v>
      </c>
      <c r="C35" s="276"/>
      <c r="D35" s="294" t="s">
        <v>405</v>
      </c>
    </row>
    <row r="36" spans="2:4" x14ac:dyDescent="0.2">
      <c r="B36" s="445" t="s">
        <v>514</v>
      </c>
      <c r="C36" s="276"/>
      <c r="D36" s="294" t="s">
        <v>405</v>
      </c>
    </row>
    <row r="37" spans="2:4" x14ac:dyDescent="0.2">
      <c r="B37" s="450" t="s">
        <v>544</v>
      </c>
      <c r="C37" s="276"/>
      <c r="D37" s="294" t="s">
        <v>405</v>
      </c>
    </row>
    <row r="38" spans="2:4" x14ac:dyDescent="0.2">
      <c r="B38" s="445" t="s">
        <v>539</v>
      </c>
      <c r="C38" s="276"/>
      <c r="D38" s="294" t="s">
        <v>405</v>
      </c>
    </row>
    <row r="39" spans="2:4" x14ac:dyDescent="0.2">
      <c r="B39" s="445" t="s">
        <v>548</v>
      </c>
      <c r="C39" s="276"/>
      <c r="D39" s="294" t="s">
        <v>405</v>
      </c>
    </row>
    <row r="40" spans="2:4" x14ac:dyDescent="0.2">
      <c r="B40" s="445" t="s">
        <v>547</v>
      </c>
      <c r="C40" s="276"/>
      <c r="D40" s="294" t="s">
        <v>405</v>
      </c>
    </row>
    <row r="41" spans="2:4" x14ac:dyDescent="0.2">
      <c r="B41" s="445" t="s">
        <v>546</v>
      </c>
      <c r="C41" s="276"/>
      <c r="D41" s="294" t="s">
        <v>405</v>
      </c>
    </row>
    <row r="42" spans="2:4" x14ac:dyDescent="0.2">
      <c r="B42" s="40" t="s">
        <v>513</v>
      </c>
      <c r="C42" s="276"/>
      <c r="D42" s="294" t="s">
        <v>405</v>
      </c>
    </row>
    <row r="43" spans="2:4" x14ac:dyDescent="0.2">
      <c r="B43" s="445" t="s">
        <v>543</v>
      </c>
      <c r="C43" s="294"/>
      <c r="D43" s="294" t="s">
        <v>405</v>
      </c>
    </row>
    <row r="44" spans="2:4" x14ac:dyDescent="0.2">
      <c r="B44" s="445" t="s">
        <v>545</v>
      </c>
      <c r="C44" s="294"/>
      <c r="D44" s="294" t="s">
        <v>405</v>
      </c>
    </row>
    <row r="45" spans="2:4" x14ac:dyDescent="0.2">
      <c r="B45" s="445" t="s">
        <v>541</v>
      </c>
      <c r="C45" s="294"/>
      <c r="D45" s="294" t="s">
        <v>405</v>
      </c>
    </row>
    <row r="46" spans="2:4" x14ac:dyDescent="0.2">
      <c r="B46" s="445" t="s">
        <v>542</v>
      </c>
      <c r="C46" s="294"/>
      <c r="D46" s="294" t="s">
        <v>405</v>
      </c>
    </row>
    <row r="47" spans="2:4" x14ac:dyDescent="0.2">
      <c r="B47" s="445" t="s">
        <v>549</v>
      </c>
      <c r="C47" s="294"/>
      <c r="D47" s="294" t="s">
        <v>405</v>
      </c>
    </row>
    <row r="48" spans="2:4" x14ac:dyDescent="0.2">
      <c r="B48" s="445" t="s">
        <v>515</v>
      </c>
      <c r="C48" s="294"/>
      <c r="D48" s="294" t="s">
        <v>405</v>
      </c>
    </row>
    <row r="49" spans="2:4" x14ac:dyDescent="0.2">
      <c r="B49" s="3" t="s">
        <v>40</v>
      </c>
      <c r="C49" s="294" t="s">
        <v>405</v>
      </c>
      <c r="D49" s="294"/>
    </row>
    <row r="50" spans="2:4" x14ac:dyDescent="0.2">
      <c r="B50" s="3" t="s">
        <v>41</v>
      </c>
      <c r="C50" s="296"/>
      <c r="D50" s="294" t="s">
        <v>405</v>
      </c>
    </row>
    <row r="51" spans="2:4" x14ac:dyDescent="0.2">
      <c r="B51" s="3" t="s">
        <v>42</v>
      </c>
      <c r="C51" s="276"/>
      <c r="D51" s="294" t="s">
        <v>405</v>
      </c>
    </row>
    <row r="52" spans="2:4" x14ac:dyDescent="0.2">
      <c r="B52" s="3"/>
      <c r="C52" s="53"/>
      <c r="D52" s="57"/>
    </row>
    <row r="53" spans="2:4" x14ac:dyDescent="0.2">
      <c r="B53" s="3"/>
      <c r="C53" s="53"/>
      <c r="D53" s="53"/>
    </row>
    <row r="54" spans="2:4" x14ac:dyDescent="0.2">
      <c r="B54" s="14" t="s">
        <v>566</v>
      </c>
      <c r="C54" s="53"/>
      <c r="D54" s="53"/>
    </row>
    <row r="55" spans="2:4" x14ac:dyDescent="0.2">
      <c r="B55" s="14"/>
      <c r="C55" s="53"/>
      <c r="D55" s="53"/>
    </row>
    <row r="56" spans="2:4" x14ac:dyDescent="0.2">
      <c r="B56" s="3"/>
      <c r="C56" s="48" t="s">
        <v>178</v>
      </c>
      <c r="D56" s="47" t="s">
        <v>179</v>
      </c>
    </row>
    <row r="57" spans="2:4" x14ac:dyDescent="0.2">
      <c r="B57" s="3"/>
      <c r="C57" s="32">
        <f>COUNTA(C59:C64)</f>
        <v>2</v>
      </c>
      <c r="D57" s="32">
        <f>COUNTA(D59:D64)</f>
        <v>4</v>
      </c>
    </row>
    <row r="58" spans="2:4" x14ac:dyDescent="0.2">
      <c r="B58" s="3"/>
    </row>
    <row r="59" spans="2:4" x14ac:dyDescent="0.2">
      <c r="B59" s="36" t="s">
        <v>43</v>
      </c>
      <c r="C59" s="274"/>
      <c r="D59" s="294" t="s">
        <v>405</v>
      </c>
    </row>
    <row r="60" spans="2:4" x14ac:dyDescent="0.2">
      <c r="B60" s="36" t="s">
        <v>44</v>
      </c>
      <c r="C60" s="294" t="s">
        <v>405</v>
      </c>
      <c r="D60" s="294"/>
    </row>
    <row r="61" spans="2:4" x14ac:dyDescent="0.2">
      <c r="B61" s="36" t="s">
        <v>45</v>
      </c>
      <c r="C61" s="294" t="s">
        <v>405</v>
      </c>
      <c r="D61" s="294"/>
    </row>
    <row r="62" spans="2:4" x14ac:dyDescent="0.2">
      <c r="B62" s="36" t="s">
        <v>46</v>
      </c>
      <c r="C62" s="274"/>
      <c r="D62" s="294" t="s">
        <v>405</v>
      </c>
    </row>
    <row r="63" spans="2:4" x14ac:dyDescent="0.2">
      <c r="B63" s="36" t="s">
        <v>47</v>
      </c>
      <c r="C63" s="294"/>
      <c r="D63" s="294" t="s">
        <v>405</v>
      </c>
    </row>
    <row r="64" spans="2:4" x14ac:dyDescent="0.2">
      <c r="B64" s="36" t="s">
        <v>590</v>
      </c>
      <c r="C64" s="276"/>
      <c r="D64" s="294" t="s">
        <v>405</v>
      </c>
    </row>
    <row r="65" spans="2:4" ht="15" x14ac:dyDescent="0.25">
      <c r="B65" s="3"/>
      <c r="C65" s="16"/>
      <c r="D65" s="16"/>
    </row>
    <row r="66" spans="2:4" x14ac:dyDescent="0.2">
      <c r="B66" s="3"/>
      <c r="C66" s="53"/>
      <c r="D66" s="53"/>
    </row>
    <row r="67" spans="2:4" x14ac:dyDescent="0.2">
      <c r="B67" s="14" t="s">
        <v>111</v>
      </c>
      <c r="C67" s="53"/>
      <c r="D67" s="53"/>
    </row>
    <row r="68" spans="2:4" x14ac:dyDescent="0.2">
      <c r="B68" s="3"/>
      <c r="C68" s="53"/>
      <c r="D68" s="53"/>
    </row>
    <row r="69" spans="2:4" x14ac:dyDescent="0.2">
      <c r="B69" s="3"/>
      <c r="C69" s="48" t="s">
        <v>178</v>
      </c>
      <c r="D69" s="47" t="s">
        <v>179</v>
      </c>
    </row>
    <row r="70" spans="2:4" x14ac:dyDescent="0.2">
      <c r="B70" s="3"/>
      <c r="C70" s="32">
        <f>COUNTA(C72)</f>
        <v>0</v>
      </c>
      <c r="D70" s="32">
        <f>COUNTA(D72)</f>
        <v>1</v>
      </c>
    </row>
    <row r="71" spans="2:4" x14ac:dyDescent="0.2">
      <c r="B71" s="3"/>
      <c r="C71" s="53"/>
      <c r="D71" s="53"/>
    </row>
    <row r="72" spans="2:4" x14ac:dyDescent="0.2">
      <c r="B72" s="3" t="s">
        <v>48</v>
      </c>
      <c r="C72" s="289"/>
      <c r="D72" s="294" t="s">
        <v>405</v>
      </c>
    </row>
    <row r="73" spans="2:4" x14ac:dyDescent="0.2">
      <c r="B73" s="3"/>
      <c r="C73" s="53"/>
      <c r="D73" s="53"/>
    </row>
    <row r="74" spans="2:4" x14ac:dyDescent="0.2">
      <c r="B74" s="3"/>
      <c r="C74" s="53"/>
      <c r="D74" s="53"/>
    </row>
    <row r="75" spans="2:4" x14ac:dyDescent="0.2">
      <c r="B75" s="14" t="s">
        <v>113</v>
      </c>
      <c r="C75" s="53"/>
      <c r="D75" s="53"/>
    </row>
    <row r="76" spans="2:4" x14ac:dyDescent="0.2">
      <c r="B76" s="3"/>
      <c r="C76" s="53"/>
      <c r="D76" s="53"/>
    </row>
    <row r="77" spans="2:4" x14ac:dyDescent="0.2">
      <c r="B77" s="3"/>
      <c r="C77" s="48" t="s">
        <v>178</v>
      </c>
      <c r="D77" s="47" t="s">
        <v>179</v>
      </c>
    </row>
    <row r="78" spans="2:4" x14ac:dyDescent="0.2">
      <c r="B78" s="3"/>
      <c r="C78" s="32">
        <f>COUNTA(C80)</f>
        <v>0</v>
      </c>
      <c r="D78" s="32">
        <f>COUNTA(D80)</f>
        <v>1</v>
      </c>
    </row>
    <row r="79" spans="2:4" x14ac:dyDescent="0.2">
      <c r="B79" s="3"/>
      <c r="C79" s="53"/>
      <c r="D79" s="53"/>
    </row>
    <row r="80" spans="2:4" x14ac:dyDescent="0.2">
      <c r="B80" s="3" t="s">
        <v>49</v>
      </c>
      <c r="C80" s="289"/>
      <c r="D80" s="294" t="s">
        <v>405</v>
      </c>
    </row>
    <row r="81" spans="2:4" x14ac:dyDescent="0.2">
      <c r="B81" s="3"/>
      <c r="C81" s="53"/>
      <c r="D81" s="53"/>
    </row>
    <row r="82" spans="2:4" x14ac:dyDescent="0.2">
      <c r="B82" s="3"/>
      <c r="C82" s="53"/>
      <c r="D82" s="53"/>
    </row>
    <row r="83" spans="2:4" x14ac:dyDescent="0.2">
      <c r="B83" s="14" t="s">
        <v>112</v>
      </c>
      <c r="C83" s="53"/>
      <c r="D83" s="53"/>
    </row>
    <row r="84" spans="2:4" x14ac:dyDescent="0.2">
      <c r="B84" s="3"/>
      <c r="C84" s="53"/>
      <c r="D84" s="53"/>
    </row>
    <row r="85" spans="2:4" x14ac:dyDescent="0.2">
      <c r="B85" s="3"/>
      <c r="C85" s="48" t="s">
        <v>178</v>
      </c>
      <c r="D85" s="47" t="s">
        <v>179</v>
      </c>
    </row>
    <row r="86" spans="2:4" x14ac:dyDescent="0.2">
      <c r="B86" s="3"/>
      <c r="C86" s="32">
        <f>COUNTA(C88:C90)</f>
        <v>0</v>
      </c>
      <c r="D86" s="32">
        <f>COUNTA(D88:D90)</f>
        <v>3</v>
      </c>
    </row>
    <row r="87" spans="2:4" x14ac:dyDescent="0.2">
      <c r="B87" s="3"/>
      <c r="C87" s="53"/>
      <c r="D87" s="53"/>
    </row>
    <row r="88" spans="2:4" x14ac:dyDescent="0.2">
      <c r="B88" s="36" t="s">
        <v>50</v>
      </c>
      <c r="C88" s="289"/>
      <c r="D88" s="294" t="s">
        <v>405</v>
      </c>
    </row>
    <row r="89" spans="2:4" x14ac:dyDescent="0.2">
      <c r="B89" s="36" t="s">
        <v>51</v>
      </c>
      <c r="C89" s="289"/>
      <c r="D89" s="294" t="s">
        <v>405</v>
      </c>
    </row>
    <row r="90" spans="2:4" x14ac:dyDescent="0.2">
      <c r="B90" s="36" t="s">
        <v>52</v>
      </c>
      <c r="C90" s="289"/>
      <c r="D90" s="294" t="s">
        <v>405</v>
      </c>
    </row>
    <row r="91" spans="2:4" x14ac:dyDescent="0.2">
      <c r="B91" s="3"/>
      <c r="C91" s="53"/>
      <c r="D91" s="53"/>
    </row>
    <row r="92" spans="2:4" x14ac:dyDescent="0.2">
      <c r="B92" s="3"/>
      <c r="C92" s="53"/>
      <c r="D92" s="53"/>
    </row>
    <row r="93" spans="2:4" x14ac:dyDescent="0.2">
      <c r="B93" s="14" t="s">
        <v>564</v>
      </c>
      <c r="C93" s="53"/>
      <c r="D93" s="53"/>
    </row>
    <row r="94" spans="2:4" x14ac:dyDescent="0.2">
      <c r="B94" s="3"/>
      <c r="C94" s="53"/>
      <c r="D94" s="53"/>
    </row>
    <row r="95" spans="2:4" x14ac:dyDescent="0.2">
      <c r="B95" s="3"/>
      <c r="C95" s="48" t="s">
        <v>178</v>
      </c>
      <c r="D95" s="47" t="s">
        <v>179</v>
      </c>
    </row>
    <row r="96" spans="2:4" x14ac:dyDescent="0.2">
      <c r="B96" s="3"/>
      <c r="C96" s="32">
        <f>COUNTA(C98:C150)</f>
        <v>41</v>
      </c>
      <c r="D96" s="32">
        <f>COUNTA(D98:D150)</f>
        <v>12</v>
      </c>
    </row>
    <row r="97" spans="2:4" x14ac:dyDescent="0.2">
      <c r="B97" s="3"/>
    </row>
    <row r="98" spans="2:4" x14ac:dyDescent="0.2">
      <c r="B98" s="36" t="s">
        <v>53</v>
      </c>
      <c r="C98" s="294" t="s">
        <v>405</v>
      </c>
      <c r="D98" s="276"/>
    </row>
    <row r="99" spans="2:4" x14ac:dyDescent="0.2">
      <c r="B99" s="36" t="s">
        <v>54</v>
      </c>
      <c r="C99" s="294" t="s">
        <v>405</v>
      </c>
      <c r="D99" s="276"/>
    </row>
    <row r="100" spans="2:4" x14ac:dyDescent="0.2">
      <c r="B100" s="36" t="s">
        <v>55</v>
      </c>
      <c r="C100" s="294" t="s">
        <v>405</v>
      </c>
      <c r="D100" s="276"/>
    </row>
    <row r="101" spans="2:4" x14ac:dyDescent="0.2">
      <c r="B101" s="36" t="s">
        <v>56</v>
      </c>
      <c r="C101" s="294" t="s">
        <v>405</v>
      </c>
      <c r="D101" s="276"/>
    </row>
    <row r="102" spans="2:4" x14ac:dyDescent="0.2">
      <c r="B102" s="36" t="s">
        <v>57</v>
      </c>
      <c r="C102" s="294" t="s">
        <v>405</v>
      </c>
      <c r="D102" s="276"/>
    </row>
    <row r="103" spans="2:4" x14ac:dyDescent="0.2">
      <c r="B103" s="36" t="s">
        <v>58</v>
      </c>
      <c r="C103" s="294" t="s">
        <v>405</v>
      </c>
      <c r="D103" s="276"/>
    </row>
    <row r="104" spans="2:4" x14ac:dyDescent="0.2">
      <c r="B104" s="36" t="s">
        <v>61</v>
      </c>
      <c r="C104" s="294"/>
      <c r="D104" s="294" t="s">
        <v>405</v>
      </c>
    </row>
    <row r="105" spans="2:4" x14ac:dyDescent="0.2">
      <c r="B105" s="36" t="s">
        <v>62</v>
      </c>
      <c r="C105" s="294" t="s">
        <v>405</v>
      </c>
      <c r="D105" s="276"/>
    </row>
    <row r="106" spans="2:4" x14ac:dyDescent="0.2">
      <c r="B106" s="36" t="s">
        <v>63</v>
      </c>
      <c r="C106" s="274"/>
      <c r="D106" s="294" t="s">
        <v>405</v>
      </c>
    </row>
    <row r="107" spans="2:4" x14ac:dyDescent="0.2">
      <c r="B107" s="36" t="s">
        <v>530</v>
      </c>
      <c r="C107" s="274"/>
      <c r="D107" s="294" t="s">
        <v>405</v>
      </c>
    </row>
    <row r="108" spans="2:4" x14ac:dyDescent="0.2">
      <c r="B108" s="36" t="s">
        <v>64</v>
      </c>
      <c r="C108" s="294" t="s">
        <v>405</v>
      </c>
      <c r="D108" s="276"/>
    </row>
    <row r="109" spans="2:4" x14ac:dyDescent="0.2">
      <c r="B109" s="36" t="s">
        <v>65</v>
      </c>
      <c r="C109" s="294"/>
      <c r="D109" s="294" t="s">
        <v>405</v>
      </c>
    </row>
    <row r="110" spans="2:4" x14ac:dyDescent="0.2">
      <c r="B110" s="36" t="s">
        <v>68</v>
      </c>
      <c r="C110" s="294" t="s">
        <v>405</v>
      </c>
      <c r="D110" s="276"/>
    </row>
    <row r="111" spans="2:4" x14ac:dyDescent="0.2">
      <c r="B111" s="36" t="s">
        <v>69</v>
      </c>
      <c r="C111" s="294" t="s">
        <v>405</v>
      </c>
      <c r="D111" s="276"/>
    </row>
    <row r="112" spans="2:4" x14ac:dyDescent="0.2">
      <c r="B112" s="36" t="s">
        <v>71</v>
      </c>
      <c r="C112" s="294" t="s">
        <v>405</v>
      </c>
      <c r="D112" s="276"/>
    </row>
    <row r="113" spans="2:4" x14ac:dyDescent="0.2">
      <c r="B113" s="36" t="s">
        <v>72</v>
      </c>
      <c r="C113" s="294" t="s">
        <v>405</v>
      </c>
      <c r="D113" s="276"/>
    </row>
    <row r="114" spans="2:4" x14ac:dyDescent="0.2">
      <c r="B114" s="36" t="s">
        <v>73</v>
      </c>
      <c r="C114" s="294" t="s">
        <v>405</v>
      </c>
      <c r="D114" s="276"/>
    </row>
    <row r="115" spans="2:4" x14ac:dyDescent="0.2">
      <c r="B115" s="36" t="s">
        <v>75</v>
      </c>
      <c r="C115" s="294" t="s">
        <v>405</v>
      </c>
      <c r="D115" s="276"/>
    </row>
    <row r="116" spans="2:4" x14ac:dyDescent="0.2">
      <c r="B116" s="36" t="s">
        <v>76</v>
      </c>
      <c r="C116" s="294" t="s">
        <v>405</v>
      </c>
      <c r="D116" s="276"/>
    </row>
    <row r="117" spans="2:4" x14ac:dyDescent="0.2">
      <c r="B117" s="36" t="s">
        <v>77</v>
      </c>
      <c r="C117" s="294" t="s">
        <v>405</v>
      </c>
      <c r="D117" s="276"/>
    </row>
    <row r="118" spans="2:4" x14ac:dyDescent="0.2">
      <c r="B118" s="36" t="s">
        <v>78</v>
      </c>
      <c r="C118" s="294" t="s">
        <v>405</v>
      </c>
      <c r="D118" s="276"/>
    </row>
    <row r="119" spans="2:4" x14ac:dyDescent="0.2">
      <c r="B119" s="36" t="s">
        <v>79</v>
      </c>
      <c r="C119" s="294" t="s">
        <v>405</v>
      </c>
      <c r="D119" s="276"/>
    </row>
    <row r="120" spans="2:4" x14ac:dyDescent="0.2">
      <c r="B120" s="36" t="s">
        <v>529</v>
      </c>
      <c r="C120" s="294"/>
      <c r="D120" s="294" t="s">
        <v>405</v>
      </c>
    </row>
    <row r="121" spans="2:4" x14ac:dyDescent="0.2">
      <c r="B121" s="456" t="s">
        <v>81</v>
      </c>
      <c r="C121" s="294"/>
      <c r="D121" s="294" t="s">
        <v>405</v>
      </c>
    </row>
    <row r="122" spans="2:4" x14ac:dyDescent="0.2">
      <c r="B122" s="36" t="s">
        <v>82</v>
      </c>
      <c r="C122" s="294" t="s">
        <v>405</v>
      </c>
      <c r="D122" s="276"/>
    </row>
    <row r="123" spans="2:4" x14ac:dyDescent="0.2">
      <c r="B123" s="36" t="s">
        <v>83</v>
      </c>
      <c r="C123" s="294"/>
      <c r="D123" s="294" t="s">
        <v>405</v>
      </c>
    </row>
    <row r="124" spans="2:4" x14ac:dyDescent="0.2">
      <c r="B124" s="36" t="s">
        <v>533</v>
      </c>
      <c r="C124" s="294" t="s">
        <v>405</v>
      </c>
      <c r="D124" s="276"/>
    </row>
    <row r="125" spans="2:4" x14ac:dyDescent="0.2">
      <c r="B125" s="36" t="s">
        <v>84</v>
      </c>
      <c r="C125" s="276"/>
      <c r="D125" s="294" t="s">
        <v>405</v>
      </c>
    </row>
    <row r="126" spans="2:4" x14ac:dyDescent="0.2">
      <c r="B126" s="36" t="s">
        <v>85</v>
      </c>
      <c r="C126" s="294" t="s">
        <v>405</v>
      </c>
      <c r="D126" s="294"/>
    </row>
    <row r="127" spans="2:4" x14ac:dyDescent="0.2">
      <c r="B127" s="36" t="s">
        <v>551</v>
      </c>
      <c r="C127" s="294"/>
      <c r="D127" s="294" t="s">
        <v>405</v>
      </c>
    </row>
    <row r="128" spans="2:4" x14ac:dyDescent="0.2">
      <c r="B128" s="36" t="s">
        <v>86</v>
      </c>
      <c r="C128" s="294"/>
      <c r="D128" s="294" t="s">
        <v>405</v>
      </c>
    </row>
    <row r="129" spans="2:4" x14ac:dyDescent="0.2">
      <c r="B129" s="36" t="s">
        <v>87</v>
      </c>
      <c r="C129" s="294" t="s">
        <v>405</v>
      </c>
      <c r="D129" s="276"/>
    </row>
    <row r="130" spans="2:4" x14ac:dyDescent="0.2">
      <c r="B130" s="36" t="s">
        <v>88</v>
      </c>
      <c r="C130" s="294" t="s">
        <v>405</v>
      </c>
      <c r="D130" s="276"/>
    </row>
    <row r="131" spans="2:4" x14ac:dyDescent="0.2">
      <c r="B131" s="36" t="s">
        <v>89</v>
      </c>
      <c r="C131" s="294" t="s">
        <v>405</v>
      </c>
      <c r="D131" s="276"/>
    </row>
    <row r="132" spans="2:4" x14ac:dyDescent="0.2">
      <c r="B132" s="36" t="s">
        <v>90</v>
      </c>
      <c r="C132" s="294" t="s">
        <v>405</v>
      </c>
      <c r="D132" s="276"/>
    </row>
    <row r="133" spans="2:4" x14ac:dyDescent="0.2">
      <c r="B133" s="36" t="s">
        <v>91</v>
      </c>
      <c r="C133" s="294" t="s">
        <v>405</v>
      </c>
      <c r="D133" s="276"/>
    </row>
    <row r="134" spans="2:4" x14ac:dyDescent="0.2">
      <c r="B134" s="36" t="s">
        <v>92</v>
      </c>
      <c r="C134" s="294" t="s">
        <v>405</v>
      </c>
      <c r="D134" s="276"/>
    </row>
    <row r="135" spans="2:4" x14ac:dyDescent="0.2">
      <c r="B135" s="36" t="s">
        <v>531</v>
      </c>
      <c r="C135" s="294" t="s">
        <v>405</v>
      </c>
      <c r="D135" s="276"/>
    </row>
    <row r="136" spans="2:4" x14ac:dyDescent="0.2">
      <c r="B136" s="36" t="s">
        <v>93</v>
      </c>
      <c r="C136" s="294" t="s">
        <v>405</v>
      </c>
      <c r="D136" s="276"/>
    </row>
    <row r="137" spans="2:4" x14ac:dyDescent="0.2">
      <c r="B137" s="36" t="s">
        <v>94</v>
      </c>
      <c r="C137" s="294" t="s">
        <v>405</v>
      </c>
      <c r="D137" s="276"/>
    </row>
    <row r="138" spans="2:4" x14ac:dyDescent="0.2">
      <c r="B138" s="36" t="s">
        <v>95</v>
      </c>
      <c r="C138" s="294" t="s">
        <v>405</v>
      </c>
      <c r="D138" s="276"/>
    </row>
    <row r="139" spans="2:4" x14ac:dyDescent="0.2">
      <c r="B139" s="36" t="s">
        <v>96</v>
      </c>
      <c r="C139" s="294" t="s">
        <v>405</v>
      </c>
      <c r="D139" s="276"/>
    </row>
    <row r="140" spans="2:4" x14ac:dyDescent="0.2">
      <c r="B140" s="36" t="s">
        <v>97</v>
      </c>
      <c r="C140" s="294" t="s">
        <v>405</v>
      </c>
      <c r="D140" s="276"/>
    </row>
    <row r="141" spans="2:4" x14ac:dyDescent="0.2">
      <c r="B141" s="36" t="s">
        <v>98</v>
      </c>
      <c r="C141" s="294" t="s">
        <v>405</v>
      </c>
      <c r="D141" s="276"/>
    </row>
    <row r="142" spans="2:4" x14ac:dyDescent="0.2">
      <c r="B142" s="36" t="s">
        <v>99</v>
      </c>
      <c r="C142" s="294" t="s">
        <v>405</v>
      </c>
      <c r="D142" s="276"/>
    </row>
    <row r="143" spans="2:4" x14ac:dyDescent="0.2">
      <c r="B143" s="36" t="s">
        <v>100</v>
      </c>
      <c r="C143" s="294" t="s">
        <v>405</v>
      </c>
      <c r="D143" s="276"/>
    </row>
    <row r="144" spans="2:4" x14ac:dyDescent="0.2">
      <c r="B144" s="36" t="s">
        <v>102</v>
      </c>
      <c r="C144" s="294" t="s">
        <v>405</v>
      </c>
      <c r="D144" s="294"/>
    </row>
    <row r="145" spans="2:4" x14ac:dyDescent="0.2">
      <c r="B145" s="36" t="s">
        <v>103</v>
      </c>
      <c r="C145" s="294" t="s">
        <v>405</v>
      </c>
      <c r="D145" s="276"/>
    </row>
    <row r="146" spans="2:4" x14ac:dyDescent="0.2">
      <c r="B146" s="36" t="s">
        <v>104</v>
      </c>
      <c r="C146" s="294"/>
      <c r="D146" s="294" t="s">
        <v>405</v>
      </c>
    </row>
    <row r="147" spans="2:4" x14ac:dyDescent="0.2">
      <c r="B147" s="36" t="s">
        <v>105</v>
      </c>
      <c r="C147" s="294" t="s">
        <v>405</v>
      </c>
      <c r="D147" s="276"/>
    </row>
    <row r="148" spans="2:4" x14ac:dyDescent="0.2">
      <c r="B148" s="36" t="s">
        <v>106</v>
      </c>
      <c r="C148" s="294" t="s">
        <v>405</v>
      </c>
      <c r="D148" s="276"/>
    </row>
    <row r="149" spans="2:4" x14ac:dyDescent="0.2">
      <c r="B149" s="36" t="s">
        <v>107</v>
      </c>
      <c r="C149" s="294"/>
      <c r="D149" s="294" t="s">
        <v>405</v>
      </c>
    </row>
    <row r="150" spans="2:4" x14ac:dyDescent="0.2">
      <c r="B150" s="36" t="s">
        <v>108</v>
      </c>
      <c r="C150" s="294" t="s">
        <v>405</v>
      </c>
      <c r="D150" s="276"/>
    </row>
    <row r="151" spans="2:4" x14ac:dyDescent="0.2">
      <c r="B151" s="36"/>
      <c r="C151" s="53"/>
      <c r="D151" s="53"/>
    </row>
    <row r="152" spans="2:4" x14ac:dyDescent="0.2">
      <c r="B152" s="3"/>
      <c r="C152" s="53"/>
      <c r="D152" s="53"/>
    </row>
    <row r="153" spans="2:4" x14ac:dyDescent="0.2">
      <c r="B153" s="3"/>
      <c r="C153" s="53"/>
      <c r="D153" s="53"/>
    </row>
    <row r="154" spans="2:4" x14ac:dyDescent="0.2">
      <c r="B154" s="3"/>
      <c r="C154" s="53"/>
      <c r="D154" s="53"/>
    </row>
    <row r="155" spans="2:4" x14ac:dyDescent="0.2">
      <c r="B155" s="3"/>
      <c r="C155" s="53"/>
      <c r="D155" s="53"/>
    </row>
    <row r="156" spans="2:4" x14ac:dyDescent="0.2">
      <c r="B156" s="14" t="s">
        <v>562</v>
      </c>
      <c r="C156" s="53"/>
      <c r="D156" s="53"/>
    </row>
    <row r="157" spans="2:4" x14ac:dyDescent="0.2">
      <c r="B157" s="3"/>
      <c r="C157" s="53"/>
      <c r="D157" s="53"/>
    </row>
    <row r="158" spans="2:4" x14ac:dyDescent="0.2">
      <c r="B158" s="3"/>
      <c r="C158" s="48" t="s">
        <v>178</v>
      </c>
      <c r="D158" s="47" t="s">
        <v>179</v>
      </c>
    </row>
    <row r="159" spans="2:4" x14ac:dyDescent="0.2">
      <c r="B159" s="3"/>
      <c r="C159" s="32">
        <f>COUNTA(C161:C164)</f>
        <v>2</v>
      </c>
      <c r="D159" s="32">
        <f>COUNTA(D161:D164)</f>
        <v>2</v>
      </c>
    </row>
    <row r="160" spans="2:4" x14ac:dyDescent="0.2">
      <c r="B160" s="3"/>
    </row>
    <row r="161" spans="2:4" x14ac:dyDescent="0.2">
      <c r="B161" s="36" t="s">
        <v>116</v>
      </c>
      <c r="C161" s="276"/>
      <c r="D161" s="294" t="s">
        <v>405</v>
      </c>
    </row>
    <row r="162" spans="2:4" x14ac:dyDescent="0.2">
      <c r="B162" s="36" t="s">
        <v>117</v>
      </c>
      <c r="C162" s="276"/>
      <c r="D162" s="294" t="s">
        <v>405</v>
      </c>
    </row>
    <row r="163" spans="2:4" x14ac:dyDescent="0.2">
      <c r="B163" s="36" t="s">
        <v>118</v>
      </c>
      <c r="C163" s="294" t="s">
        <v>405</v>
      </c>
      <c r="D163" s="276"/>
    </row>
    <row r="164" spans="2:4" x14ac:dyDescent="0.2">
      <c r="B164" s="36" t="s">
        <v>119</v>
      </c>
      <c r="C164" s="294" t="s">
        <v>405</v>
      </c>
      <c r="D164" s="276"/>
    </row>
    <row r="165" spans="2:4" x14ac:dyDescent="0.2">
      <c r="B165" s="3"/>
      <c r="C165" s="53"/>
      <c r="D165" s="53"/>
    </row>
    <row r="166" spans="2:4" x14ac:dyDescent="0.2">
      <c r="B166" s="3"/>
      <c r="C166" s="53"/>
      <c r="D166" s="53"/>
    </row>
    <row r="167" spans="2:4" x14ac:dyDescent="0.2">
      <c r="B167" s="14" t="s">
        <v>563</v>
      </c>
      <c r="C167" s="53"/>
      <c r="D167" s="53"/>
    </row>
    <row r="168" spans="2:4" x14ac:dyDescent="0.2">
      <c r="B168" s="3"/>
      <c r="C168" s="53"/>
      <c r="D168" s="53"/>
    </row>
    <row r="169" spans="2:4" x14ac:dyDescent="0.2">
      <c r="B169" s="3"/>
      <c r="C169" s="48" t="s">
        <v>178</v>
      </c>
      <c r="D169" s="47" t="s">
        <v>179</v>
      </c>
    </row>
    <row r="170" spans="2:4" x14ac:dyDescent="0.2">
      <c r="B170" s="3"/>
      <c r="C170" s="32">
        <f>COUNTA(C172:C201)</f>
        <v>13</v>
      </c>
      <c r="D170" s="32">
        <f>COUNTA(D172:D201)</f>
        <v>17</v>
      </c>
    </row>
    <row r="171" spans="2:4" x14ac:dyDescent="0.2">
      <c r="B171" s="3"/>
    </row>
    <row r="172" spans="2:4" x14ac:dyDescent="0.2">
      <c r="B172" s="36" t="s">
        <v>120</v>
      </c>
      <c r="C172" s="294" t="s">
        <v>405</v>
      </c>
      <c r="D172" s="276"/>
    </row>
    <row r="173" spans="2:4" x14ac:dyDescent="0.2">
      <c r="B173" s="36" t="s">
        <v>121</v>
      </c>
      <c r="C173" s="294" t="s">
        <v>405</v>
      </c>
      <c r="D173" s="274"/>
    </row>
    <row r="174" spans="2:4" x14ac:dyDescent="0.2">
      <c r="B174" s="36" t="s">
        <v>122</v>
      </c>
      <c r="C174" s="276"/>
      <c r="D174" s="294" t="s">
        <v>405</v>
      </c>
    </row>
    <row r="175" spans="2:4" x14ac:dyDescent="0.2">
      <c r="B175" s="36" t="s">
        <v>123</v>
      </c>
      <c r="C175" s="294" t="s">
        <v>405</v>
      </c>
      <c r="D175" s="276"/>
    </row>
    <row r="176" spans="2:4" x14ac:dyDescent="0.2">
      <c r="B176" s="36" t="s">
        <v>124</v>
      </c>
      <c r="C176" s="276"/>
      <c r="D176" s="294" t="s">
        <v>405</v>
      </c>
    </row>
    <row r="177" spans="2:4" x14ac:dyDescent="0.2">
      <c r="B177" s="36" t="s">
        <v>125</v>
      </c>
      <c r="C177" s="276"/>
      <c r="D177" s="294" t="s">
        <v>405</v>
      </c>
    </row>
    <row r="178" spans="2:4" x14ac:dyDescent="0.2">
      <c r="B178" s="36" t="s">
        <v>126</v>
      </c>
      <c r="C178" s="294" t="s">
        <v>405</v>
      </c>
      <c r="D178" s="276"/>
    </row>
    <row r="179" spans="2:4" x14ac:dyDescent="0.2">
      <c r="B179" s="36" t="s">
        <v>127</v>
      </c>
      <c r="C179" s="294" t="s">
        <v>405</v>
      </c>
      <c r="D179" s="276"/>
    </row>
    <row r="180" spans="2:4" x14ac:dyDescent="0.2">
      <c r="B180" s="36" t="s">
        <v>142</v>
      </c>
      <c r="C180" s="294"/>
      <c r="D180" s="294" t="s">
        <v>405</v>
      </c>
    </row>
    <row r="181" spans="2:4" x14ac:dyDescent="0.2">
      <c r="B181" s="36" t="s">
        <v>128</v>
      </c>
      <c r="C181" s="294" t="s">
        <v>405</v>
      </c>
      <c r="D181" s="294"/>
    </row>
    <row r="182" spans="2:4" x14ac:dyDescent="0.2">
      <c r="B182" s="36" t="s">
        <v>129</v>
      </c>
      <c r="C182" s="294"/>
      <c r="D182" s="294" t="s">
        <v>405</v>
      </c>
    </row>
    <row r="183" spans="2:4" x14ac:dyDescent="0.2">
      <c r="B183" s="36" t="s">
        <v>130</v>
      </c>
      <c r="C183" s="294" t="s">
        <v>405</v>
      </c>
      <c r="D183" s="294"/>
    </row>
    <row r="184" spans="2:4" x14ac:dyDescent="0.2">
      <c r="B184" s="36" t="s">
        <v>131</v>
      </c>
      <c r="C184" s="294"/>
      <c r="D184" s="294" t="s">
        <v>405</v>
      </c>
    </row>
    <row r="185" spans="2:4" x14ac:dyDescent="0.2">
      <c r="B185" s="36" t="s">
        <v>516</v>
      </c>
      <c r="C185" s="276"/>
      <c r="D185" s="294" t="s">
        <v>405</v>
      </c>
    </row>
    <row r="186" spans="2:4" x14ac:dyDescent="0.2">
      <c r="B186" s="36" t="s">
        <v>132</v>
      </c>
      <c r="C186" s="294" t="s">
        <v>405</v>
      </c>
      <c r="D186" s="294"/>
    </row>
    <row r="187" spans="2:4" x14ac:dyDescent="0.2">
      <c r="B187" s="36" t="s">
        <v>133</v>
      </c>
      <c r="C187" s="294"/>
      <c r="D187" s="294" t="s">
        <v>405</v>
      </c>
    </row>
    <row r="188" spans="2:4" x14ac:dyDescent="0.2">
      <c r="B188" s="36" t="s">
        <v>134</v>
      </c>
      <c r="C188" s="276"/>
      <c r="D188" s="294" t="s">
        <v>405</v>
      </c>
    </row>
    <row r="189" spans="2:4" x14ac:dyDescent="0.2">
      <c r="B189" s="36" t="s">
        <v>135</v>
      </c>
      <c r="C189" s="294" t="s">
        <v>405</v>
      </c>
      <c r="D189" s="276"/>
    </row>
    <row r="190" spans="2:4" x14ac:dyDescent="0.2">
      <c r="B190" s="36" t="s">
        <v>552</v>
      </c>
      <c r="C190" s="294"/>
      <c r="D190" s="294" t="s">
        <v>405</v>
      </c>
    </row>
    <row r="191" spans="2:4" x14ac:dyDescent="0.2">
      <c r="B191" s="36" t="s">
        <v>553</v>
      </c>
      <c r="C191" s="294"/>
      <c r="D191" s="294" t="s">
        <v>405</v>
      </c>
    </row>
    <row r="192" spans="2:4" x14ac:dyDescent="0.2">
      <c r="B192" s="36" t="s">
        <v>532</v>
      </c>
      <c r="C192" s="294" t="s">
        <v>405</v>
      </c>
      <c r="D192" s="276"/>
    </row>
    <row r="193" spans="2:4" x14ac:dyDescent="0.2">
      <c r="B193" s="36" t="s">
        <v>554</v>
      </c>
      <c r="C193" s="294"/>
      <c r="D193" s="294" t="s">
        <v>405</v>
      </c>
    </row>
    <row r="194" spans="2:4" x14ac:dyDescent="0.2">
      <c r="B194" s="36" t="s">
        <v>555</v>
      </c>
      <c r="C194" s="294"/>
      <c r="D194" s="294" t="s">
        <v>405</v>
      </c>
    </row>
    <row r="195" spans="2:4" x14ac:dyDescent="0.2">
      <c r="B195" s="36" t="s">
        <v>557</v>
      </c>
      <c r="C195" s="294"/>
      <c r="D195" s="294" t="s">
        <v>405</v>
      </c>
    </row>
    <row r="196" spans="2:4" x14ac:dyDescent="0.2">
      <c r="B196" s="36" t="s">
        <v>136</v>
      </c>
      <c r="C196" s="294"/>
      <c r="D196" s="294" t="s">
        <v>405</v>
      </c>
    </row>
    <row r="197" spans="2:4" x14ac:dyDescent="0.2">
      <c r="B197" s="36" t="s">
        <v>137</v>
      </c>
      <c r="C197" s="294"/>
      <c r="D197" s="294" t="s">
        <v>405</v>
      </c>
    </row>
    <row r="198" spans="2:4" x14ac:dyDescent="0.2">
      <c r="B198" s="36" t="s">
        <v>520</v>
      </c>
      <c r="C198" s="294"/>
      <c r="D198" s="294" t="s">
        <v>405</v>
      </c>
    </row>
    <row r="199" spans="2:4" x14ac:dyDescent="0.2">
      <c r="B199" s="36" t="s">
        <v>558</v>
      </c>
      <c r="C199" s="294" t="s">
        <v>405</v>
      </c>
      <c r="D199" s="294"/>
    </row>
    <row r="200" spans="2:4" x14ac:dyDescent="0.2">
      <c r="B200" s="36" t="s">
        <v>138</v>
      </c>
      <c r="C200" s="294" t="s">
        <v>405</v>
      </c>
      <c r="D200" s="294"/>
    </row>
    <row r="201" spans="2:4" x14ac:dyDescent="0.2">
      <c r="B201" s="36" t="s">
        <v>139</v>
      </c>
      <c r="C201" s="294" t="s">
        <v>405</v>
      </c>
      <c r="D201" s="289"/>
    </row>
    <row r="202" spans="2:4" x14ac:dyDescent="0.2">
      <c r="B202" s="36"/>
      <c r="C202" s="53"/>
      <c r="D202" s="53"/>
    </row>
    <row r="203" spans="2:4" x14ac:dyDescent="0.2">
      <c r="B203" s="14" t="s">
        <v>140</v>
      </c>
      <c r="C203" s="53"/>
      <c r="D203" s="53"/>
    </row>
    <row r="204" spans="2:4" x14ac:dyDescent="0.2">
      <c r="B204" s="3"/>
      <c r="C204" s="53"/>
      <c r="D204" s="53"/>
    </row>
    <row r="205" spans="2:4" x14ac:dyDescent="0.2">
      <c r="B205" s="3"/>
      <c r="C205" s="48" t="s">
        <v>178</v>
      </c>
      <c r="D205" s="47" t="s">
        <v>179</v>
      </c>
    </row>
    <row r="206" spans="2:4" x14ac:dyDescent="0.2">
      <c r="B206" s="3"/>
      <c r="C206" s="32">
        <f>COUNTA(C208)</f>
        <v>0</v>
      </c>
      <c r="D206" s="32">
        <f>COUNTA(D208)</f>
        <v>1</v>
      </c>
    </row>
    <row r="207" spans="2:4" x14ac:dyDescent="0.2">
      <c r="B207" s="3"/>
    </row>
    <row r="208" spans="2:4" x14ac:dyDescent="0.2">
      <c r="B208" s="36" t="s">
        <v>141</v>
      </c>
      <c r="C208" s="293"/>
      <c r="D208" s="293" t="s">
        <v>405</v>
      </c>
    </row>
    <row r="209" spans="2:5" x14ac:dyDescent="0.2">
      <c r="B209" s="36"/>
      <c r="C209" s="419"/>
      <c r="D209" s="419"/>
    </row>
    <row r="210" spans="2:5" x14ac:dyDescent="0.2">
      <c r="B210" s="36"/>
      <c r="C210" s="419"/>
      <c r="D210" s="419"/>
    </row>
    <row r="211" spans="2:5" x14ac:dyDescent="0.2">
      <c r="C211" s="53"/>
      <c r="D211" s="53"/>
    </row>
    <row r="212" spans="2:5" ht="15" x14ac:dyDescent="0.25">
      <c r="B212" s="15" t="s">
        <v>480</v>
      </c>
      <c r="C212" s="26"/>
      <c r="D212" s="33"/>
      <c r="E212" s="5"/>
    </row>
    <row r="213" spans="2:5" x14ac:dyDescent="0.2">
      <c r="C213" s="53"/>
      <c r="D213" s="53"/>
    </row>
    <row r="214" spans="2:5" x14ac:dyDescent="0.2">
      <c r="C214" s="53"/>
      <c r="D214" s="53"/>
    </row>
    <row r="215" spans="2:5" x14ac:dyDescent="0.2">
      <c r="C215" s="53"/>
      <c r="D215" s="53"/>
    </row>
    <row r="216" spans="2:5" x14ac:dyDescent="0.2">
      <c r="C216" s="53"/>
      <c r="D216" s="53"/>
    </row>
    <row r="217" spans="2:5" x14ac:dyDescent="0.2">
      <c r="C217" s="53"/>
      <c r="D217" s="53"/>
    </row>
    <row r="218" spans="2:5" x14ac:dyDescent="0.2">
      <c r="C218" s="53"/>
      <c r="D218" s="53"/>
    </row>
    <row r="219" spans="2:5" x14ac:dyDescent="0.2">
      <c r="C219" s="53"/>
      <c r="D219" s="53"/>
    </row>
    <row r="220" spans="2:5" x14ac:dyDescent="0.2">
      <c r="C220" s="53"/>
      <c r="D220" s="53"/>
    </row>
    <row r="221" spans="2:5" x14ac:dyDescent="0.2">
      <c r="C221" s="53"/>
      <c r="D221" s="53"/>
    </row>
    <row r="222" spans="2:5" x14ac:dyDescent="0.2">
      <c r="C222" s="53"/>
      <c r="D222" s="53"/>
    </row>
    <row r="223" spans="2:5" x14ac:dyDescent="0.2">
      <c r="C223" s="53"/>
      <c r="D223" s="53"/>
    </row>
    <row r="224" spans="2:5" x14ac:dyDescent="0.2">
      <c r="C224" s="53"/>
      <c r="D224" s="53"/>
    </row>
    <row r="225" spans="3:4" x14ac:dyDescent="0.2">
      <c r="C225" s="53"/>
      <c r="D225" s="53"/>
    </row>
    <row r="226" spans="3:4" x14ac:dyDescent="0.2">
      <c r="C226" s="53"/>
      <c r="D226" s="53"/>
    </row>
    <row r="227" spans="3:4" x14ac:dyDescent="0.2">
      <c r="C227" s="53"/>
      <c r="D227" s="53"/>
    </row>
    <row r="228" spans="3:4" x14ac:dyDescent="0.2">
      <c r="C228" s="53"/>
      <c r="D228" s="53"/>
    </row>
    <row r="229" spans="3:4" x14ac:dyDescent="0.2">
      <c r="C229" s="53"/>
      <c r="D229" s="53"/>
    </row>
    <row r="230" spans="3:4" x14ac:dyDescent="0.2">
      <c r="C230" s="53"/>
      <c r="D230" s="53"/>
    </row>
    <row r="231" spans="3:4" x14ac:dyDescent="0.2">
      <c r="C231" s="53"/>
      <c r="D231" s="53"/>
    </row>
    <row r="232" spans="3:4" x14ac:dyDescent="0.2">
      <c r="C232" s="53"/>
      <c r="D232" s="53"/>
    </row>
    <row r="233" spans="3:4" x14ac:dyDescent="0.2">
      <c r="C233" s="53"/>
      <c r="D233" s="53"/>
    </row>
    <row r="234" spans="3:4" x14ac:dyDescent="0.2">
      <c r="C234" s="53"/>
      <c r="D234" s="53"/>
    </row>
    <row r="235" spans="3:4" x14ac:dyDescent="0.2">
      <c r="C235" s="53"/>
      <c r="D235" s="53"/>
    </row>
    <row r="236" spans="3:4" x14ac:dyDescent="0.2">
      <c r="C236" s="53"/>
      <c r="D236" s="53"/>
    </row>
    <row r="237" spans="3:4" x14ac:dyDescent="0.2">
      <c r="C237" s="53"/>
      <c r="D237" s="53"/>
    </row>
    <row r="238" spans="3:4" x14ac:dyDescent="0.2">
      <c r="C238" s="53"/>
      <c r="D238" s="53"/>
    </row>
    <row r="239" spans="3:4" x14ac:dyDescent="0.2">
      <c r="C239" s="53"/>
      <c r="D239" s="53"/>
    </row>
    <row r="240" spans="3:4" x14ac:dyDescent="0.2">
      <c r="C240" s="53"/>
      <c r="D240" s="53"/>
    </row>
    <row r="241" spans="3:4" x14ac:dyDescent="0.2">
      <c r="C241" s="53"/>
      <c r="D241" s="53"/>
    </row>
    <row r="242" spans="3:4" x14ac:dyDescent="0.2">
      <c r="C242" s="53"/>
      <c r="D242" s="53"/>
    </row>
    <row r="243" spans="3:4" x14ac:dyDescent="0.2">
      <c r="C243" s="53"/>
      <c r="D243" s="53"/>
    </row>
    <row r="244" spans="3:4" x14ac:dyDescent="0.2">
      <c r="C244" s="53"/>
      <c r="D244" s="53"/>
    </row>
    <row r="245" spans="3:4" x14ac:dyDescent="0.2">
      <c r="C245" s="53"/>
      <c r="D245" s="53"/>
    </row>
    <row r="246" spans="3:4" x14ac:dyDescent="0.2">
      <c r="C246" s="53"/>
      <c r="D246" s="53"/>
    </row>
    <row r="247" spans="3:4" x14ac:dyDescent="0.2">
      <c r="C247" s="53"/>
      <c r="D247" s="53"/>
    </row>
    <row r="248" spans="3:4" x14ac:dyDescent="0.2">
      <c r="C248" s="53"/>
      <c r="D248" s="53"/>
    </row>
    <row r="249" spans="3:4" x14ac:dyDescent="0.2">
      <c r="C249" s="53"/>
      <c r="D249" s="53"/>
    </row>
    <row r="250" spans="3:4" x14ac:dyDescent="0.2">
      <c r="C250" s="53"/>
      <c r="D250" s="53"/>
    </row>
    <row r="251" spans="3:4" x14ac:dyDescent="0.2">
      <c r="C251" s="53"/>
      <c r="D251" s="53"/>
    </row>
    <row r="252" spans="3:4" x14ac:dyDescent="0.2">
      <c r="C252" s="53"/>
      <c r="D252" s="53"/>
    </row>
    <row r="253" spans="3:4" x14ac:dyDescent="0.2">
      <c r="C253" s="53"/>
      <c r="D253" s="53"/>
    </row>
    <row r="254" spans="3:4" x14ac:dyDescent="0.2">
      <c r="C254" s="53"/>
      <c r="D254" s="53"/>
    </row>
    <row r="255" spans="3:4" x14ac:dyDescent="0.2">
      <c r="C255" s="53"/>
      <c r="D255" s="53"/>
    </row>
    <row r="256" spans="3:4" x14ac:dyDescent="0.2">
      <c r="C256" s="53"/>
      <c r="D256" s="53"/>
    </row>
    <row r="257" spans="3:4" x14ac:dyDescent="0.2">
      <c r="C257" s="53"/>
      <c r="D257" s="53"/>
    </row>
    <row r="258" spans="3:4" x14ac:dyDescent="0.2">
      <c r="C258" s="53"/>
      <c r="D258" s="53"/>
    </row>
    <row r="259" spans="3:4" x14ac:dyDescent="0.2">
      <c r="C259" s="53"/>
      <c r="D259" s="53"/>
    </row>
    <row r="260" spans="3:4" x14ac:dyDescent="0.2">
      <c r="C260" s="53"/>
      <c r="D260" s="53"/>
    </row>
    <row r="261" spans="3:4" x14ac:dyDescent="0.2">
      <c r="C261" s="53"/>
      <c r="D261" s="53"/>
    </row>
    <row r="262" spans="3:4" x14ac:dyDescent="0.2">
      <c r="C262" s="53"/>
      <c r="D262" s="53"/>
    </row>
    <row r="263" spans="3:4" x14ac:dyDescent="0.2">
      <c r="C263" s="53"/>
      <c r="D263" s="53"/>
    </row>
    <row r="264" spans="3:4" x14ac:dyDescent="0.2">
      <c r="C264" s="53"/>
      <c r="D264" s="53"/>
    </row>
    <row r="265" spans="3:4" x14ac:dyDescent="0.2">
      <c r="C265" s="53"/>
      <c r="D265" s="53"/>
    </row>
    <row r="266" spans="3:4" x14ac:dyDescent="0.2">
      <c r="C266" s="53"/>
      <c r="D266" s="53"/>
    </row>
    <row r="267" spans="3:4" x14ac:dyDescent="0.2">
      <c r="C267" s="53"/>
      <c r="D267" s="53"/>
    </row>
    <row r="268" spans="3:4" x14ac:dyDescent="0.2">
      <c r="C268" s="53"/>
      <c r="D268" s="53"/>
    </row>
    <row r="269" spans="3:4" x14ac:dyDescent="0.2">
      <c r="C269" s="53"/>
      <c r="D269" s="53"/>
    </row>
    <row r="270" spans="3:4" x14ac:dyDescent="0.2">
      <c r="C270" s="53"/>
      <c r="D270" s="53"/>
    </row>
    <row r="271" spans="3:4" x14ac:dyDescent="0.2">
      <c r="C271" s="53"/>
      <c r="D271" s="53"/>
    </row>
    <row r="272" spans="3:4" x14ac:dyDescent="0.2">
      <c r="C272" s="53"/>
      <c r="D272" s="53"/>
    </row>
    <row r="273" spans="3:4" x14ac:dyDescent="0.2">
      <c r="C273" s="53"/>
      <c r="D273" s="53"/>
    </row>
    <row r="274" spans="3:4" x14ac:dyDescent="0.2">
      <c r="C274" s="53"/>
      <c r="D274" s="53"/>
    </row>
    <row r="275" spans="3:4" x14ac:dyDescent="0.2">
      <c r="C275" s="53"/>
      <c r="D275" s="53"/>
    </row>
    <row r="276" spans="3:4" x14ac:dyDescent="0.2">
      <c r="C276" s="53"/>
      <c r="D276" s="53"/>
    </row>
    <row r="277" spans="3:4" x14ac:dyDescent="0.2">
      <c r="C277" s="53"/>
      <c r="D277" s="53"/>
    </row>
    <row r="278" spans="3:4" x14ac:dyDescent="0.2">
      <c r="C278" s="53"/>
      <c r="D278" s="53"/>
    </row>
    <row r="279" spans="3:4" x14ac:dyDescent="0.2">
      <c r="C279" s="53"/>
      <c r="D279" s="53"/>
    </row>
    <row r="280" spans="3:4" x14ac:dyDescent="0.2">
      <c r="C280" s="53"/>
      <c r="D280" s="53"/>
    </row>
    <row r="281" spans="3:4" x14ac:dyDescent="0.2">
      <c r="C281" s="53"/>
      <c r="D281" s="53"/>
    </row>
    <row r="282" spans="3:4" x14ac:dyDescent="0.2">
      <c r="C282" s="53"/>
      <c r="D282" s="53"/>
    </row>
    <row r="283" spans="3:4" x14ac:dyDescent="0.2">
      <c r="C283" s="53"/>
      <c r="D283" s="53"/>
    </row>
    <row r="284" spans="3:4" x14ac:dyDescent="0.2">
      <c r="C284" s="53"/>
      <c r="D284" s="53"/>
    </row>
    <row r="285" spans="3:4" x14ac:dyDescent="0.2">
      <c r="C285" s="53"/>
      <c r="D285" s="53"/>
    </row>
    <row r="286" spans="3:4" x14ac:dyDescent="0.2">
      <c r="C286" s="53"/>
      <c r="D286" s="53"/>
    </row>
    <row r="287" spans="3:4" x14ac:dyDescent="0.2">
      <c r="C287" s="53"/>
      <c r="D287" s="53"/>
    </row>
    <row r="288" spans="3:4" x14ac:dyDescent="0.2">
      <c r="C288" s="53"/>
      <c r="D288" s="53"/>
    </row>
    <row r="289" spans="3:4" x14ac:dyDescent="0.2">
      <c r="C289" s="53"/>
      <c r="D289" s="53"/>
    </row>
    <row r="290" spans="3:4" x14ac:dyDescent="0.2">
      <c r="C290" s="53"/>
      <c r="D290" s="53"/>
    </row>
    <row r="291" spans="3:4" x14ac:dyDescent="0.2">
      <c r="C291" s="53"/>
      <c r="D291" s="53"/>
    </row>
    <row r="292" spans="3:4" x14ac:dyDescent="0.2">
      <c r="C292" s="53"/>
      <c r="D292" s="53"/>
    </row>
    <row r="293" spans="3:4" x14ac:dyDescent="0.2">
      <c r="C293" s="53"/>
      <c r="D293" s="53"/>
    </row>
    <row r="294" spans="3:4" x14ac:dyDescent="0.2">
      <c r="C294" s="53"/>
      <c r="D294" s="53"/>
    </row>
    <row r="295" spans="3:4" x14ac:dyDescent="0.2">
      <c r="C295" s="53"/>
      <c r="D295" s="53"/>
    </row>
    <row r="296" spans="3:4" x14ac:dyDescent="0.2">
      <c r="C296" s="53"/>
      <c r="D296" s="53"/>
    </row>
    <row r="297" spans="3:4" x14ac:dyDescent="0.2">
      <c r="C297" s="53"/>
      <c r="D297" s="53"/>
    </row>
    <row r="298" spans="3:4" x14ac:dyDescent="0.2">
      <c r="C298" s="53"/>
      <c r="D298" s="53"/>
    </row>
    <row r="299" spans="3:4" x14ac:dyDescent="0.2">
      <c r="C299" s="53"/>
      <c r="D299" s="53"/>
    </row>
    <row r="300" spans="3:4" x14ac:dyDescent="0.2">
      <c r="C300" s="53"/>
      <c r="D300" s="53"/>
    </row>
    <row r="301" spans="3:4" x14ac:dyDescent="0.2">
      <c r="C301" s="53"/>
      <c r="D301" s="53"/>
    </row>
    <row r="302" spans="3:4" x14ac:dyDescent="0.2">
      <c r="C302" s="53"/>
      <c r="D302" s="53"/>
    </row>
    <row r="303" spans="3:4" x14ac:dyDescent="0.2">
      <c r="C303" s="53"/>
      <c r="D303" s="53"/>
    </row>
    <row r="304" spans="3:4" x14ac:dyDescent="0.2">
      <c r="C304" s="53"/>
      <c r="D304" s="53"/>
    </row>
    <row r="305" spans="3:4" x14ac:dyDescent="0.2">
      <c r="C305" s="53"/>
      <c r="D305" s="53"/>
    </row>
    <row r="306" spans="3:4" x14ac:dyDescent="0.2">
      <c r="C306" s="53"/>
      <c r="D306" s="53"/>
    </row>
    <row r="307" spans="3:4" x14ac:dyDescent="0.2">
      <c r="C307" s="53"/>
      <c r="D307" s="53"/>
    </row>
    <row r="308" spans="3:4" x14ac:dyDescent="0.2">
      <c r="C308" s="53"/>
      <c r="D308" s="53"/>
    </row>
    <row r="309" spans="3:4" x14ac:dyDescent="0.2">
      <c r="C309" s="53"/>
      <c r="D309" s="53"/>
    </row>
    <row r="310" spans="3:4" x14ac:dyDescent="0.2">
      <c r="C310" s="53"/>
      <c r="D310" s="53"/>
    </row>
    <row r="311" spans="3:4" x14ac:dyDescent="0.2">
      <c r="C311" s="53"/>
      <c r="D311" s="53"/>
    </row>
    <row r="312" spans="3:4" x14ac:dyDescent="0.2">
      <c r="C312" s="53"/>
      <c r="D312" s="53"/>
    </row>
    <row r="313" spans="3:4" x14ac:dyDescent="0.2">
      <c r="C313" s="53"/>
      <c r="D313" s="53"/>
    </row>
    <row r="314" spans="3:4" x14ac:dyDescent="0.2">
      <c r="C314" s="53"/>
      <c r="D314" s="53"/>
    </row>
    <row r="315" spans="3:4" x14ac:dyDescent="0.2">
      <c r="C315" s="53"/>
      <c r="D315" s="53"/>
    </row>
    <row r="316" spans="3:4" x14ac:dyDescent="0.2">
      <c r="C316" s="53"/>
      <c r="D316" s="53"/>
    </row>
    <row r="317" spans="3:4" x14ac:dyDescent="0.2">
      <c r="C317" s="53"/>
      <c r="D317" s="53"/>
    </row>
    <row r="318" spans="3:4" x14ac:dyDescent="0.2">
      <c r="C318" s="53"/>
      <c r="D318" s="53"/>
    </row>
    <row r="319" spans="3:4" x14ac:dyDescent="0.2">
      <c r="C319" s="53"/>
      <c r="D319" s="53"/>
    </row>
    <row r="320" spans="3:4" x14ac:dyDescent="0.2">
      <c r="C320" s="53"/>
      <c r="D320" s="53"/>
    </row>
    <row r="321" spans="3:4" x14ac:dyDescent="0.2">
      <c r="C321" s="53"/>
      <c r="D321" s="53"/>
    </row>
    <row r="322" spans="3:4" x14ac:dyDescent="0.2">
      <c r="C322" s="53"/>
      <c r="D322" s="53"/>
    </row>
    <row r="323" spans="3:4" x14ac:dyDescent="0.2">
      <c r="C323" s="53"/>
      <c r="D323" s="53"/>
    </row>
    <row r="324" spans="3:4" x14ac:dyDescent="0.2">
      <c r="C324" s="53"/>
      <c r="D324" s="53"/>
    </row>
    <row r="325" spans="3:4" x14ac:dyDescent="0.2">
      <c r="C325" s="53"/>
      <c r="D325" s="53"/>
    </row>
    <row r="326" spans="3:4" x14ac:dyDescent="0.2">
      <c r="C326" s="53"/>
      <c r="D326" s="53"/>
    </row>
    <row r="327" spans="3:4" x14ac:dyDescent="0.2">
      <c r="C327" s="53"/>
      <c r="D327" s="53"/>
    </row>
    <row r="328" spans="3:4" x14ac:dyDescent="0.2">
      <c r="C328" s="53"/>
      <c r="D328" s="53"/>
    </row>
    <row r="329" spans="3:4" x14ac:dyDescent="0.2">
      <c r="C329" s="53"/>
      <c r="D329" s="53"/>
    </row>
    <row r="330" spans="3:4" x14ac:dyDescent="0.2">
      <c r="C330" s="53"/>
      <c r="D330" s="53"/>
    </row>
    <row r="331" spans="3:4" x14ac:dyDescent="0.2">
      <c r="C331" s="53"/>
      <c r="D331" s="53"/>
    </row>
    <row r="332" spans="3:4" x14ac:dyDescent="0.2">
      <c r="C332" s="53"/>
      <c r="D332" s="53"/>
    </row>
    <row r="333" spans="3:4" x14ac:dyDescent="0.2">
      <c r="C333" s="53"/>
      <c r="D333" s="53"/>
    </row>
    <row r="334" spans="3:4" x14ac:dyDescent="0.2">
      <c r="C334" s="53"/>
      <c r="D334" s="53"/>
    </row>
    <row r="335" spans="3:4" x14ac:dyDescent="0.2">
      <c r="C335" s="53"/>
      <c r="D335" s="53"/>
    </row>
    <row r="336" spans="3:4" x14ac:dyDescent="0.2">
      <c r="C336" s="53"/>
      <c r="D336" s="53"/>
    </row>
    <row r="337" spans="3:4" x14ac:dyDescent="0.2">
      <c r="C337" s="53"/>
      <c r="D337" s="53"/>
    </row>
    <row r="338" spans="3:4" x14ac:dyDescent="0.2">
      <c r="C338" s="53"/>
      <c r="D338" s="53"/>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9"/>
  <sheetViews>
    <sheetView showGridLines="0" topLeftCell="A211" zoomScale="80" zoomScaleNormal="80" workbookViewId="0">
      <selection activeCell="B64" sqref="B64"/>
    </sheetView>
  </sheetViews>
  <sheetFormatPr baseColWidth="10" defaultRowHeight="12.75" x14ac:dyDescent="0.2"/>
  <cols>
    <col min="1" max="1" width="3.5703125" style="2" customWidth="1"/>
    <col min="2" max="2" width="72" style="2" customWidth="1"/>
    <col min="3" max="4" width="10.7109375" style="23" customWidth="1"/>
    <col min="5" max="6" width="10.7109375" style="2" customWidth="1"/>
    <col min="7"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6" x14ac:dyDescent="0.2">
      <c r="C1" s="2"/>
      <c r="E1" s="23"/>
    </row>
    <row r="2" spans="2:6" x14ac:dyDescent="0.2">
      <c r="C2" s="2"/>
      <c r="E2" s="23"/>
    </row>
    <row r="3" spans="2:6" x14ac:dyDescent="0.2">
      <c r="C3" s="2"/>
      <c r="E3" s="23"/>
    </row>
    <row r="4" spans="2:6" ht="15.75" x14ac:dyDescent="0.2">
      <c r="B4" s="414" t="s">
        <v>560</v>
      </c>
      <c r="C4" s="2"/>
      <c r="E4" s="23"/>
    </row>
    <row r="5" spans="2:6" x14ac:dyDescent="0.2">
      <c r="C5" s="2"/>
      <c r="E5" s="23"/>
    </row>
    <row r="6" spans="2:6" ht="15.75" x14ac:dyDescent="0.25">
      <c r="C6" s="1"/>
      <c r="D6" s="2"/>
      <c r="F6" s="351" t="s">
        <v>4</v>
      </c>
    </row>
    <row r="7" spans="2:6" ht="5.25" customHeight="1" x14ac:dyDescent="0.2">
      <c r="F7" s="351"/>
    </row>
    <row r="8" spans="2:6" ht="5.25" customHeight="1" thickBot="1" x14ac:dyDescent="0.25">
      <c r="B8" s="4"/>
      <c r="C8" s="24"/>
      <c r="D8" s="24"/>
      <c r="E8" s="4"/>
      <c r="F8" s="4"/>
    </row>
    <row r="9" spans="2:6" ht="5.25" customHeight="1" x14ac:dyDescent="0.2">
      <c r="B9" s="5"/>
      <c r="C9" s="25"/>
      <c r="D9" s="25"/>
    </row>
    <row r="10" spans="2:6" x14ac:dyDescent="0.2">
      <c r="E10" s="35"/>
      <c r="F10" s="35"/>
    </row>
    <row r="11" spans="2:6" ht="15" x14ac:dyDescent="0.25">
      <c r="B11" s="15" t="s">
        <v>180</v>
      </c>
      <c r="C11" s="26"/>
      <c r="D11" s="26"/>
      <c r="E11" s="6"/>
      <c r="F11" s="54"/>
    </row>
    <row r="12" spans="2:6" x14ac:dyDescent="0.2">
      <c r="B12" s="6"/>
    </row>
    <row r="13" spans="2:6" s="7" customFormat="1" x14ac:dyDescent="0.2">
      <c r="B13" s="12" t="s">
        <v>5</v>
      </c>
      <c r="C13" s="49" t="s">
        <v>181</v>
      </c>
      <c r="D13" s="27" t="s">
        <v>182</v>
      </c>
      <c r="E13" s="49" t="s">
        <v>183</v>
      </c>
      <c r="F13" s="27" t="s">
        <v>184</v>
      </c>
    </row>
    <row r="14" spans="2:6" x14ac:dyDescent="0.2">
      <c r="B14" s="3" t="s">
        <v>31</v>
      </c>
      <c r="C14" s="55">
        <f>SUM(C22,C33,C57,C70,C78,C86,C96)</f>
        <v>8</v>
      </c>
      <c r="D14" s="53">
        <f>SUM(D22,D33,D57,D70,D78,D86,D96)</f>
        <v>58</v>
      </c>
      <c r="E14" s="2">
        <f>SUM(E22,E33,E57,E70,E78,E86,E96)</f>
        <v>7</v>
      </c>
      <c r="F14" s="2">
        <f>SUM(F22,F33,F57,F70,F78,F86,F96)</f>
        <v>1</v>
      </c>
    </row>
    <row r="15" spans="2:6" x14ac:dyDescent="0.2">
      <c r="B15" s="3" t="s">
        <v>34</v>
      </c>
      <c r="C15" s="53">
        <f>SUM(C159,C170,C207)</f>
        <v>10</v>
      </c>
      <c r="D15" s="53">
        <f>SUM(D159,D170,D207)</f>
        <v>12</v>
      </c>
      <c r="E15" s="2">
        <f>SUM(E159,E170,E207)</f>
        <v>7</v>
      </c>
      <c r="F15" s="2">
        <f>SUM(F159,F170,F207)</f>
        <v>1</v>
      </c>
    </row>
    <row r="16" spans="2:6" x14ac:dyDescent="0.2">
      <c r="B16" s="9" t="s">
        <v>6</v>
      </c>
      <c r="C16" s="32">
        <f>SUM(C14,C15)</f>
        <v>18</v>
      </c>
      <c r="D16" s="32">
        <f>SUM(D14,D15)</f>
        <v>70</v>
      </c>
      <c r="E16" s="32">
        <f>SUM(E14,E15)</f>
        <v>14</v>
      </c>
      <c r="F16" s="32">
        <f>SUM(F14,F15)</f>
        <v>2</v>
      </c>
    </row>
    <row r="17" spans="2:6" x14ac:dyDescent="0.2">
      <c r="B17" s="3"/>
      <c r="C17" s="53"/>
      <c r="D17" s="53"/>
    </row>
    <row r="18" spans="2:6" x14ac:dyDescent="0.2">
      <c r="B18" s="3"/>
      <c r="C18" s="53"/>
      <c r="D18" s="53"/>
    </row>
    <row r="19" spans="2:6" x14ac:dyDescent="0.2">
      <c r="B19" s="14" t="s">
        <v>565</v>
      </c>
      <c r="C19" s="56"/>
      <c r="D19" s="53"/>
    </row>
    <row r="20" spans="2:6" x14ac:dyDescent="0.2">
      <c r="B20" s="14"/>
      <c r="C20" s="56"/>
      <c r="D20" s="53"/>
    </row>
    <row r="21" spans="2:6" x14ac:dyDescent="0.2">
      <c r="B21" s="40"/>
      <c r="C21" s="48" t="s">
        <v>181</v>
      </c>
      <c r="D21" s="47" t="s">
        <v>182</v>
      </c>
      <c r="E21" s="47" t="s">
        <v>183</v>
      </c>
      <c r="F21" s="32" t="s">
        <v>184</v>
      </c>
    </row>
    <row r="22" spans="2:6" x14ac:dyDescent="0.2">
      <c r="B22" s="3"/>
      <c r="C22" s="32">
        <v>0</v>
      </c>
      <c r="D22" s="32">
        <v>2</v>
      </c>
      <c r="E22" s="32">
        <v>2</v>
      </c>
      <c r="F22" s="32">
        <v>0</v>
      </c>
    </row>
    <row r="23" spans="2:6" x14ac:dyDescent="0.2">
      <c r="B23" s="3"/>
      <c r="C23" s="53"/>
      <c r="D23" s="53"/>
    </row>
    <row r="24" spans="2:6" x14ac:dyDescent="0.2">
      <c r="B24" s="3" t="s">
        <v>550</v>
      </c>
      <c r="C24" s="276"/>
      <c r="D24" s="294" t="s">
        <v>405</v>
      </c>
      <c r="E24" s="276"/>
      <c r="F24" s="276"/>
    </row>
    <row r="25" spans="2:6" x14ac:dyDescent="0.2">
      <c r="B25" s="3" t="s">
        <v>37</v>
      </c>
      <c r="C25" s="276"/>
      <c r="D25" s="294" t="s">
        <v>405</v>
      </c>
      <c r="E25" s="276"/>
      <c r="F25" s="294"/>
    </row>
    <row r="26" spans="2:6" x14ac:dyDescent="0.2">
      <c r="B26" s="3" t="s">
        <v>38</v>
      </c>
      <c r="C26" s="276"/>
      <c r="D26" s="276"/>
      <c r="E26" s="294" t="s">
        <v>405</v>
      </c>
      <c r="F26" s="294"/>
    </row>
    <row r="27" spans="2:6" x14ac:dyDescent="0.2">
      <c r="B27" s="3" t="s">
        <v>39</v>
      </c>
      <c r="C27" s="276"/>
      <c r="D27" s="276"/>
      <c r="E27" s="294" t="s">
        <v>405</v>
      </c>
      <c r="F27" s="294"/>
    </row>
    <row r="28" spans="2:6" x14ac:dyDescent="0.2">
      <c r="B28" s="3"/>
      <c r="C28" s="53"/>
      <c r="D28" s="53"/>
      <c r="E28" s="53"/>
      <c r="F28" s="53"/>
    </row>
    <row r="29" spans="2:6" x14ac:dyDescent="0.2">
      <c r="B29" s="3"/>
      <c r="C29" s="53"/>
      <c r="D29" s="53"/>
      <c r="E29" s="53"/>
      <c r="F29" s="53"/>
    </row>
    <row r="30" spans="2:6" x14ac:dyDescent="0.2">
      <c r="B30" s="14" t="s">
        <v>567</v>
      </c>
      <c r="C30" s="53"/>
      <c r="D30" s="53"/>
      <c r="E30" s="53"/>
      <c r="F30" s="53"/>
    </row>
    <row r="31" spans="2:6" x14ac:dyDescent="0.2">
      <c r="B31" s="14"/>
      <c r="C31" s="53"/>
      <c r="D31" s="53"/>
      <c r="E31" s="53"/>
      <c r="F31" s="53"/>
    </row>
    <row r="32" spans="2:6" x14ac:dyDescent="0.2">
      <c r="B32" s="3"/>
      <c r="C32" s="48" t="s">
        <v>181</v>
      </c>
      <c r="D32" s="47" t="s">
        <v>182</v>
      </c>
      <c r="E32" s="47" t="s">
        <v>183</v>
      </c>
      <c r="F32" s="32" t="s">
        <v>184</v>
      </c>
    </row>
    <row r="33" spans="2:6" x14ac:dyDescent="0.2">
      <c r="B33" s="3"/>
      <c r="C33" s="32">
        <v>1</v>
      </c>
      <c r="D33" s="32">
        <v>11</v>
      </c>
      <c r="E33" s="32">
        <v>3</v>
      </c>
      <c r="F33" s="32">
        <v>0</v>
      </c>
    </row>
    <row r="34" spans="2:6" x14ac:dyDescent="0.2">
      <c r="B34" s="3"/>
      <c r="C34" s="53"/>
      <c r="D34" s="53"/>
      <c r="E34" s="53"/>
      <c r="F34" s="53"/>
    </row>
    <row r="35" spans="2:6" x14ac:dyDescent="0.2">
      <c r="B35" s="445" t="s">
        <v>519</v>
      </c>
      <c r="C35" s="276"/>
      <c r="D35" s="294" t="s">
        <v>405</v>
      </c>
      <c r="E35" s="276"/>
      <c r="F35" s="276"/>
    </row>
    <row r="36" spans="2:6" x14ac:dyDescent="0.2">
      <c r="B36" s="445" t="s">
        <v>514</v>
      </c>
      <c r="C36" s="276"/>
      <c r="D36" s="294" t="s">
        <v>405</v>
      </c>
      <c r="E36" s="294"/>
      <c r="F36" s="276"/>
    </row>
    <row r="37" spans="2:6" x14ac:dyDescent="0.2">
      <c r="B37" s="450" t="s">
        <v>544</v>
      </c>
      <c r="C37" s="276"/>
      <c r="D37" s="294" t="s">
        <v>405</v>
      </c>
      <c r="E37" s="276"/>
      <c r="F37" s="276"/>
    </row>
    <row r="38" spans="2:6" x14ac:dyDescent="0.2">
      <c r="B38" s="445" t="s">
        <v>539</v>
      </c>
      <c r="C38" s="276"/>
      <c r="D38" s="294" t="s">
        <v>405</v>
      </c>
      <c r="E38" s="276"/>
      <c r="F38" s="276"/>
    </row>
    <row r="39" spans="2:6" x14ac:dyDescent="0.2">
      <c r="B39" s="445" t="s">
        <v>548</v>
      </c>
      <c r="C39" s="276"/>
      <c r="D39" s="294" t="s">
        <v>405</v>
      </c>
      <c r="E39" s="276"/>
      <c r="F39" s="276"/>
    </row>
    <row r="40" spans="2:6" x14ac:dyDescent="0.2">
      <c r="B40" s="445" t="s">
        <v>547</v>
      </c>
      <c r="C40" s="276"/>
      <c r="D40" s="294"/>
      <c r="E40" s="276"/>
      <c r="F40" s="276"/>
    </row>
    <row r="41" spans="2:6" x14ac:dyDescent="0.2">
      <c r="B41" s="445" t="s">
        <v>546</v>
      </c>
      <c r="C41" s="276"/>
      <c r="D41" s="294"/>
      <c r="E41" s="294" t="s">
        <v>405</v>
      </c>
      <c r="F41" s="276"/>
    </row>
    <row r="42" spans="2:6" x14ac:dyDescent="0.2">
      <c r="B42" s="40" t="s">
        <v>513</v>
      </c>
      <c r="C42" s="276"/>
      <c r="D42" s="294" t="s">
        <v>405</v>
      </c>
      <c r="E42" s="294"/>
      <c r="F42" s="276"/>
    </row>
    <row r="43" spans="2:6" x14ac:dyDescent="0.2">
      <c r="B43" s="445" t="s">
        <v>543</v>
      </c>
      <c r="C43" s="294"/>
      <c r="D43" s="294" t="s">
        <v>405</v>
      </c>
      <c r="E43" s="294"/>
      <c r="F43" s="276"/>
    </row>
    <row r="44" spans="2:6" x14ac:dyDescent="0.2">
      <c r="B44" s="445" t="s">
        <v>545</v>
      </c>
      <c r="C44" s="294"/>
      <c r="D44" s="294" t="s">
        <v>405</v>
      </c>
      <c r="E44" s="294" t="s">
        <v>405</v>
      </c>
      <c r="F44" s="276"/>
    </row>
    <row r="45" spans="2:6" x14ac:dyDescent="0.2">
      <c r="B45" s="445" t="s">
        <v>541</v>
      </c>
      <c r="C45" s="294"/>
      <c r="D45" s="294" t="s">
        <v>405</v>
      </c>
      <c r="E45" s="294"/>
      <c r="F45" s="276"/>
    </row>
    <row r="46" spans="2:6" x14ac:dyDescent="0.2">
      <c r="B46" s="445" t="s">
        <v>542</v>
      </c>
      <c r="C46" s="294"/>
      <c r="D46" s="294"/>
      <c r="E46" s="294" t="s">
        <v>405</v>
      </c>
      <c r="F46" s="276"/>
    </row>
    <row r="47" spans="2:6" x14ac:dyDescent="0.2">
      <c r="B47" s="445" t="s">
        <v>549</v>
      </c>
      <c r="C47" s="294"/>
      <c r="D47" s="294" t="s">
        <v>405</v>
      </c>
      <c r="E47" s="294"/>
      <c r="F47" s="276"/>
    </row>
    <row r="48" spans="2:6" x14ac:dyDescent="0.2">
      <c r="B48" s="445" t="s">
        <v>515</v>
      </c>
      <c r="C48" s="294"/>
      <c r="D48" s="294"/>
      <c r="E48" s="294"/>
      <c r="F48" s="276"/>
    </row>
    <row r="49" spans="2:6" x14ac:dyDescent="0.2">
      <c r="B49" s="3" t="s">
        <v>40</v>
      </c>
      <c r="C49" s="294" t="s">
        <v>405</v>
      </c>
      <c r="D49" s="276"/>
      <c r="E49" s="294"/>
      <c r="F49" s="276"/>
    </row>
    <row r="50" spans="2:6" x14ac:dyDescent="0.2">
      <c r="B50" s="3" t="s">
        <v>41</v>
      </c>
      <c r="C50" s="294"/>
      <c r="D50" s="276"/>
      <c r="E50" s="294" t="s">
        <v>405</v>
      </c>
      <c r="F50" s="276"/>
    </row>
    <row r="51" spans="2:6" x14ac:dyDescent="0.2">
      <c r="B51" s="3" t="s">
        <v>42</v>
      </c>
      <c r="C51" s="276"/>
      <c r="D51" s="294" t="s">
        <v>405</v>
      </c>
      <c r="E51" s="276"/>
      <c r="F51" s="276"/>
    </row>
    <row r="52" spans="2:6" x14ac:dyDescent="0.2">
      <c r="B52" s="3"/>
      <c r="C52" s="53"/>
      <c r="D52" s="57"/>
      <c r="E52" s="53"/>
      <c r="F52" s="53"/>
    </row>
    <row r="53" spans="2:6" x14ac:dyDescent="0.2">
      <c r="B53" s="3"/>
      <c r="C53" s="53"/>
      <c r="D53" s="53"/>
      <c r="E53" s="53"/>
      <c r="F53" s="53"/>
    </row>
    <row r="54" spans="2:6" x14ac:dyDescent="0.2">
      <c r="B54" s="14" t="s">
        <v>566</v>
      </c>
      <c r="C54" s="53"/>
      <c r="D54" s="53"/>
      <c r="E54" s="53"/>
      <c r="F54" s="53"/>
    </row>
    <row r="55" spans="2:6" x14ac:dyDescent="0.2">
      <c r="B55" s="14"/>
      <c r="C55" s="53"/>
      <c r="D55" s="53"/>
      <c r="E55" s="53"/>
      <c r="F55" s="53"/>
    </row>
    <row r="56" spans="2:6" x14ac:dyDescent="0.2">
      <c r="B56" s="3"/>
      <c r="C56" s="48" t="s">
        <v>181</v>
      </c>
      <c r="D56" s="47" t="s">
        <v>182</v>
      </c>
      <c r="E56" s="47" t="s">
        <v>183</v>
      </c>
      <c r="F56" s="32" t="s">
        <v>184</v>
      </c>
    </row>
    <row r="57" spans="2:6" x14ac:dyDescent="0.2">
      <c r="B57" s="3"/>
      <c r="C57" s="32">
        <v>0</v>
      </c>
      <c r="D57" s="32">
        <v>5</v>
      </c>
      <c r="E57" s="32">
        <v>0</v>
      </c>
      <c r="F57" s="32">
        <v>0</v>
      </c>
    </row>
    <row r="58" spans="2:6" x14ac:dyDescent="0.2">
      <c r="B58" s="3"/>
      <c r="C58" s="53"/>
      <c r="D58" s="53"/>
      <c r="E58" s="53"/>
      <c r="F58" s="53"/>
    </row>
    <row r="59" spans="2:6" x14ac:dyDescent="0.2">
      <c r="B59" s="36" t="s">
        <v>43</v>
      </c>
      <c r="C59" s="276"/>
      <c r="D59" s="294" t="s">
        <v>405</v>
      </c>
      <c r="E59" s="276"/>
      <c r="F59" s="276"/>
    </row>
    <row r="60" spans="2:6" x14ac:dyDescent="0.2">
      <c r="B60" s="36" t="s">
        <v>44</v>
      </c>
      <c r="C60" s="276"/>
      <c r="D60" s="294" t="s">
        <v>405</v>
      </c>
      <c r="E60" s="294"/>
      <c r="F60" s="276"/>
    </row>
    <row r="61" spans="2:6" x14ac:dyDescent="0.2">
      <c r="B61" s="36" t="s">
        <v>45</v>
      </c>
      <c r="C61" s="276"/>
      <c r="D61" s="294" t="s">
        <v>405</v>
      </c>
      <c r="E61" s="294"/>
      <c r="F61" s="276"/>
    </row>
    <row r="62" spans="2:6" x14ac:dyDescent="0.2">
      <c r="B62" s="36" t="s">
        <v>46</v>
      </c>
      <c r="C62" s="276"/>
      <c r="D62" s="294"/>
      <c r="E62" s="294"/>
      <c r="F62" s="276"/>
    </row>
    <row r="63" spans="2:6" x14ac:dyDescent="0.2">
      <c r="B63" s="36" t="s">
        <v>47</v>
      </c>
      <c r="C63" s="276"/>
      <c r="D63" s="294" t="s">
        <v>405</v>
      </c>
      <c r="E63" s="294"/>
      <c r="F63" s="276"/>
    </row>
    <row r="64" spans="2:6" x14ac:dyDescent="0.2">
      <c r="B64" s="36" t="s">
        <v>590</v>
      </c>
      <c r="C64" s="276"/>
      <c r="D64" s="294" t="s">
        <v>405</v>
      </c>
      <c r="E64" s="294"/>
      <c r="F64" s="276"/>
    </row>
    <row r="65" spans="2:6" x14ac:dyDescent="0.2">
      <c r="B65" s="3"/>
      <c r="C65" s="53"/>
      <c r="D65" s="53"/>
      <c r="E65" s="53"/>
      <c r="F65" s="53"/>
    </row>
    <row r="66" spans="2:6" x14ac:dyDescent="0.2">
      <c r="B66" s="3"/>
      <c r="C66" s="53"/>
      <c r="D66" s="53"/>
      <c r="E66" s="53"/>
      <c r="F66" s="53"/>
    </row>
    <row r="67" spans="2:6" x14ac:dyDescent="0.2">
      <c r="B67" s="14" t="s">
        <v>111</v>
      </c>
      <c r="C67" s="53"/>
      <c r="D67" s="53"/>
      <c r="E67" s="53"/>
      <c r="F67" s="53"/>
    </row>
    <row r="68" spans="2:6" x14ac:dyDescent="0.2">
      <c r="B68" s="3"/>
      <c r="C68" s="53"/>
      <c r="D68" s="53"/>
      <c r="E68" s="53"/>
      <c r="F68" s="53"/>
    </row>
    <row r="69" spans="2:6" x14ac:dyDescent="0.2">
      <c r="B69" s="3"/>
      <c r="C69" s="48" t="s">
        <v>181</v>
      </c>
      <c r="D69" s="47" t="s">
        <v>182</v>
      </c>
      <c r="E69" s="47" t="s">
        <v>183</v>
      </c>
      <c r="F69" s="32" t="s">
        <v>184</v>
      </c>
    </row>
    <row r="70" spans="2:6" x14ac:dyDescent="0.2">
      <c r="B70" s="3"/>
      <c r="C70" s="32">
        <v>0</v>
      </c>
      <c r="D70" s="32">
        <v>0</v>
      </c>
      <c r="E70" s="32">
        <v>1</v>
      </c>
      <c r="F70" s="32">
        <v>0</v>
      </c>
    </row>
    <row r="71" spans="2:6" x14ac:dyDescent="0.2">
      <c r="B71" s="3"/>
      <c r="C71" s="53"/>
      <c r="D71" s="53"/>
      <c r="E71" s="53"/>
      <c r="F71" s="53"/>
    </row>
    <row r="72" spans="2:6" x14ac:dyDescent="0.2">
      <c r="B72" s="3" t="s">
        <v>48</v>
      </c>
      <c r="C72" s="289"/>
      <c r="D72" s="276"/>
      <c r="E72" s="294" t="s">
        <v>405</v>
      </c>
      <c r="F72" s="289"/>
    </row>
    <row r="73" spans="2:6" x14ac:dyDescent="0.2">
      <c r="B73" s="3"/>
      <c r="C73" s="53"/>
      <c r="D73" s="53"/>
      <c r="E73" s="53"/>
      <c r="F73" s="53"/>
    </row>
    <row r="74" spans="2:6" x14ac:dyDescent="0.2">
      <c r="B74" s="3"/>
      <c r="C74" s="53"/>
      <c r="D74" s="53"/>
      <c r="E74" s="53"/>
      <c r="F74" s="53"/>
    </row>
    <row r="75" spans="2:6" x14ac:dyDescent="0.2">
      <c r="B75" s="14" t="s">
        <v>113</v>
      </c>
      <c r="C75" s="53"/>
      <c r="D75" s="53"/>
      <c r="E75" s="53"/>
      <c r="F75" s="53"/>
    </row>
    <row r="76" spans="2:6" x14ac:dyDescent="0.2">
      <c r="B76" s="3"/>
      <c r="C76" s="53"/>
      <c r="D76" s="53"/>
      <c r="E76" s="53"/>
      <c r="F76" s="53"/>
    </row>
    <row r="77" spans="2:6" x14ac:dyDescent="0.2">
      <c r="B77" s="3"/>
      <c r="C77" s="48" t="s">
        <v>181</v>
      </c>
      <c r="D77" s="47" t="s">
        <v>182</v>
      </c>
      <c r="E77" s="47" t="s">
        <v>183</v>
      </c>
      <c r="F77" s="32" t="s">
        <v>184</v>
      </c>
    </row>
    <row r="78" spans="2:6" x14ac:dyDescent="0.2">
      <c r="B78" s="3"/>
      <c r="C78" s="32">
        <v>0</v>
      </c>
      <c r="D78" s="32">
        <v>1</v>
      </c>
      <c r="E78" s="32">
        <v>0</v>
      </c>
      <c r="F78" s="32">
        <v>0</v>
      </c>
    </row>
    <row r="79" spans="2:6" x14ac:dyDescent="0.2">
      <c r="B79" s="3"/>
      <c r="C79" s="53"/>
      <c r="D79" s="53"/>
      <c r="E79" s="53"/>
      <c r="F79" s="53"/>
    </row>
    <row r="80" spans="2:6" x14ac:dyDescent="0.2">
      <c r="B80" s="3" t="s">
        <v>49</v>
      </c>
      <c r="C80" s="289"/>
      <c r="D80" s="294" t="s">
        <v>405</v>
      </c>
      <c r="E80" s="289"/>
      <c r="F80" s="289"/>
    </row>
    <row r="81" spans="2:6" x14ac:dyDescent="0.2">
      <c r="B81" s="3"/>
      <c r="C81" s="53"/>
      <c r="D81" s="53"/>
      <c r="E81" s="53"/>
      <c r="F81" s="53"/>
    </row>
    <row r="82" spans="2:6" x14ac:dyDescent="0.2">
      <c r="B82" s="3"/>
      <c r="C82" s="53"/>
      <c r="D82" s="53"/>
      <c r="E82" s="53"/>
      <c r="F82" s="53"/>
    </row>
    <row r="83" spans="2:6" x14ac:dyDescent="0.2">
      <c r="B83" s="14" t="s">
        <v>112</v>
      </c>
      <c r="C83" s="53"/>
      <c r="D83" s="53"/>
      <c r="E83" s="53"/>
      <c r="F83" s="53"/>
    </row>
    <row r="84" spans="2:6" x14ac:dyDescent="0.2">
      <c r="B84" s="3"/>
      <c r="C84" s="53"/>
      <c r="D84" s="53"/>
      <c r="E84" s="53"/>
      <c r="F84" s="53"/>
    </row>
    <row r="85" spans="2:6" x14ac:dyDescent="0.2">
      <c r="B85" s="3"/>
      <c r="C85" s="48" t="s">
        <v>181</v>
      </c>
      <c r="D85" s="47" t="s">
        <v>182</v>
      </c>
      <c r="E85" s="47" t="s">
        <v>183</v>
      </c>
      <c r="F85" s="32" t="s">
        <v>184</v>
      </c>
    </row>
    <row r="86" spans="2:6" x14ac:dyDescent="0.2">
      <c r="B86" s="3"/>
      <c r="C86" s="32">
        <v>0</v>
      </c>
      <c r="D86" s="32">
        <v>3</v>
      </c>
      <c r="E86" s="32">
        <v>0</v>
      </c>
      <c r="F86" s="32">
        <v>0</v>
      </c>
    </row>
    <row r="87" spans="2:6" x14ac:dyDescent="0.2">
      <c r="B87" s="3"/>
      <c r="C87" s="53"/>
      <c r="D87" s="53"/>
      <c r="E87" s="53"/>
      <c r="F87" s="53"/>
    </row>
    <row r="88" spans="2:6" x14ac:dyDescent="0.2">
      <c r="B88" s="36" t="s">
        <v>50</v>
      </c>
      <c r="C88" s="289"/>
      <c r="D88" s="294" t="s">
        <v>405</v>
      </c>
      <c r="E88" s="289"/>
      <c r="F88" s="289"/>
    </row>
    <row r="89" spans="2:6" x14ac:dyDescent="0.2">
      <c r="B89" s="36" t="s">
        <v>51</v>
      </c>
      <c r="C89" s="289"/>
      <c r="D89" s="294" t="s">
        <v>405</v>
      </c>
      <c r="E89" s="293"/>
      <c r="F89" s="289"/>
    </row>
    <row r="90" spans="2:6" x14ac:dyDescent="0.2">
      <c r="B90" s="456" t="s">
        <v>52</v>
      </c>
      <c r="C90" s="473"/>
      <c r="D90" s="294" t="s">
        <v>405</v>
      </c>
      <c r="E90" s="473"/>
      <c r="F90" s="473"/>
    </row>
    <row r="91" spans="2:6" x14ac:dyDescent="0.2">
      <c r="B91" s="3"/>
      <c r="C91" s="53"/>
      <c r="D91" s="53"/>
      <c r="E91" s="53"/>
      <c r="F91" s="53"/>
    </row>
    <row r="92" spans="2:6" x14ac:dyDescent="0.2">
      <c r="B92" s="3"/>
      <c r="C92" s="53"/>
      <c r="D92" s="53"/>
      <c r="E92" s="53"/>
      <c r="F92" s="53"/>
    </row>
    <row r="93" spans="2:6" x14ac:dyDescent="0.2">
      <c r="B93" s="14" t="s">
        <v>564</v>
      </c>
      <c r="C93" s="53"/>
      <c r="D93" s="53"/>
      <c r="E93" s="53"/>
      <c r="F93" s="53"/>
    </row>
    <row r="94" spans="2:6" x14ac:dyDescent="0.2">
      <c r="B94" s="3"/>
      <c r="C94" s="53"/>
      <c r="D94" s="53"/>
      <c r="E94" s="53"/>
      <c r="F94" s="53"/>
    </row>
    <row r="95" spans="2:6" x14ac:dyDescent="0.2">
      <c r="B95" s="3"/>
      <c r="C95" s="48" t="s">
        <v>181</v>
      </c>
      <c r="D95" s="47" t="s">
        <v>182</v>
      </c>
      <c r="E95" s="47" t="s">
        <v>183</v>
      </c>
      <c r="F95" s="32" t="s">
        <v>184</v>
      </c>
    </row>
    <row r="96" spans="2:6" x14ac:dyDescent="0.2">
      <c r="B96" s="3"/>
      <c r="C96" s="32">
        <v>7</v>
      </c>
      <c r="D96" s="32">
        <v>36</v>
      </c>
      <c r="E96" s="32">
        <v>1</v>
      </c>
      <c r="F96" s="32">
        <v>1</v>
      </c>
    </row>
    <row r="97" spans="2:6" x14ac:dyDescent="0.2">
      <c r="B97" s="3"/>
      <c r="C97" s="53"/>
      <c r="D97" s="53"/>
      <c r="E97" s="53"/>
      <c r="F97" s="53"/>
    </row>
    <row r="98" spans="2:6" ht="12.75" customHeight="1" x14ac:dyDescent="0.25">
      <c r="B98" s="16" t="s">
        <v>53</v>
      </c>
      <c r="C98" s="276"/>
      <c r="D98" s="294" t="s">
        <v>405</v>
      </c>
      <c r="E98" s="276"/>
      <c r="F98" s="276"/>
    </row>
    <row r="99" spans="2:6" ht="12.75" customHeight="1" x14ac:dyDescent="0.25">
      <c r="B99" s="16" t="s">
        <v>54</v>
      </c>
      <c r="C99" s="276"/>
      <c r="D99" s="294" t="s">
        <v>405</v>
      </c>
      <c r="E99" s="276"/>
      <c r="F99" s="276"/>
    </row>
    <row r="100" spans="2:6" ht="12.75" customHeight="1" x14ac:dyDescent="0.25">
      <c r="B100" s="16" t="s">
        <v>55</v>
      </c>
      <c r="C100" s="276"/>
      <c r="D100" s="276"/>
      <c r="E100" s="276"/>
      <c r="F100" s="294" t="s">
        <v>405</v>
      </c>
    </row>
    <row r="101" spans="2:6" ht="12.75" customHeight="1" x14ac:dyDescent="0.25">
      <c r="B101" s="16" t="s">
        <v>56</v>
      </c>
      <c r="C101" s="276"/>
      <c r="D101" s="294" t="s">
        <v>405</v>
      </c>
      <c r="E101" s="276"/>
      <c r="F101" s="276"/>
    </row>
    <row r="102" spans="2:6" ht="12.75" customHeight="1" x14ac:dyDescent="0.25">
      <c r="B102" s="16" t="s">
        <v>57</v>
      </c>
      <c r="C102" s="276"/>
      <c r="D102" s="294" t="s">
        <v>405</v>
      </c>
      <c r="E102" s="276"/>
      <c r="F102" s="276"/>
    </row>
    <row r="103" spans="2:6" ht="12.75" customHeight="1" x14ac:dyDescent="0.25">
      <c r="B103" s="16" t="s">
        <v>58</v>
      </c>
      <c r="C103" s="276"/>
      <c r="D103" s="294" t="s">
        <v>405</v>
      </c>
      <c r="E103" s="294"/>
      <c r="F103" s="276"/>
    </row>
    <row r="104" spans="2:6" ht="12.75" customHeight="1" x14ac:dyDescent="0.25">
      <c r="B104" s="16" t="s">
        <v>61</v>
      </c>
      <c r="C104" s="276"/>
      <c r="D104" s="294" t="s">
        <v>405</v>
      </c>
      <c r="E104" s="276"/>
      <c r="F104" s="276"/>
    </row>
    <row r="105" spans="2:6" ht="12.75" customHeight="1" x14ac:dyDescent="0.25">
      <c r="B105" s="16" t="s">
        <v>62</v>
      </c>
      <c r="C105" s="276"/>
      <c r="D105" s="294" t="s">
        <v>405</v>
      </c>
      <c r="E105" s="276"/>
      <c r="F105" s="276"/>
    </row>
    <row r="106" spans="2:6" ht="12.75" customHeight="1" x14ac:dyDescent="0.25">
      <c r="B106" s="474" t="s">
        <v>63</v>
      </c>
      <c r="C106" s="468"/>
      <c r="D106" s="468"/>
      <c r="E106" s="468"/>
      <c r="F106" s="468"/>
    </row>
    <row r="107" spans="2:6" ht="12.75" customHeight="1" x14ac:dyDescent="0.25">
      <c r="B107" s="474" t="s">
        <v>530</v>
      </c>
      <c r="C107" s="468"/>
      <c r="D107" s="294" t="s">
        <v>405</v>
      </c>
      <c r="E107" s="468"/>
      <c r="F107" s="468"/>
    </row>
    <row r="108" spans="2:6" ht="12.75" customHeight="1" x14ac:dyDescent="0.25">
      <c r="B108" s="16" t="s">
        <v>64</v>
      </c>
      <c r="C108" s="294" t="s">
        <v>405</v>
      </c>
      <c r="D108" s="276"/>
      <c r="E108" s="276"/>
      <c r="F108" s="276"/>
    </row>
    <row r="109" spans="2:6" ht="12.75" customHeight="1" x14ac:dyDescent="0.25">
      <c r="B109" s="474" t="s">
        <v>65</v>
      </c>
      <c r="C109" s="468"/>
      <c r="D109" s="468"/>
      <c r="E109" s="468"/>
      <c r="F109" s="468"/>
    </row>
    <row r="110" spans="2:6" ht="12.75" customHeight="1" x14ac:dyDescent="0.25">
      <c r="B110" s="16" t="s">
        <v>68</v>
      </c>
      <c r="C110" s="276"/>
      <c r="D110" s="294" t="s">
        <v>405</v>
      </c>
      <c r="E110" s="276"/>
      <c r="F110" s="276"/>
    </row>
    <row r="111" spans="2:6" ht="12.75" customHeight="1" x14ac:dyDescent="0.25">
      <c r="B111" s="16" t="s">
        <v>69</v>
      </c>
      <c r="C111" s="276"/>
      <c r="D111" s="294" t="s">
        <v>405</v>
      </c>
      <c r="E111" s="276"/>
      <c r="F111" s="276"/>
    </row>
    <row r="112" spans="2:6" ht="12.75" customHeight="1" x14ac:dyDescent="0.25">
      <c r="B112" s="16" t="s">
        <v>71</v>
      </c>
      <c r="C112" s="276"/>
      <c r="D112" s="294" t="s">
        <v>405</v>
      </c>
      <c r="E112" s="276"/>
      <c r="F112" s="276"/>
    </row>
    <row r="113" spans="2:6" ht="12.75" customHeight="1" x14ac:dyDescent="0.25">
      <c r="B113" s="16" t="s">
        <v>72</v>
      </c>
      <c r="C113" s="294" t="s">
        <v>405</v>
      </c>
      <c r="D113" s="294"/>
      <c r="E113" s="276"/>
      <c r="F113" s="276"/>
    </row>
    <row r="114" spans="2:6" ht="12.75" customHeight="1" x14ac:dyDescent="0.25">
      <c r="B114" s="16" t="s">
        <v>73</v>
      </c>
      <c r="C114" s="294"/>
      <c r="D114" s="294" t="s">
        <v>405</v>
      </c>
      <c r="E114" s="276"/>
      <c r="F114" s="276"/>
    </row>
    <row r="115" spans="2:6" ht="12.75" customHeight="1" x14ac:dyDescent="0.25">
      <c r="B115" s="16" t="s">
        <v>75</v>
      </c>
      <c r="C115" s="276"/>
      <c r="D115" s="294" t="s">
        <v>405</v>
      </c>
      <c r="E115" s="294"/>
      <c r="F115" s="294"/>
    </row>
    <row r="116" spans="2:6" ht="12.75" customHeight="1" x14ac:dyDescent="0.25">
      <c r="B116" s="16" t="s">
        <v>76</v>
      </c>
      <c r="C116" s="276"/>
      <c r="D116" s="294" t="s">
        <v>405</v>
      </c>
      <c r="E116" s="276"/>
      <c r="F116" s="276"/>
    </row>
    <row r="117" spans="2:6" ht="12.75" customHeight="1" x14ac:dyDescent="0.25">
      <c r="B117" s="16" t="s">
        <v>77</v>
      </c>
      <c r="C117" s="276"/>
      <c r="D117" s="276"/>
      <c r="E117" s="294" t="s">
        <v>405</v>
      </c>
      <c r="F117" s="276"/>
    </row>
    <row r="118" spans="2:6" ht="12.75" customHeight="1" x14ac:dyDescent="0.25">
      <c r="B118" s="16" t="s">
        <v>78</v>
      </c>
      <c r="C118" s="276"/>
      <c r="D118" s="294" t="s">
        <v>405</v>
      </c>
      <c r="E118" s="276"/>
      <c r="F118" s="276"/>
    </row>
    <row r="119" spans="2:6" ht="12.75" customHeight="1" x14ac:dyDescent="0.25">
      <c r="B119" s="16" t="s">
        <v>79</v>
      </c>
      <c r="C119" s="276"/>
      <c r="D119" s="294" t="s">
        <v>405</v>
      </c>
      <c r="E119" s="276"/>
      <c r="F119" s="276"/>
    </row>
    <row r="120" spans="2:6" ht="12.75" customHeight="1" x14ac:dyDescent="0.25">
      <c r="B120" s="511" t="s">
        <v>529</v>
      </c>
      <c r="C120" s="276"/>
      <c r="D120" s="294" t="s">
        <v>405</v>
      </c>
      <c r="E120" s="276"/>
      <c r="F120" s="276"/>
    </row>
    <row r="121" spans="2:6" ht="12.75" customHeight="1" x14ac:dyDescent="0.25">
      <c r="B121" s="512" t="s">
        <v>81</v>
      </c>
      <c r="C121" s="468"/>
      <c r="D121" s="467"/>
      <c r="E121" s="468"/>
      <c r="F121" s="468"/>
    </row>
    <row r="122" spans="2:6" ht="12.75" customHeight="1" x14ac:dyDescent="0.25">
      <c r="B122" s="16" t="s">
        <v>82</v>
      </c>
      <c r="C122" s="276"/>
      <c r="D122" s="294" t="s">
        <v>405</v>
      </c>
      <c r="E122" s="276"/>
      <c r="F122" s="276"/>
    </row>
    <row r="123" spans="2:6" ht="12.75" customHeight="1" x14ac:dyDescent="0.25">
      <c r="B123" s="16" t="s">
        <v>83</v>
      </c>
      <c r="C123" s="276"/>
      <c r="D123" s="294" t="s">
        <v>405</v>
      </c>
      <c r="E123" s="276"/>
      <c r="F123" s="276"/>
    </row>
    <row r="124" spans="2:6" ht="12.75" customHeight="1" x14ac:dyDescent="0.25">
      <c r="B124" s="511" t="s">
        <v>533</v>
      </c>
      <c r="C124" s="276"/>
      <c r="D124" s="294" t="s">
        <v>405</v>
      </c>
      <c r="E124" s="276"/>
      <c r="F124" s="276"/>
    </row>
    <row r="125" spans="2:6" ht="12.75" customHeight="1" x14ac:dyDescent="0.25">
      <c r="B125" s="16" t="s">
        <v>84</v>
      </c>
      <c r="C125" s="276"/>
      <c r="D125" s="276"/>
      <c r="E125" s="294"/>
      <c r="F125" s="276"/>
    </row>
    <row r="126" spans="2:6" ht="12.75" customHeight="1" x14ac:dyDescent="0.25">
      <c r="B126" s="16" t="s">
        <v>85</v>
      </c>
      <c r="C126" s="294" t="s">
        <v>405</v>
      </c>
      <c r="D126" s="276"/>
      <c r="E126" s="276"/>
      <c r="F126" s="276"/>
    </row>
    <row r="127" spans="2:6" ht="12.75" customHeight="1" x14ac:dyDescent="0.25">
      <c r="B127" s="16" t="s">
        <v>551</v>
      </c>
      <c r="C127" s="294" t="s">
        <v>405</v>
      </c>
      <c r="D127" s="276"/>
      <c r="E127" s="276"/>
      <c r="F127" s="276"/>
    </row>
    <row r="128" spans="2:6" ht="12.75" customHeight="1" x14ac:dyDescent="0.25">
      <c r="B128" s="16" t="s">
        <v>86</v>
      </c>
      <c r="C128" s="276"/>
      <c r="D128" s="294" t="s">
        <v>405</v>
      </c>
      <c r="E128" s="276"/>
      <c r="F128" s="276"/>
    </row>
    <row r="129" spans="2:6" ht="12.75" customHeight="1" x14ac:dyDescent="0.25">
      <c r="B129" s="16" t="s">
        <v>87</v>
      </c>
      <c r="C129" s="276"/>
      <c r="D129" s="294" t="s">
        <v>405</v>
      </c>
      <c r="E129" s="276"/>
      <c r="F129" s="276"/>
    </row>
    <row r="130" spans="2:6" ht="12.75" customHeight="1" x14ac:dyDescent="0.25">
      <c r="B130" s="16" t="s">
        <v>88</v>
      </c>
      <c r="C130" s="276"/>
      <c r="D130" s="294" t="s">
        <v>405</v>
      </c>
      <c r="E130" s="276"/>
      <c r="F130" s="276"/>
    </row>
    <row r="131" spans="2:6" ht="12.75" customHeight="1" x14ac:dyDescent="0.25">
      <c r="B131" s="16" t="s">
        <v>89</v>
      </c>
      <c r="C131" s="276"/>
      <c r="D131" s="294" t="s">
        <v>405</v>
      </c>
      <c r="E131" s="276"/>
      <c r="F131" s="276"/>
    </row>
    <row r="132" spans="2:6" ht="12.75" customHeight="1" x14ac:dyDescent="0.25">
      <c r="B132" s="16" t="s">
        <v>90</v>
      </c>
      <c r="C132" s="276"/>
      <c r="D132" s="294" t="s">
        <v>405</v>
      </c>
      <c r="E132" s="276"/>
      <c r="F132" s="276"/>
    </row>
    <row r="133" spans="2:6" ht="12.75" customHeight="1" x14ac:dyDescent="0.25">
      <c r="B133" s="16" t="s">
        <v>91</v>
      </c>
      <c r="C133" s="276"/>
      <c r="D133" s="294" t="s">
        <v>405</v>
      </c>
      <c r="E133" s="276"/>
      <c r="F133" s="276"/>
    </row>
    <row r="134" spans="2:6" ht="12.75" customHeight="1" x14ac:dyDescent="0.25">
      <c r="B134" s="16" t="s">
        <v>92</v>
      </c>
      <c r="C134" s="276"/>
      <c r="D134" s="294" t="s">
        <v>405</v>
      </c>
      <c r="E134" s="276"/>
      <c r="F134" s="276"/>
    </row>
    <row r="135" spans="2:6" ht="12.75" customHeight="1" x14ac:dyDescent="0.25">
      <c r="B135" s="16" t="s">
        <v>531</v>
      </c>
      <c r="C135" s="276"/>
      <c r="D135" s="294" t="s">
        <v>405</v>
      </c>
      <c r="E135" s="276"/>
      <c r="F135" s="276"/>
    </row>
    <row r="136" spans="2:6" ht="12.75" customHeight="1" x14ac:dyDescent="0.25">
      <c r="B136" s="16" t="s">
        <v>93</v>
      </c>
      <c r="C136" s="294" t="s">
        <v>405</v>
      </c>
      <c r="D136" s="276"/>
      <c r="E136" s="276"/>
      <c r="F136" s="276"/>
    </row>
    <row r="137" spans="2:6" ht="12.75" customHeight="1" x14ac:dyDescent="0.25">
      <c r="B137" s="16" t="s">
        <v>94</v>
      </c>
      <c r="C137" s="276"/>
      <c r="D137" s="294" t="s">
        <v>405</v>
      </c>
      <c r="E137" s="276"/>
      <c r="F137" s="276"/>
    </row>
    <row r="138" spans="2:6" ht="12.75" customHeight="1" x14ac:dyDescent="0.25">
      <c r="B138" s="16" t="s">
        <v>95</v>
      </c>
      <c r="C138" s="294"/>
      <c r="D138" s="294" t="s">
        <v>405</v>
      </c>
      <c r="E138" s="276"/>
      <c r="F138" s="276"/>
    </row>
    <row r="139" spans="2:6" ht="12.75" customHeight="1" x14ac:dyDescent="0.25">
      <c r="B139" s="16" t="s">
        <v>96</v>
      </c>
      <c r="C139" s="294" t="s">
        <v>405</v>
      </c>
      <c r="D139" s="294"/>
      <c r="E139" s="276"/>
      <c r="F139" s="276"/>
    </row>
    <row r="140" spans="2:6" ht="12.75" customHeight="1" x14ac:dyDescent="0.25">
      <c r="B140" s="16" t="s">
        <v>97</v>
      </c>
      <c r="C140" s="276"/>
      <c r="D140" s="294" t="s">
        <v>405</v>
      </c>
      <c r="E140" s="276"/>
      <c r="F140" s="276"/>
    </row>
    <row r="141" spans="2:6" ht="12.75" customHeight="1" x14ac:dyDescent="0.25">
      <c r="B141" s="16" t="s">
        <v>98</v>
      </c>
      <c r="C141" s="294" t="s">
        <v>405</v>
      </c>
      <c r="D141" s="276"/>
      <c r="E141" s="276"/>
      <c r="F141" s="276"/>
    </row>
    <row r="142" spans="2:6" ht="12.75" customHeight="1" x14ac:dyDescent="0.25">
      <c r="B142" s="16" t="s">
        <v>99</v>
      </c>
      <c r="C142" s="276"/>
      <c r="D142" s="294" t="s">
        <v>405</v>
      </c>
      <c r="E142" s="276"/>
      <c r="F142" s="276"/>
    </row>
    <row r="143" spans="2:6" ht="12.75" customHeight="1" x14ac:dyDescent="0.25">
      <c r="B143" s="16" t="s">
        <v>100</v>
      </c>
      <c r="C143" s="276"/>
      <c r="D143" s="294" t="s">
        <v>405</v>
      </c>
      <c r="E143" s="276"/>
      <c r="F143" s="276"/>
    </row>
    <row r="144" spans="2:6" s="475" customFormat="1" ht="12.75" customHeight="1" x14ac:dyDescent="0.25">
      <c r="B144" s="474" t="s">
        <v>102</v>
      </c>
      <c r="C144" s="468"/>
      <c r="D144" s="467"/>
      <c r="E144" s="468"/>
      <c r="F144" s="468"/>
    </row>
    <row r="145" spans="2:6" ht="12.75" customHeight="1" x14ac:dyDescent="0.25">
      <c r="B145" s="16" t="s">
        <v>103</v>
      </c>
      <c r="C145" s="276"/>
      <c r="D145" s="294" t="s">
        <v>405</v>
      </c>
      <c r="E145" s="276"/>
      <c r="F145" s="276"/>
    </row>
    <row r="146" spans="2:6" ht="12.75" customHeight="1" x14ac:dyDescent="0.25">
      <c r="B146" s="16" t="s">
        <v>104</v>
      </c>
      <c r="C146" s="276"/>
      <c r="D146" s="276"/>
      <c r="E146" s="294"/>
      <c r="F146" s="276"/>
    </row>
    <row r="147" spans="2:6" s="475" customFormat="1" ht="12.75" customHeight="1" x14ac:dyDescent="0.25">
      <c r="B147" s="474" t="s">
        <v>105</v>
      </c>
      <c r="C147" s="468"/>
      <c r="D147" s="468"/>
      <c r="E147" s="468"/>
      <c r="F147" s="468"/>
    </row>
    <row r="148" spans="2:6" ht="12.75" customHeight="1" x14ac:dyDescent="0.25">
      <c r="B148" s="16" t="s">
        <v>106</v>
      </c>
      <c r="C148" s="276"/>
      <c r="D148" s="294"/>
      <c r="E148" s="276"/>
      <c r="F148" s="276"/>
    </row>
    <row r="149" spans="2:6" ht="12.75" customHeight="1" x14ac:dyDescent="0.25">
      <c r="B149" s="16" t="s">
        <v>107</v>
      </c>
      <c r="C149" s="276"/>
      <c r="D149" s="294" t="s">
        <v>405</v>
      </c>
      <c r="E149" s="276"/>
      <c r="F149" s="276"/>
    </row>
    <row r="150" spans="2:6" ht="12.75" customHeight="1" x14ac:dyDescent="0.25">
      <c r="B150" s="16" t="s">
        <v>108</v>
      </c>
      <c r="C150" s="276"/>
      <c r="D150" s="294" t="s">
        <v>405</v>
      </c>
      <c r="E150" s="276"/>
      <c r="F150" s="276"/>
    </row>
    <row r="151" spans="2:6" x14ac:dyDescent="0.2">
      <c r="B151" s="36"/>
      <c r="C151" s="53"/>
      <c r="D151" s="53"/>
      <c r="E151" s="53"/>
      <c r="F151" s="53"/>
    </row>
    <row r="152" spans="2:6" x14ac:dyDescent="0.2">
      <c r="B152" s="36"/>
      <c r="C152" s="53"/>
      <c r="D152" s="53"/>
      <c r="E152" s="53"/>
      <c r="F152" s="53"/>
    </row>
    <row r="153" spans="2:6" x14ac:dyDescent="0.2">
      <c r="B153" s="3"/>
      <c r="C153" s="53"/>
      <c r="D153" s="53"/>
      <c r="E153" s="53"/>
      <c r="F153" s="53"/>
    </row>
    <row r="154" spans="2:6" x14ac:dyDescent="0.2">
      <c r="B154" s="3"/>
      <c r="C154" s="53"/>
      <c r="D154" s="53"/>
      <c r="E154" s="53"/>
      <c r="F154" s="53"/>
    </row>
    <row r="155" spans="2:6" x14ac:dyDescent="0.2">
      <c r="B155" s="3"/>
      <c r="C155" s="53"/>
      <c r="D155" s="53"/>
      <c r="E155" s="53"/>
      <c r="F155" s="53"/>
    </row>
    <row r="156" spans="2:6" x14ac:dyDescent="0.2">
      <c r="B156" s="14" t="s">
        <v>562</v>
      </c>
      <c r="C156" s="53"/>
      <c r="D156" s="53"/>
      <c r="E156" s="53"/>
      <c r="F156" s="53"/>
    </row>
    <row r="157" spans="2:6" x14ac:dyDescent="0.2">
      <c r="B157" s="3"/>
      <c r="C157" s="53"/>
      <c r="D157" s="53"/>
      <c r="E157" s="53"/>
      <c r="F157" s="53"/>
    </row>
    <row r="158" spans="2:6" x14ac:dyDescent="0.2">
      <c r="B158" s="3"/>
      <c r="C158" s="48" t="s">
        <v>181</v>
      </c>
      <c r="D158" s="47" t="s">
        <v>182</v>
      </c>
      <c r="E158" s="47" t="s">
        <v>183</v>
      </c>
      <c r="F158" s="32" t="s">
        <v>184</v>
      </c>
    </row>
    <row r="159" spans="2:6" x14ac:dyDescent="0.2">
      <c r="B159" s="3"/>
      <c r="C159" s="32">
        <v>1</v>
      </c>
      <c r="D159" s="32">
        <v>1</v>
      </c>
      <c r="E159" s="32">
        <v>0</v>
      </c>
      <c r="F159" s="32">
        <v>0</v>
      </c>
    </row>
    <row r="160" spans="2:6" x14ac:dyDescent="0.2">
      <c r="B160" s="3"/>
      <c r="C160" s="53"/>
      <c r="D160" s="53"/>
      <c r="E160" s="53"/>
      <c r="F160" s="53"/>
    </row>
    <row r="161" spans="2:6" s="475" customFormat="1" ht="12.75" customHeight="1" x14ac:dyDescent="0.2">
      <c r="B161" s="456" t="s">
        <v>116</v>
      </c>
      <c r="C161" s="468"/>
      <c r="D161" s="468"/>
      <c r="E161" s="473"/>
      <c r="F161" s="473"/>
    </row>
    <row r="162" spans="2:6" s="475" customFormat="1" x14ac:dyDescent="0.2">
      <c r="B162" s="456" t="s">
        <v>117</v>
      </c>
      <c r="C162" s="468"/>
      <c r="D162" s="467"/>
      <c r="E162" s="473"/>
      <c r="F162" s="473"/>
    </row>
    <row r="163" spans="2:6" x14ac:dyDescent="0.2">
      <c r="B163" s="36" t="s">
        <v>118</v>
      </c>
      <c r="C163" s="276"/>
      <c r="D163" s="294" t="s">
        <v>405</v>
      </c>
      <c r="E163" s="289"/>
      <c r="F163" s="289"/>
    </row>
    <row r="164" spans="2:6" x14ac:dyDescent="0.2">
      <c r="B164" s="36" t="s">
        <v>119</v>
      </c>
      <c r="C164" s="294" t="s">
        <v>405</v>
      </c>
      <c r="D164" s="294"/>
      <c r="E164" s="289"/>
      <c r="F164" s="289"/>
    </row>
    <row r="165" spans="2:6" x14ac:dyDescent="0.2">
      <c r="B165" s="36"/>
      <c r="C165" s="53"/>
      <c r="D165" s="53"/>
      <c r="E165" s="53"/>
      <c r="F165" s="53"/>
    </row>
    <row r="166" spans="2:6" x14ac:dyDescent="0.2">
      <c r="B166" s="3"/>
      <c r="C166" s="53"/>
      <c r="D166" s="53"/>
      <c r="E166" s="53"/>
      <c r="F166" s="53"/>
    </row>
    <row r="167" spans="2:6" x14ac:dyDescent="0.2">
      <c r="B167" s="14" t="s">
        <v>563</v>
      </c>
      <c r="C167" s="53"/>
      <c r="D167" s="53"/>
      <c r="E167" s="53"/>
      <c r="F167" s="53"/>
    </row>
    <row r="168" spans="2:6" x14ac:dyDescent="0.2">
      <c r="B168" s="3"/>
      <c r="C168" s="53"/>
      <c r="D168" s="53"/>
      <c r="E168" s="53"/>
      <c r="F168" s="53"/>
    </row>
    <row r="169" spans="2:6" x14ac:dyDescent="0.2">
      <c r="B169" s="3"/>
      <c r="C169" s="48" t="s">
        <v>181</v>
      </c>
      <c r="D169" s="47" t="s">
        <v>182</v>
      </c>
      <c r="E169" s="47" t="s">
        <v>183</v>
      </c>
      <c r="F169" s="32" t="s">
        <v>184</v>
      </c>
    </row>
    <row r="170" spans="2:6" x14ac:dyDescent="0.2">
      <c r="B170" s="3"/>
      <c r="C170" s="32">
        <v>9</v>
      </c>
      <c r="D170" s="32">
        <v>10</v>
      </c>
      <c r="E170" s="32">
        <v>7</v>
      </c>
      <c r="F170" s="32">
        <v>1</v>
      </c>
    </row>
    <row r="171" spans="2:6" x14ac:dyDescent="0.2">
      <c r="B171" s="3"/>
      <c r="C171" s="53"/>
      <c r="D171" s="53"/>
      <c r="E171" s="53"/>
      <c r="F171" s="53"/>
    </row>
    <row r="172" spans="2:6" x14ac:dyDescent="0.2">
      <c r="B172" s="36" t="s">
        <v>120</v>
      </c>
      <c r="C172" s="294"/>
      <c r="D172" s="294" t="s">
        <v>405</v>
      </c>
      <c r="E172" s="276"/>
      <c r="F172" s="276"/>
    </row>
    <row r="173" spans="2:6" x14ac:dyDescent="0.2">
      <c r="B173" s="36" t="s">
        <v>121</v>
      </c>
      <c r="C173" s="276"/>
      <c r="D173" s="294" t="s">
        <v>405</v>
      </c>
      <c r="E173" s="276"/>
      <c r="F173" s="276"/>
    </row>
    <row r="174" spans="2:6" s="475" customFormat="1" x14ac:dyDescent="0.2">
      <c r="B174" s="36" t="s">
        <v>122</v>
      </c>
      <c r="C174" s="467"/>
      <c r="D174" s="467"/>
      <c r="E174" s="468"/>
      <c r="F174" s="468"/>
    </row>
    <row r="175" spans="2:6" x14ac:dyDescent="0.2">
      <c r="B175" s="36" t="s">
        <v>123</v>
      </c>
      <c r="C175" s="294" t="s">
        <v>405</v>
      </c>
      <c r="D175" s="276"/>
      <c r="E175" s="276"/>
      <c r="F175" s="276"/>
    </row>
    <row r="176" spans="2:6" x14ac:dyDescent="0.2">
      <c r="B176" s="36" t="s">
        <v>124</v>
      </c>
      <c r="C176" s="294"/>
      <c r="E176" s="276"/>
      <c r="F176" s="276"/>
    </row>
    <row r="177" spans="2:6" x14ac:dyDescent="0.2">
      <c r="B177" s="36" t="s">
        <v>125</v>
      </c>
      <c r="C177" s="294" t="s">
        <v>405</v>
      </c>
      <c r="D177" s="276"/>
      <c r="E177" s="276"/>
      <c r="F177" s="276"/>
    </row>
    <row r="178" spans="2:6" x14ac:dyDescent="0.2">
      <c r="B178" s="36" t="s">
        <v>126</v>
      </c>
      <c r="C178" s="276"/>
      <c r="D178" s="294" t="s">
        <v>405</v>
      </c>
      <c r="E178" s="276"/>
      <c r="F178" s="276"/>
    </row>
    <row r="179" spans="2:6" x14ac:dyDescent="0.2">
      <c r="B179" s="36" t="s">
        <v>127</v>
      </c>
      <c r="C179" s="294" t="s">
        <v>405</v>
      </c>
      <c r="D179" s="276"/>
      <c r="E179" s="276"/>
      <c r="F179" s="276"/>
    </row>
    <row r="180" spans="2:6" x14ac:dyDescent="0.2">
      <c r="B180" s="36" t="s">
        <v>142</v>
      </c>
      <c r="C180" s="294" t="s">
        <v>405</v>
      </c>
      <c r="D180" s="294"/>
      <c r="E180" s="276"/>
      <c r="F180" s="276"/>
    </row>
    <row r="181" spans="2:6" x14ac:dyDescent="0.2">
      <c r="B181" s="36" t="s">
        <v>128</v>
      </c>
      <c r="C181" s="276"/>
      <c r="D181" s="294" t="s">
        <v>405</v>
      </c>
      <c r="E181" s="276"/>
      <c r="F181" s="276"/>
    </row>
    <row r="182" spans="2:6" x14ac:dyDescent="0.2">
      <c r="B182" s="36" t="s">
        <v>129</v>
      </c>
      <c r="C182" s="276"/>
      <c r="D182" s="294"/>
      <c r="E182" s="294" t="s">
        <v>405</v>
      </c>
      <c r="F182" s="276"/>
    </row>
    <row r="183" spans="2:6" x14ac:dyDescent="0.2">
      <c r="B183" s="36" t="s">
        <v>130</v>
      </c>
      <c r="C183" s="296"/>
      <c r="D183" s="276"/>
      <c r="E183" s="294" t="s">
        <v>405</v>
      </c>
      <c r="F183" s="276"/>
    </row>
    <row r="184" spans="2:6" x14ac:dyDescent="0.2">
      <c r="B184" s="36" t="s">
        <v>131</v>
      </c>
      <c r="C184" s="294" t="s">
        <v>405</v>
      </c>
      <c r="D184" s="294"/>
      <c r="E184" s="276"/>
      <c r="F184" s="276"/>
    </row>
    <row r="185" spans="2:6" x14ac:dyDescent="0.2">
      <c r="B185" s="36" t="s">
        <v>516</v>
      </c>
      <c r="C185" s="294" t="s">
        <v>405</v>
      </c>
      <c r="D185" s="276"/>
      <c r="E185" s="276"/>
      <c r="F185" s="276"/>
    </row>
    <row r="186" spans="2:6" x14ac:dyDescent="0.2">
      <c r="B186" s="36" t="s">
        <v>132</v>
      </c>
      <c r="C186" s="276"/>
      <c r="D186" s="294" t="s">
        <v>405</v>
      </c>
      <c r="F186" s="276"/>
    </row>
    <row r="187" spans="2:6" s="475" customFormat="1" x14ac:dyDescent="0.2">
      <c r="B187" s="36" t="s">
        <v>133</v>
      </c>
      <c r="C187" s="468"/>
      <c r="D187" s="468"/>
      <c r="E187" s="467"/>
      <c r="F187" s="468"/>
    </row>
    <row r="188" spans="2:6" x14ac:dyDescent="0.2">
      <c r="B188" s="36" t="s">
        <v>134</v>
      </c>
      <c r="C188" s="294" t="s">
        <v>405</v>
      </c>
      <c r="D188" s="276"/>
      <c r="E188" s="294"/>
      <c r="F188" s="276"/>
    </row>
    <row r="189" spans="2:6" x14ac:dyDescent="0.2">
      <c r="B189" s="36" t="s">
        <v>135</v>
      </c>
      <c r="C189" s="276"/>
      <c r="D189" s="294" t="s">
        <v>405</v>
      </c>
      <c r="E189" s="274"/>
      <c r="F189" s="276"/>
    </row>
    <row r="190" spans="2:6" x14ac:dyDescent="0.2">
      <c r="B190" s="36" t="s">
        <v>552</v>
      </c>
      <c r="C190" s="276"/>
      <c r="D190" s="294" t="s">
        <v>405</v>
      </c>
      <c r="E190" s="274"/>
      <c r="F190" s="276"/>
    </row>
    <row r="191" spans="2:6" x14ac:dyDescent="0.2">
      <c r="B191" s="36" t="s">
        <v>553</v>
      </c>
      <c r="C191" s="276"/>
      <c r="D191" s="294" t="s">
        <v>405</v>
      </c>
      <c r="E191" s="276"/>
      <c r="F191" s="276"/>
    </row>
    <row r="192" spans="2:6" x14ac:dyDescent="0.2">
      <c r="B192" s="36" t="s">
        <v>532</v>
      </c>
      <c r="C192" s="276"/>
      <c r="D192" s="294" t="s">
        <v>405</v>
      </c>
      <c r="E192" s="5"/>
      <c r="F192" s="276"/>
    </row>
    <row r="193" spans="2:6" x14ac:dyDescent="0.2">
      <c r="B193" s="36" t="s">
        <v>554</v>
      </c>
      <c r="C193" s="276"/>
      <c r="D193" s="294"/>
      <c r="E193" s="294" t="s">
        <v>405</v>
      </c>
      <c r="F193" s="276"/>
    </row>
    <row r="194" spans="2:6" x14ac:dyDescent="0.2">
      <c r="B194" s="36" t="s">
        <v>555</v>
      </c>
      <c r="C194" s="276"/>
      <c r="D194" s="294"/>
      <c r="E194" s="5"/>
      <c r="F194" s="294" t="s">
        <v>405</v>
      </c>
    </row>
    <row r="195" spans="2:6" x14ac:dyDescent="0.2">
      <c r="B195" s="36" t="s">
        <v>557</v>
      </c>
      <c r="C195" s="276"/>
      <c r="D195" s="294"/>
      <c r="E195" s="294" t="s">
        <v>405</v>
      </c>
      <c r="F195" s="276"/>
    </row>
    <row r="196" spans="2:6" x14ac:dyDescent="0.2">
      <c r="B196" s="36" t="s">
        <v>136</v>
      </c>
      <c r="C196" s="294" t="s">
        <v>405</v>
      </c>
      <c r="D196" s="294"/>
      <c r="E196" s="5"/>
      <c r="F196" s="276"/>
    </row>
    <row r="197" spans="2:6" x14ac:dyDescent="0.2">
      <c r="B197" s="36" t="s">
        <v>137</v>
      </c>
      <c r="C197" s="276"/>
      <c r="D197" s="294"/>
      <c r="E197" s="294" t="s">
        <v>405</v>
      </c>
      <c r="F197" s="294"/>
    </row>
    <row r="198" spans="2:6" x14ac:dyDescent="0.2">
      <c r="B198" s="36" t="s">
        <v>520</v>
      </c>
      <c r="C198" s="276"/>
      <c r="D198" s="294" t="s">
        <v>405</v>
      </c>
      <c r="E198" s="294"/>
      <c r="F198" s="276"/>
    </row>
    <row r="199" spans="2:6" x14ac:dyDescent="0.2">
      <c r="B199" s="36" t="s">
        <v>558</v>
      </c>
      <c r="C199" s="276"/>
      <c r="D199" s="294"/>
      <c r="E199" s="294" t="s">
        <v>405</v>
      </c>
      <c r="F199" s="276"/>
    </row>
    <row r="200" spans="2:6" x14ac:dyDescent="0.2">
      <c r="B200" s="36" t="s">
        <v>138</v>
      </c>
      <c r="C200" s="276"/>
      <c r="D200" s="296"/>
      <c r="E200" s="294" t="s">
        <v>405</v>
      </c>
      <c r="F200" s="276"/>
    </row>
    <row r="201" spans="2:6" x14ac:dyDescent="0.2">
      <c r="B201" s="36" t="s">
        <v>139</v>
      </c>
      <c r="C201" s="294" t="s">
        <v>405</v>
      </c>
      <c r="D201" s="294"/>
      <c r="E201" s="294"/>
      <c r="F201" s="276"/>
    </row>
    <row r="202" spans="2:6" x14ac:dyDescent="0.2">
      <c r="B202" s="36"/>
      <c r="C202" s="57"/>
      <c r="D202" s="57"/>
      <c r="E202" s="53"/>
      <c r="F202" s="53"/>
    </row>
    <row r="203" spans="2:6" x14ac:dyDescent="0.2">
      <c r="B203" s="3"/>
      <c r="C203" s="53"/>
      <c r="D203" s="53"/>
      <c r="E203" s="53"/>
      <c r="F203" s="53"/>
    </row>
    <row r="204" spans="2:6" x14ac:dyDescent="0.2">
      <c r="B204" s="14" t="s">
        <v>140</v>
      </c>
      <c r="C204" s="53"/>
      <c r="D204" s="53"/>
      <c r="E204" s="53"/>
      <c r="F204" s="53"/>
    </row>
    <row r="205" spans="2:6" x14ac:dyDescent="0.2">
      <c r="B205" s="3"/>
      <c r="C205" s="53"/>
      <c r="D205" s="53"/>
      <c r="E205" s="53"/>
      <c r="F205" s="53"/>
    </row>
    <row r="206" spans="2:6" x14ac:dyDescent="0.2">
      <c r="B206" s="3"/>
      <c r="C206" s="48" t="s">
        <v>181</v>
      </c>
      <c r="D206" s="47" t="s">
        <v>182</v>
      </c>
      <c r="E206" s="47" t="s">
        <v>183</v>
      </c>
      <c r="F206" s="32" t="s">
        <v>184</v>
      </c>
    </row>
    <row r="207" spans="2:6" x14ac:dyDescent="0.2">
      <c r="B207" s="3"/>
      <c r="C207" s="32">
        <v>0</v>
      </c>
      <c r="D207" s="32">
        <v>1</v>
      </c>
      <c r="E207" s="32">
        <v>0</v>
      </c>
      <c r="F207" s="32">
        <v>0</v>
      </c>
    </row>
    <row r="208" spans="2:6" x14ac:dyDescent="0.2">
      <c r="B208" s="3"/>
      <c r="C208" s="53"/>
      <c r="D208" s="53"/>
      <c r="E208" s="53"/>
      <c r="F208" s="53"/>
    </row>
    <row r="209" spans="2:6" x14ac:dyDescent="0.2">
      <c r="B209" s="36" t="s">
        <v>141</v>
      </c>
      <c r="C209" s="289"/>
      <c r="D209" s="293" t="s">
        <v>405</v>
      </c>
      <c r="E209" s="293"/>
      <c r="F209" s="289"/>
    </row>
    <row r="210" spans="2:6" x14ac:dyDescent="0.2">
      <c r="B210" s="36"/>
      <c r="C210" s="56"/>
      <c r="D210" s="418"/>
      <c r="E210" s="419"/>
      <c r="F210" s="56"/>
    </row>
    <row r="211" spans="2:6" x14ac:dyDescent="0.2">
      <c r="B211" s="36"/>
      <c r="C211" s="56"/>
      <c r="D211" s="418"/>
      <c r="E211" s="419"/>
      <c r="F211" s="56"/>
    </row>
    <row r="212" spans="2:6" x14ac:dyDescent="0.2">
      <c r="C212" s="53"/>
      <c r="D212" s="53"/>
    </row>
    <row r="213" spans="2:6" ht="15" x14ac:dyDescent="0.25">
      <c r="B213" s="15" t="s">
        <v>481</v>
      </c>
      <c r="C213" s="26"/>
      <c r="D213" s="26"/>
      <c r="E213" s="6"/>
      <c r="F213" s="54"/>
    </row>
    <row r="214" spans="2:6" x14ac:dyDescent="0.2">
      <c r="C214" s="53"/>
      <c r="D214" s="53"/>
    </row>
    <row r="215" spans="2:6" x14ac:dyDescent="0.2">
      <c r="C215" s="53"/>
      <c r="D215" s="53"/>
    </row>
    <row r="216" spans="2:6" x14ac:dyDescent="0.2">
      <c r="C216" s="53"/>
      <c r="D216" s="53"/>
    </row>
    <row r="217" spans="2:6" x14ac:dyDescent="0.2">
      <c r="C217" s="53"/>
      <c r="D217" s="53"/>
    </row>
    <row r="218" spans="2:6" x14ac:dyDescent="0.2">
      <c r="C218" s="53"/>
      <c r="D218" s="53"/>
    </row>
    <row r="219" spans="2:6" x14ac:dyDescent="0.2">
      <c r="C219" s="53"/>
      <c r="D219" s="53"/>
    </row>
    <row r="220" spans="2:6" x14ac:dyDescent="0.2">
      <c r="C220" s="53"/>
      <c r="D220" s="53"/>
    </row>
    <row r="221" spans="2:6" x14ac:dyDescent="0.2">
      <c r="C221" s="53"/>
      <c r="D221" s="53"/>
    </row>
    <row r="222" spans="2:6" x14ac:dyDescent="0.2">
      <c r="C222" s="53"/>
      <c r="D222" s="53"/>
    </row>
    <row r="223" spans="2:6" x14ac:dyDescent="0.2">
      <c r="C223" s="53"/>
      <c r="D223" s="53"/>
    </row>
    <row r="224" spans="2:6" x14ac:dyDescent="0.2">
      <c r="C224" s="53"/>
      <c r="D224" s="53"/>
    </row>
    <row r="225" spans="3:4" x14ac:dyDescent="0.2">
      <c r="C225" s="53"/>
      <c r="D225" s="53"/>
    </row>
    <row r="226" spans="3:4" x14ac:dyDescent="0.2">
      <c r="C226" s="53"/>
      <c r="D226" s="53"/>
    </row>
    <row r="227" spans="3:4" x14ac:dyDescent="0.2">
      <c r="C227" s="53"/>
      <c r="D227" s="53"/>
    </row>
    <row r="228" spans="3:4" x14ac:dyDescent="0.2">
      <c r="C228" s="53"/>
      <c r="D228" s="53"/>
    </row>
    <row r="229" spans="3:4" x14ac:dyDescent="0.2">
      <c r="C229" s="53"/>
      <c r="D229" s="53"/>
    </row>
    <row r="230" spans="3:4" x14ac:dyDescent="0.2">
      <c r="C230" s="53"/>
      <c r="D230" s="53"/>
    </row>
    <row r="231" spans="3:4" x14ac:dyDescent="0.2">
      <c r="C231" s="53"/>
      <c r="D231" s="53"/>
    </row>
    <row r="232" spans="3:4" x14ac:dyDescent="0.2">
      <c r="C232" s="53"/>
      <c r="D232" s="53"/>
    </row>
    <row r="233" spans="3:4" x14ac:dyDescent="0.2">
      <c r="C233" s="53"/>
      <c r="D233" s="53"/>
    </row>
    <row r="234" spans="3:4" x14ac:dyDescent="0.2">
      <c r="C234" s="53"/>
      <c r="D234" s="53"/>
    </row>
    <row r="235" spans="3:4" x14ac:dyDescent="0.2">
      <c r="C235" s="53"/>
      <c r="D235" s="53"/>
    </row>
    <row r="236" spans="3:4" x14ac:dyDescent="0.2">
      <c r="C236" s="53"/>
      <c r="D236" s="53"/>
    </row>
    <row r="237" spans="3:4" x14ac:dyDescent="0.2">
      <c r="C237" s="53"/>
      <c r="D237" s="53"/>
    </row>
    <row r="238" spans="3:4" x14ac:dyDescent="0.2">
      <c r="C238" s="53"/>
      <c r="D238" s="53"/>
    </row>
    <row r="239" spans="3:4" x14ac:dyDescent="0.2">
      <c r="C239" s="53"/>
      <c r="D239" s="53"/>
    </row>
    <row r="240" spans="3:4" x14ac:dyDescent="0.2">
      <c r="C240" s="53"/>
      <c r="D240" s="53"/>
    </row>
    <row r="241" spans="3:4" x14ac:dyDescent="0.2">
      <c r="C241" s="53"/>
      <c r="D241" s="53"/>
    </row>
    <row r="242" spans="3:4" x14ac:dyDescent="0.2">
      <c r="C242" s="53"/>
      <c r="D242" s="53"/>
    </row>
    <row r="243" spans="3:4" x14ac:dyDescent="0.2">
      <c r="C243" s="53"/>
      <c r="D243" s="53"/>
    </row>
    <row r="244" spans="3:4" x14ac:dyDescent="0.2">
      <c r="C244" s="53"/>
      <c r="D244" s="53"/>
    </row>
    <row r="245" spans="3:4" x14ac:dyDescent="0.2">
      <c r="C245" s="53"/>
      <c r="D245" s="53"/>
    </row>
    <row r="246" spans="3:4" x14ac:dyDescent="0.2">
      <c r="C246" s="53"/>
      <c r="D246" s="53"/>
    </row>
    <row r="247" spans="3:4" x14ac:dyDescent="0.2">
      <c r="C247" s="53"/>
      <c r="D247" s="53"/>
    </row>
    <row r="248" spans="3:4" x14ac:dyDescent="0.2">
      <c r="C248" s="53"/>
      <c r="D248" s="53"/>
    </row>
    <row r="249" spans="3:4" x14ac:dyDescent="0.2">
      <c r="C249" s="53"/>
      <c r="D249" s="53"/>
    </row>
    <row r="250" spans="3:4" x14ac:dyDescent="0.2">
      <c r="C250" s="53"/>
      <c r="D250" s="53"/>
    </row>
    <row r="251" spans="3:4" x14ac:dyDescent="0.2">
      <c r="C251" s="53"/>
      <c r="D251" s="53"/>
    </row>
    <row r="252" spans="3:4" x14ac:dyDescent="0.2">
      <c r="C252" s="53"/>
      <c r="D252" s="53"/>
    </row>
    <row r="253" spans="3:4" x14ac:dyDescent="0.2">
      <c r="C253" s="53"/>
      <c r="D253" s="53"/>
    </row>
    <row r="254" spans="3:4" x14ac:dyDescent="0.2">
      <c r="C254" s="53"/>
      <c r="D254" s="53"/>
    </row>
    <row r="255" spans="3:4" x14ac:dyDescent="0.2">
      <c r="C255" s="53"/>
      <c r="D255" s="53"/>
    </row>
    <row r="256" spans="3:4" x14ac:dyDescent="0.2">
      <c r="C256" s="53"/>
      <c r="D256" s="53"/>
    </row>
    <row r="257" spans="3:4" x14ac:dyDescent="0.2">
      <c r="C257" s="53"/>
      <c r="D257" s="53"/>
    </row>
    <row r="258" spans="3:4" x14ac:dyDescent="0.2">
      <c r="C258" s="53"/>
      <c r="D258" s="53"/>
    </row>
    <row r="259" spans="3:4" x14ac:dyDescent="0.2">
      <c r="C259" s="53"/>
      <c r="D259" s="53"/>
    </row>
    <row r="260" spans="3:4" x14ac:dyDescent="0.2">
      <c r="C260" s="53"/>
      <c r="D260" s="53"/>
    </row>
    <row r="261" spans="3:4" x14ac:dyDescent="0.2">
      <c r="C261" s="53"/>
      <c r="D261" s="53"/>
    </row>
    <row r="262" spans="3:4" x14ac:dyDescent="0.2">
      <c r="C262" s="53"/>
      <c r="D262" s="53"/>
    </row>
    <row r="263" spans="3:4" x14ac:dyDescent="0.2">
      <c r="C263" s="53"/>
      <c r="D263" s="53"/>
    </row>
    <row r="264" spans="3:4" x14ac:dyDescent="0.2">
      <c r="C264" s="53"/>
      <c r="D264" s="53"/>
    </row>
    <row r="265" spans="3:4" x14ac:dyDescent="0.2">
      <c r="C265" s="53"/>
      <c r="D265" s="53"/>
    </row>
    <row r="266" spans="3:4" x14ac:dyDescent="0.2">
      <c r="C266" s="53"/>
      <c r="D266" s="53"/>
    </row>
    <row r="267" spans="3:4" x14ac:dyDescent="0.2">
      <c r="C267" s="53"/>
      <c r="D267" s="53"/>
    </row>
    <row r="268" spans="3:4" x14ac:dyDescent="0.2">
      <c r="C268" s="53"/>
      <c r="D268" s="53"/>
    </row>
    <row r="269" spans="3:4" x14ac:dyDescent="0.2">
      <c r="C269" s="53"/>
      <c r="D269" s="53"/>
    </row>
    <row r="270" spans="3:4" x14ac:dyDescent="0.2">
      <c r="C270" s="53"/>
      <c r="D270" s="53"/>
    </row>
    <row r="271" spans="3:4" x14ac:dyDescent="0.2">
      <c r="C271" s="53"/>
      <c r="D271" s="53"/>
    </row>
    <row r="272" spans="3:4" x14ac:dyDescent="0.2">
      <c r="C272" s="53"/>
      <c r="D272" s="53"/>
    </row>
    <row r="273" spans="3:4" x14ac:dyDescent="0.2">
      <c r="C273" s="53"/>
      <c r="D273" s="53"/>
    </row>
    <row r="274" spans="3:4" x14ac:dyDescent="0.2">
      <c r="C274" s="53"/>
      <c r="D274" s="53"/>
    </row>
    <row r="275" spans="3:4" x14ac:dyDescent="0.2">
      <c r="C275" s="53"/>
      <c r="D275" s="53"/>
    </row>
    <row r="276" spans="3:4" x14ac:dyDescent="0.2">
      <c r="C276" s="53"/>
      <c r="D276" s="53"/>
    </row>
    <row r="277" spans="3:4" x14ac:dyDescent="0.2">
      <c r="C277" s="53"/>
      <c r="D277" s="53"/>
    </row>
    <row r="278" spans="3:4" x14ac:dyDescent="0.2">
      <c r="C278" s="53"/>
      <c r="D278" s="53"/>
    </row>
    <row r="279" spans="3:4" x14ac:dyDescent="0.2">
      <c r="C279" s="53"/>
      <c r="D279" s="53"/>
    </row>
    <row r="280" spans="3:4" x14ac:dyDescent="0.2">
      <c r="C280" s="53"/>
      <c r="D280" s="53"/>
    </row>
    <row r="281" spans="3:4" x14ac:dyDescent="0.2">
      <c r="C281" s="53"/>
      <c r="D281" s="53"/>
    </row>
    <row r="282" spans="3:4" x14ac:dyDescent="0.2">
      <c r="C282" s="53"/>
      <c r="D282" s="53"/>
    </row>
    <row r="283" spans="3:4" x14ac:dyDescent="0.2">
      <c r="C283" s="53"/>
      <c r="D283" s="53"/>
    </row>
    <row r="284" spans="3:4" x14ac:dyDescent="0.2">
      <c r="C284" s="53"/>
      <c r="D284" s="53"/>
    </row>
    <row r="285" spans="3:4" x14ac:dyDescent="0.2">
      <c r="C285" s="53"/>
      <c r="D285" s="53"/>
    </row>
    <row r="286" spans="3:4" x14ac:dyDescent="0.2">
      <c r="C286" s="53"/>
      <c r="D286" s="53"/>
    </row>
    <row r="287" spans="3:4" x14ac:dyDescent="0.2">
      <c r="C287" s="53"/>
      <c r="D287" s="53"/>
    </row>
    <row r="288" spans="3:4" x14ac:dyDescent="0.2">
      <c r="C288" s="53"/>
      <c r="D288" s="53"/>
    </row>
    <row r="289" spans="3:4" x14ac:dyDescent="0.2">
      <c r="C289" s="53"/>
      <c r="D289" s="53"/>
    </row>
    <row r="290" spans="3:4" x14ac:dyDescent="0.2">
      <c r="C290" s="53"/>
      <c r="D290" s="53"/>
    </row>
    <row r="291" spans="3:4" x14ac:dyDescent="0.2">
      <c r="C291" s="53"/>
      <c r="D291" s="53"/>
    </row>
    <row r="292" spans="3:4" x14ac:dyDescent="0.2">
      <c r="C292" s="53"/>
      <c r="D292" s="53"/>
    </row>
    <row r="293" spans="3:4" x14ac:dyDescent="0.2">
      <c r="C293" s="53"/>
      <c r="D293" s="53"/>
    </row>
    <row r="294" spans="3:4" x14ac:dyDescent="0.2">
      <c r="C294" s="53"/>
      <c r="D294" s="53"/>
    </row>
    <row r="295" spans="3:4" x14ac:dyDescent="0.2">
      <c r="C295" s="53"/>
      <c r="D295" s="53"/>
    </row>
    <row r="296" spans="3:4" x14ac:dyDescent="0.2">
      <c r="C296" s="53"/>
      <c r="D296" s="53"/>
    </row>
    <row r="297" spans="3:4" x14ac:dyDescent="0.2">
      <c r="C297" s="53"/>
      <c r="D297" s="53"/>
    </row>
    <row r="298" spans="3:4" x14ac:dyDescent="0.2">
      <c r="C298" s="53"/>
      <c r="D298" s="53"/>
    </row>
    <row r="299" spans="3:4" x14ac:dyDescent="0.2">
      <c r="C299" s="53"/>
      <c r="D299" s="53"/>
    </row>
    <row r="300" spans="3:4" x14ac:dyDescent="0.2">
      <c r="C300" s="53"/>
      <c r="D300" s="53"/>
    </row>
    <row r="301" spans="3:4" x14ac:dyDescent="0.2">
      <c r="C301" s="53"/>
      <c r="D301" s="53"/>
    </row>
    <row r="302" spans="3:4" x14ac:dyDescent="0.2">
      <c r="C302" s="53"/>
      <c r="D302" s="53"/>
    </row>
    <row r="303" spans="3:4" x14ac:dyDescent="0.2">
      <c r="C303" s="53"/>
      <c r="D303" s="53"/>
    </row>
    <row r="304" spans="3:4" x14ac:dyDescent="0.2">
      <c r="C304" s="53"/>
      <c r="D304" s="53"/>
    </row>
    <row r="305" spans="3:4" x14ac:dyDescent="0.2">
      <c r="C305" s="53"/>
      <c r="D305" s="53"/>
    </row>
    <row r="306" spans="3:4" x14ac:dyDescent="0.2">
      <c r="C306" s="53"/>
      <c r="D306" s="53"/>
    </row>
    <row r="307" spans="3:4" x14ac:dyDescent="0.2">
      <c r="C307" s="53"/>
      <c r="D307" s="53"/>
    </row>
    <row r="308" spans="3:4" x14ac:dyDescent="0.2">
      <c r="C308" s="53"/>
      <c r="D308" s="53"/>
    </row>
    <row r="309" spans="3:4" x14ac:dyDescent="0.2">
      <c r="C309" s="53"/>
      <c r="D309" s="53"/>
    </row>
    <row r="310" spans="3:4" x14ac:dyDescent="0.2">
      <c r="C310" s="53"/>
      <c r="D310" s="53"/>
    </row>
    <row r="311" spans="3:4" x14ac:dyDescent="0.2">
      <c r="C311" s="53"/>
      <c r="D311" s="53"/>
    </row>
    <row r="312" spans="3:4" x14ac:dyDescent="0.2">
      <c r="C312" s="53"/>
      <c r="D312" s="53"/>
    </row>
    <row r="313" spans="3:4" x14ac:dyDescent="0.2">
      <c r="C313" s="53"/>
      <c r="D313" s="53"/>
    </row>
    <row r="314" spans="3:4" x14ac:dyDescent="0.2">
      <c r="C314" s="53"/>
      <c r="D314" s="53"/>
    </row>
    <row r="315" spans="3:4" x14ac:dyDescent="0.2">
      <c r="C315" s="53"/>
      <c r="D315" s="53"/>
    </row>
    <row r="316" spans="3:4" x14ac:dyDescent="0.2">
      <c r="C316" s="53"/>
      <c r="D316" s="53"/>
    </row>
    <row r="317" spans="3:4" x14ac:dyDescent="0.2">
      <c r="C317" s="53"/>
      <c r="D317" s="53"/>
    </row>
    <row r="318" spans="3:4" x14ac:dyDescent="0.2">
      <c r="C318" s="53"/>
      <c r="D318" s="53"/>
    </row>
    <row r="319" spans="3:4" x14ac:dyDescent="0.2">
      <c r="C319" s="53"/>
      <c r="D319" s="53"/>
    </row>
    <row r="320" spans="3:4" x14ac:dyDescent="0.2">
      <c r="C320" s="53"/>
      <c r="D320" s="53"/>
    </row>
    <row r="321" spans="3:4" x14ac:dyDescent="0.2">
      <c r="C321" s="53"/>
      <c r="D321" s="53"/>
    </row>
    <row r="322" spans="3:4" x14ac:dyDescent="0.2">
      <c r="C322" s="53"/>
      <c r="D322" s="53"/>
    </row>
    <row r="323" spans="3:4" x14ac:dyDescent="0.2">
      <c r="C323" s="53"/>
      <c r="D323" s="53"/>
    </row>
    <row r="324" spans="3:4" x14ac:dyDescent="0.2">
      <c r="C324" s="53"/>
      <c r="D324" s="53"/>
    </row>
    <row r="325" spans="3:4" x14ac:dyDescent="0.2">
      <c r="C325" s="53"/>
      <c r="D325" s="53"/>
    </row>
    <row r="326" spans="3:4" x14ac:dyDescent="0.2">
      <c r="C326" s="53"/>
      <c r="D326" s="53"/>
    </row>
    <row r="327" spans="3:4" x14ac:dyDescent="0.2">
      <c r="C327" s="53"/>
      <c r="D327" s="53"/>
    </row>
    <row r="328" spans="3:4" x14ac:dyDescent="0.2">
      <c r="C328" s="53"/>
      <c r="D328" s="53"/>
    </row>
    <row r="329" spans="3:4" x14ac:dyDescent="0.2">
      <c r="C329" s="53"/>
      <c r="D329" s="53"/>
    </row>
    <row r="330" spans="3:4" x14ac:dyDescent="0.2">
      <c r="C330" s="53"/>
      <c r="D330" s="53"/>
    </row>
    <row r="331" spans="3:4" x14ac:dyDescent="0.2">
      <c r="C331" s="53"/>
      <c r="D331" s="53"/>
    </row>
    <row r="332" spans="3:4" x14ac:dyDescent="0.2">
      <c r="C332" s="53"/>
      <c r="D332" s="53"/>
    </row>
    <row r="333" spans="3:4" x14ac:dyDescent="0.2">
      <c r="C333" s="53"/>
      <c r="D333" s="53"/>
    </row>
    <row r="334" spans="3:4" x14ac:dyDescent="0.2">
      <c r="C334" s="53"/>
      <c r="D334" s="53"/>
    </row>
    <row r="335" spans="3:4" x14ac:dyDescent="0.2">
      <c r="C335" s="53"/>
      <c r="D335" s="53"/>
    </row>
    <row r="336" spans="3:4" x14ac:dyDescent="0.2">
      <c r="C336" s="53"/>
      <c r="D336" s="53"/>
    </row>
    <row r="337" spans="3:4" x14ac:dyDescent="0.2">
      <c r="C337" s="53"/>
      <c r="D337" s="53"/>
    </row>
    <row r="338" spans="3:4" x14ac:dyDescent="0.2">
      <c r="C338" s="53"/>
      <c r="D338" s="53"/>
    </row>
    <row r="339" spans="3:4" x14ac:dyDescent="0.2">
      <c r="C339" s="53"/>
      <c r="D339" s="53"/>
    </row>
  </sheetData>
  <hyperlinks>
    <hyperlink ref="F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9"/>
  <sheetViews>
    <sheetView showGridLines="0" topLeftCell="A211" zoomScale="91" zoomScaleNormal="91" workbookViewId="0">
      <selection activeCell="B64" sqref="B64"/>
    </sheetView>
  </sheetViews>
  <sheetFormatPr baseColWidth="10" defaultRowHeight="12.75" x14ac:dyDescent="0.2"/>
  <cols>
    <col min="1" max="1" width="3.5703125" style="2" customWidth="1"/>
    <col min="2" max="2" width="72" style="2" customWidth="1"/>
    <col min="3" max="4" width="20.7109375" style="23" customWidth="1"/>
    <col min="5" max="5" width="11.42578125" style="2" customWidth="1"/>
    <col min="6" max="251" width="11.42578125" style="2"/>
    <col min="252" max="252" width="16" style="2" customWidth="1"/>
    <col min="253" max="253" width="72" style="2" customWidth="1"/>
    <col min="254" max="254" width="20" style="2" customWidth="1"/>
    <col min="255" max="507" width="11.42578125" style="2"/>
    <col min="508" max="508" width="16" style="2" customWidth="1"/>
    <col min="509" max="509" width="72" style="2" customWidth="1"/>
    <col min="510" max="510" width="20" style="2" customWidth="1"/>
    <col min="511" max="763" width="11.42578125" style="2"/>
    <col min="764" max="764" width="16" style="2" customWidth="1"/>
    <col min="765" max="765" width="72" style="2" customWidth="1"/>
    <col min="766" max="766" width="20" style="2" customWidth="1"/>
    <col min="767" max="1019" width="11.42578125" style="2"/>
    <col min="1020" max="1020" width="16" style="2" customWidth="1"/>
    <col min="1021" max="1021" width="72" style="2" customWidth="1"/>
    <col min="1022" max="1022" width="20" style="2" customWidth="1"/>
    <col min="1023" max="1275" width="11.42578125" style="2"/>
    <col min="1276" max="1276" width="16" style="2" customWidth="1"/>
    <col min="1277" max="1277" width="72" style="2" customWidth="1"/>
    <col min="1278" max="1278" width="20" style="2" customWidth="1"/>
    <col min="1279" max="1531" width="11.42578125" style="2"/>
    <col min="1532" max="1532" width="16" style="2" customWidth="1"/>
    <col min="1533" max="1533" width="72" style="2" customWidth="1"/>
    <col min="1534" max="1534" width="20" style="2" customWidth="1"/>
    <col min="1535" max="1787" width="11.42578125" style="2"/>
    <col min="1788" max="1788" width="16" style="2" customWidth="1"/>
    <col min="1789" max="1789" width="72" style="2" customWidth="1"/>
    <col min="1790" max="1790" width="20" style="2" customWidth="1"/>
    <col min="1791" max="2043" width="11.42578125" style="2"/>
    <col min="2044" max="2044" width="16" style="2" customWidth="1"/>
    <col min="2045" max="2045" width="72" style="2" customWidth="1"/>
    <col min="2046" max="2046" width="20" style="2" customWidth="1"/>
    <col min="2047" max="2299" width="11.42578125" style="2"/>
    <col min="2300" max="2300" width="16" style="2" customWidth="1"/>
    <col min="2301" max="2301" width="72" style="2" customWidth="1"/>
    <col min="2302" max="2302" width="20" style="2" customWidth="1"/>
    <col min="2303" max="2555" width="11.42578125" style="2"/>
    <col min="2556" max="2556" width="16" style="2" customWidth="1"/>
    <col min="2557" max="2557" width="72" style="2" customWidth="1"/>
    <col min="2558" max="2558" width="20" style="2" customWidth="1"/>
    <col min="2559" max="2811" width="11.42578125" style="2"/>
    <col min="2812" max="2812" width="16" style="2" customWidth="1"/>
    <col min="2813" max="2813" width="72" style="2" customWidth="1"/>
    <col min="2814" max="2814" width="20" style="2" customWidth="1"/>
    <col min="2815" max="3067" width="11.42578125" style="2"/>
    <col min="3068" max="3068" width="16" style="2" customWidth="1"/>
    <col min="3069" max="3069" width="72" style="2" customWidth="1"/>
    <col min="3070" max="3070" width="20" style="2" customWidth="1"/>
    <col min="3071" max="3323" width="11.42578125" style="2"/>
    <col min="3324" max="3324" width="16" style="2" customWidth="1"/>
    <col min="3325" max="3325" width="72" style="2" customWidth="1"/>
    <col min="3326" max="3326" width="20" style="2" customWidth="1"/>
    <col min="3327" max="3579" width="11.42578125" style="2"/>
    <col min="3580" max="3580" width="16" style="2" customWidth="1"/>
    <col min="3581" max="3581" width="72" style="2" customWidth="1"/>
    <col min="3582" max="3582" width="20" style="2" customWidth="1"/>
    <col min="3583" max="3835" width="11.42578125" style="2"/>
    <col min="3836" max="3836" width="16" style="2" customWidth="1"/>
    <col min="3837" max="3837" width="72" style="2" customWidth="1"/>
    <col min="3838" max="3838" width="20" style="2" customWidth="1"/>
    <col min="3839" max="4091" width="11.42578125" style="2"/>
    <col min="4092" max="4092" width="16" style="2" customWidth="1"/>
    <col min="4093" max="4093" width="72" style="2" customWidth="1"/>
    <col min="4094" max="4094" width="20" style="2" customWidth="1"/>
    <col min="4095" max="4347" width="11.42578125" style="2"/>
    <col min="4348" max="4348" width="16" style="2" customWidth="1"/>
    <col min="4349" max="4349" width="72" style="2" customWidth="1"/>
    <col min="4350" max="4350" width="20" style="2" customWidth="1"/>
    <col min="4351" max="4603" width="11.42578125" style="2"/>
    <col min="4604" max="4604" width="16" style="2" customWidth="1"/>
    <col min="4605" max="4605" width="72" style="2" customWidth="1"/>
    <col min="4606" max="4606" width="20" style="2" customWidth="1"/>
    <col min="4607" max="4859" width="11.42578125" style="2"/>
    <col min="4860" max="4860" width="16" style="2" customWidth="1"/>
    <col min="4861" max="4861" width="72" style="2" customWidth="1"/>
    <col min="4862" max="4862" width="20" style="2" customWidth="1"/>
    <col min="4863" max="5115" width="11.42578125" style="2"/>
    <col min="5116" max="5116" width="16" style="2" customWidth="1"/>
    <col min="5117" max="5117" width="72" style="2" customWidth="1"/>
    <col min="5118" max="5118" width="20" style="2" customWidth="1"/>
    <col min="5119" max="5371" width="11.42578125" style="2"/>
    <col min="5372" max="5372" width="16" style="2" customWidth="1"/>
    <col min="5373" max="5373" width="72" style="2" customWidth="1"/>
    <col min="5374" max="5374" width="20" style="2" customWidth="1"/>
    <col min="5375" max="5627" width="11.42578125" style="2"/>
    <col min="5628" max="5628" width="16" style="2" customWidth="1"/>
    <col min="5629" max="5629" width="72" style="2" customWidth="1"/>
    <col min="5630" max="5630" width="20" style="2" customWidth="1"/>
    <col min="5631" max="5883" width="11.42578125" style="2"/>
    <col min="5884" max="5884" width="16" style="2" customWidth="1"/>
    <col min="5885" max="5885" width="72" style="2" customWidth="1"/>
    <col min="5886" max="5886" width="20" style="2" customWidth="1"/>
    <col min="5887" max="6139" width="11.42578125" style="2"/>
    <col min="6140" max="6140" width="16" style="2" customWidth="1"/>
    <col min="6141" max="6141" width="72" style="2" customWidth="1"/>
    <col min="6142" max="6142" width="20" style="2" customWidth="1"/>
    <col min="6143" max="6395" width="11.42578125" style="2"/>
    <col min="6396" max="6396" width="16" style="2" customWidth="1"/>
    <col min="6397" max="6397" width="72" style="2" customWidth="1"/>
    <col min="6398" max="6398" width="20" style="2" customWidth="1"/>
    <col min="6399" max="6651" width="11.42578125" style="2"/>
    <col min="6652" max="6652" width="16" style="2" customWidth="1"/>
    <col min="6653" max="6653" width="72" style="2" customWidth="1"/>
    <col min="6654" max="6654" width="20" style="2" customWidth="1"/>
    <col min="6655" max="6907" width="11.42578125" style="2"/>
    <col min="6908" max="6908" width="16" style="2" customWidth="1"/>
    <col min="6909" max="6909" width="72" style="2" customWidth="1"/>
    <col min="6910" max="6910" width="20" style="2" customWidth="1"/>
    <col min="6911" max="7163" width="11.42578125" style="2"/>
    <col min="7164" max="7164" width="16" style="2" customWidth="1"/>
    <col min="7165" max="7165" width="72" style="2" customWidth="1"/>
    <col min="7166" max="7166" width="20" style="2" customWidth="1"/>
    <col min="7167" max="7419" width="11.42578125" style="2"/>
    <col min="7420" max="7420" width="16" style="2" customWidth="1"/>
    <col min="7421" max="7421" width="72" style="2" customWidth="1"/>
    <col min="7422" max="7422" width="20" style="2" customWidth="1"/>
    <col min="7423" max="7675" width="11.42578125" style="2"/>
    <col min="7676" max="7676" width="16" style="2" customWidth="1"/>
    <col min="7677" max="7677" width="72" style="2" customWidth="1"/>
    <col min="7678" max="7678" width="20" style="2" customWidth="1"/>
    <col min="7679" max="7931" width="11.42578125" style="2"/>
    <col min="7932" max="7932" width="16" style="2" customWidth="1"/>
    <col min="7933" max="7933" width="72" style="2" customWidth="1"/>
    <col min="7934" max="7934" width="20" style="2" customWidth="1"/>
    <col min="7935" max="8187" width="11.42578125" style="2"/>
    <col min="8188" max="8188" width="16" style="2" customWidth="1"/>
    <col min="8189" max="8189" width="72" style="2" customWidth="1"/>
    <col min="8190" max="8190" width="20" style="2" customWidth="1"/>
    <col min="8191" max="8443" width="11.42578125" style="2"/>
    <col min="8444" max="8444" width="16" style="2" customWidth="1"/>
    <col min="8445" max="8445" width="72" style="2" customWidth="1"/>
    <col min="8446" max="8446" width="20" style="2" customWidth="1"/>
    <col min="8447" max="8699" width="11.42578125" style="2"/>
    <col min="8700" max="8700" width="16" style="2" customWidth="1"/>
    <col min="8701" max="8701" width="72" style="2" customWidth="1"/>
    <col min="8702" max="8702" width="20" style="2" customWidth="1"/>
    <col min="8703" max="8955" width="11.42578125" style="2"/>
    <col min="8956" max="8956" width="16" style="2" customWidth="1"/>
    <col min="8957" max="8957" width="72" style="2" customWidth="1"/>
    <col min="8958" max="8958" width="20" style="2" customWidth="1"/>
    <col min="8959" max="9211" width="11.42578125" style="2"/>
    <col min="9212" max="9212" width="16" style="2" customWidth="1"/>
    <col min="9213" max="9213" width="72" style="2" customWidth="1"/>
    <col min="9214" max="9214" width="20" style="2" customWidth="1"/>
    <col min="9215" max="9467" width="11.42578125" style="2"/>
    <col min="9468" max="9468" width="16" style="2" customWidth="1"/>
    <col min="9469" max="9469" width="72" style="2" customWidth="1"/>
    <col min="9470" max="9470" width="20" style="2" customWidth="1"/>
    <col min="9471" max="9723" width="11.42578125" style="2"/>
    <col min="9724" max="9724" width="16" style="2" customWidth="1"/>
    <col min="9725" max="9725" width="72" style="2" customWidth="1"/>
    <col min="9726" max="9726" width="20" style="2" customWidth="1"/>
    <col min="9727" max="9979" width="11.42578125" style="2"/>
    <col min="9980" max="9980" width="16" style="2" customWidth="1"/>
    <col min="9981" max="9981" width="72" style="2" customWidth="1"/>
    <col min="9982" max="9982" width="20" style="2" customWidth="1"/>
    <col min="9983" max="10235" width="11.42578125" style="2"/>
    <col min="10236" max="10236" width="16" style="2" customWidth="1"/>
    <col min="10237" max="10237" width="72" style="2" customWidth="1"/>
    <col min="10238" max="10238" width="20" style="2" customWidth="1"/>
    <col min="10239" max="10491" width="11.42578125" style="2"/>
    <col min="10492" max="10492" width="16" style="2" customWidth="1"/>
    <col min="10493" max="10493" width="72" style="2" customWidth="1"/>
    <col min="10494" max="10494" width="20" style="2" customWidth="1"/>
    <col min="10495" max="10747" width="11.42578125" style="2"/>
    <col min="10748" max="10748" width="16" style="2" customWidth="1"/>
    <col min="10749" max="10749" width="72" style="2" customWidth="1"/>
    <col min="10750" max="10750" width="20" style="2" customWidth="1"/>
    <col min="10751" max="11003" width="11.42578125" style="2"/>
    <col min="11004" max="11004" width="16" style="2" customWidth="1"/>
    <col min="11005" max="11005" width="72" style="2" customWidth="1"/>
    <col min="11006" max="11006" width="20" style="2" customWidth="1"/>
    <col min="11007" max="11259" width="11.42578125" style="2"/>
    <col min="11260" max="11260" width="16" style="2" customWidth="1"/>
    <col min="11261" max="11261" width="72" style="2" customWidth="1"/>
    <col min="11262" max="11262" width="20" style="2" customWidth="1"/>
    <col min="11263" max="11515" width="11.42578125" style="2"/>
    <col min="11516" max="11516" width="16" style="2" customWidth="1"/>
    <col min="11517" max="11517" width="72" style="2" customWidth="1"/>
    <col min="11518" max="11518" width="20" style="2" customWidth="1"/>
    <col min="11519" max="11771" width="11.42578125" style="2"/>
    <col min="11772" max="11772" width="16" style="2" customWidth="1"/>
    <col min="11773" max="11773" width="72" style="2" customWidth="1"/>
    <col min="11774" max="11774" width="20" style="2" customWidth="1"/>
    <col min="11775" max="12027" width="11.42578125" style="2"/>
    <col min="12028" max="12028" width="16" style="2" customWidth="1"/>
    <col min="12029" max="12029" width="72" style="2" customWidth="1"/>
    <col min="12030" max="12030" width="20" style="2" customWidth="1"/>
    <col min="12031" max="12283" width="11.42578125" style="2"/>
    <col min="12284" max="12284" width="16" style="2" customWidth="1"/>
    <col min="12285" max="12285" width="72" style="2" customWidth="1"/>
    <col min="12286" max="12286" width="20" style="2" customWidth="1"/>
    <col min="12287" max="12539" width="11.42578125" style="2"/>
    <col min="12540" max="12540" width="16" style="2" customWidth="1"/>
    <col min="12541" max="12541" width="72" style="2" customWidth="1"/>
    <col min="12542" max="12542" width="20" style="2" customWidth="1"/>
    <col min="12543" max="12795" width="11.42578125" style="2"/>
    <col min="12796" max="12796" width="16" style="2" customWidth="1"/>
    <col min="12797" max="12797" width="72" style="2" customWidth="1"/>
    <col min="12798" max="12798" width="20" style="2" customWidth="1"/>
    <col min="12799" max="13051" width="11.42578125" style="2"/>
    <col min="13052" max="13052" width="16" style="2" customWidth="1"/>
    <col min="13053" max="13053" width="72" style="2" customWidth="1"/>
    <col min="13054" max="13054" width="20" style="2" customWidth="1"/>
    <col min="13055" max="13307" width="11.42578125" style="2"/>
    <col min="13308" max="13308" width="16" style="2" customWidth="1"/>
    <col min="13309" max="13309" width="72" style="2" customWidth="1"/>
    <col min="13310" max="13310" width="20" style="2" customWidth="1"/>
    <col min="13311" max="13563" width="11.42578125" style="2"/>
    <col min="13564" max="13564" width="16" style="2" customWidth="1"/>
    <col min="13565" max="13565" width="72" style="2" customWidth="1"/>
    <col min="13566" max="13566" width="20" style="2" customWidth="1"/>
    <col min="13567" max="13819" width="11.42578125" style="2"/>
    <col min="13820" max="13820" width="16" style="2" customWidth="1"/>
    <col min="13821" max="13821" width="72" style="2" customWidth="1"/>
    <col min="13822" max="13822" width="20" style="2" customWidth="1"/>
    <col min="13823" max="14075" width="11.42578125" style="2"/>
    <col min="14076" max="14076" width="16" style="2" customWidth="1"/>
    <col min="14077" max="14077" width="72" style="2" customWidth="1"/>
    <col min="14078" max="14078" width="20" style="2" customWidth="1"/>
    <col min="14079" max="14331" width="11.42578125" style="2"/>
    <col min="14332" max="14332" width="16" style="2" customWidth="1"/>
    <col min="14333" max="14333" width="72" style="2" customWidth="1"/>
    <col min="14334" max="14334" width="20" style="2" customWidth="1"/>
    <col min="14335" max="14587" width="11.42578125" style="2"/>
    <col min="14588" max="14588" width="16" style="2" customWidth="1"/>
    <col min="14589" max="14589" width="72" style="2" customWidth="1"/>
    <col min="14590" max="14590" width="20" style="2" customWidth="1"/>
    <col min="14591" max="14843" width="11.42578125" style="2"/>
    <col min="14844" max="14844" width="16" style="2" customWidth="1"/>
    <col min="14845" max="14845" width="72" style="2" customWidth="1"/>
    <col min="14846" max="14846" width="20" style="2" customWidth="1"/>
    <col min="14847" max="15099" width="11.42578125" style="2"/>
    <col min="15100" max="15100" width="16" style="2" customWidth="1"/>
    <col min="15101" max="15101" width="72" style="2" customWidth="1"/>
    <col min="15102" max="15102" width="20" style="2" customWidth="1"/>
    <col min="15103" max="15355" width="11.42578125" style="2"/>
    <col min="15356" max="15356" width="16" style="2" customWidth="1"/>
    <col min="15357" max="15357" width="72" style="2" customWidth="1"/>
    <col min="15358" max="15358" width="20" style="2" customWidth="1"/>
    <col min="15359" max="15611" width="11.42578125" style="2"/>
    <col min="15612" max="15612" width="16" style="2" customWidth="1"/>
    <col min="15613" max="15613" width="72" style="2" customWidth="1"/>
    <col min="15614" max="15614" width="20" style="2" customWidth="1"/>
    <col min="15615" max="15867" width="11.42578125" style="2"/>
    <col min="15868" max="15868" width="16" style="2" customWidth="1"/>
    <col min="15869" max="15869" width="72" style="2" customWidth="1"/>
    <col min="15870" max="15870" width="20" style="2" customWidth="1"/>
    <col min="15871" max="16123" width="11.42578125" style="2"/>
    <col min="16124" max="16124" width="16" style="2" customWidth="1"/>
    <col min="16125" max="16125" width="72" style="2" customWidth="1"/>
    <col min="16126" max="16126" width="20" style="2" customWidth="1"/>
    <col min="16127" max="16384" width="11.42578125" style="2"/>
  </cols>
  <sheetData>
    <row r="1" spans="2:6" x14ac:dyDescent="0.2">
      <c r="C1" s="2"/>
      <c r="E1" s="23"/>
    </row>
    <row r="2" spans="2:6" x14ac:dyDescent="0.2">
      <c r="C2" s="2"/>
      <c r="E2" s="23"/>
    </row>
    <row r="3" spans="2:6" x14ac:dyDescent="0.2">
      <c r="C3" s="2"/>
      <c r="E3" s="23"/>
    </row>
    <row r="4" spans="2:6" ht="15.75" x14ac:dyDescent="0.2">
      <c r="B4" s="414" t="s">
        <v>560</v>
      </c>
      <c r="C4" s="2"/>
      <c r="E4" s="23"/>
    </row>
    <row r="5" spans="2:6" x14ac:dyDescent="0.2">
      <c r="C5" s="2"/>
      <c r="E5" s="23"/>
    </row>
    <row r="6" spans="2:6" ht="15.75" x14ac:dyDescent="0.25">
      <c r="C6" s="1"/>
      <c r="D6" s="351" t="s">
        <v>4</v>
      </c>
    </row>
    <row r="7" spans="2:6" ht="5.25" customHeight="1" x14ac:dyDescent="0.2">
      <c r="F7" s="351"/>
    </row>
    <row r="8" spans="2:6" ht="5.25" customHeight="1" thickBot="1" x14ac:dyDescent="0.25">
      <c r="B8" s="4"/>
      <c r="C8" s="24"/>
      <c r="D8" s="24"/>
    </row>
    <row r="9" spans="2:6" ht="5.25" customHeight="1" x14ac:dyDescent="0.2">
      <c r="B9" s="5"/>
      <c r="C9" s="25"/>
      <c r="D9" s="25"/>
    </row>
    <row r="11" spans="2:6" ht="15" x14ac:dyDescent="0.25">
      <c r="B11" s="15" t="s">
        <v>185</v>
      </c>
      <c r="C11" s="26"/>
      <c r="D11" s="33"/>
      <c r="E11" s="5"/>
    </row>
    <row r="12" spans="2:6" x14ac:dyDescent="0.2">
      <c r="B12" s="6"/>
    </row>
    <row r="13" spans="2:6" s="7" customFormat="1" x14ac:dyDescent="0.2">
      <c r="B13" s="12" t="s">
        <v>5</v>
      </c>
      <c r="C13" s="49" t="s">
        <v>186</v>
      </c>
      <c r="D13" s="27" t="s">
        <v>187</v>
      </c>
    </row>
    <row r="14" spans="2:6" x14ac:dyDescent="0.2">
      <c r="B14" s="3" t="s">
        <v>31</v>
      </c>
      <c r="C14" s="55">
        <f>SUM(C22,C33,C57,C70,C78,C86,C96)</f>
        <v>76</v>
      </c>
      <c r="D14" s="53">
        <f>SUM(D22,D33,D57,D70,D78,D86,D96)</f>
        <v>9</v>
      </c>
    </row>
    <row r="15" spans="2:6" x14ac:dyDescent="0.2">
      <c r="B15" s="3" t="s">
        <v>34</v>
      </c>
      <c r="C15" s="53">
        <f>SUM(C160,C171,C207)</f>
        <v>25</v>
      </c>
      <c r="D15" s="53">
        <f>SUM(D160,D171,D207)</f>
        <v>10</v>
      </c>
    </row>
    <row r="16" spans="2:6" x14ac:dyDescent="0.2">
      <c r="B16" s="9" t="s">
        <v>6</v>
      </c>
      <c r="C16" s="32">
        <f>SUM(C14,C15)</f>
        <v>101</v>
      </c>
      <c r="D16" s="32">
        <f>SUM(D14,D15)</f>
        <v>19</v>
      </c>
    </row>
    <row r="17" spans="2:4" x14ac:dyDescent="0.2">
      <c r="B17" s="3"/>
      <c r="C17" s="53"/>
      <c r="D17" s="53"/>
    </row>
    <row r="18" spans="2:4" x14ac:dyDescent="0.2">
      <c r="B18" s="3"/>
      <c r="C18" s="53"/>
      <c r="D18" s="53"/>
    </row>
    <row r="19" spans="2:4" x14ac:dyDescent="0.2">
      <c r="B19" s="14" t="s">
        <v>565</v>
      </c>
      <c r="C19" s="56"/>
      <c r="D19" s="53"/>
    </row>
    <row r="20" spans="2:4" x14ac:dyDescent="0.2">
      <c r="B20" s="14"/>
      <c r="C20" s="56"/>
      <c r="D20" s="53"/>
    </row>
    <row r="21" spans="2:4" x14ac:dyDescent="0.2">
      <c r="B21" s="40"/>
      <c r="C21" s="48" t="s">
        <v>186</v>
      </c>
      <c r="D21" s="47" t="s">
        <v>187</v>
      </c>
    </row>
    <row r="22" spans="2:4" x14ac:dyDescent="0.2">
      <c r="B22" s="3"/>
      <c r="C22" s="32">
        <v>2</v>
      </c>
      <c r="D22" s="32">
        <v>2</v>
      </c>
    </row>
    <row r="23" spans="2:4" x14ac:dyDescent="0.2">
      <c r="B23" s="3"/>
      <c r="C23" s="53"/>
      <c r="D23" s="53"/>
    </row>
    <row r="24" spans="2:4" x14ac:dyDescent="0.2">
      <c r="B24" s="3" t="s">
        <v>550</v>
      </c>
      <c r="C24" s="294" t="s">
        <v>405</v>
      </c>
      <c r="D24" s="276"/>
    </row>
    <row r="25" spans="2:4" x14ac:dyDescent="0.2">
      <c r="B25" s="3" t="s">
        <v>37</v>
      </c>
      <c r="C25" s="294" t="s">
        <v>405</v>
      </c>
      <c r="D25" s="294"/>
    </row>
    <row r="26" spans="2:4" x14ac:dyDescent="0.2">
      <c r="B26" s="3" t="s">
        <v>38</v>
      </c>
      <c r="C26" s="276"/>
      <c r="D26" s="294" t="s">
        <v>405</v>
      </c>
    </row>
    <row r="27" spans="2:4" x14ac:dyDescent="0.2">
      <c r="B27" s="3" t="s">
        <v>39</v>
      </c>
      <c r="C27" s="276"/>
      <c r="D27" s="294" t="s">
        <v>405</v>
      </c>
    </row>
    <row r="28" spans="2:4" x14ac:dyDescent="0.2">
      <c r="B28" s="3"/>
      <c r="C28" s="53"/>
      <c r="D28" s="53"/>
    </row>
    <row r="29" spans="2:4" x14ac:dyDescent="0.2">
      <c r="B29" s="3"/>
      <c r="C29" s="53"/>
      <c r="D29" s="53"/>
    </row>
    <row r="30" spans="2:4" x14ac:dyDescent="0.2">
      <c r="B30" s="14" t="s">
        <v>567</v>
      </c>
      <c r="C30" s="53"/>
      <c r="D30" s="53"/>
    </row>
    <row r="31" spans="2:4" x14ac:dyDescent="0.2">
      <c r="B31" s="14"/>
      <c r="C31" s="53"/>
      <c r="D31" s="53"/>
    </row>
    <row r="32" spans="2:4" x14ac:dyDescent="0.2">
      <c r="B32" s="3"/>
      <c r="C32" s="48" t="s">
        <v>186</v>
      </c>
      <c r="D32" s="47" t="s">
        <v>187</v>
      </c>
    </row>
    <row r="33" spans="2:4" x14ac:dyDescent="0.2">
      <c r="B33" s="3"/>
      <c r="C33" s="32">
        <v>16</v>
      </c>
      <c r="D33" s="32">
        <v>1</v>
      </c>
    </row>
    <row r="34" spans="2:4" x14ac:dyDescent="0.2">
      <c r="B34" s="3"/>
    </row>
    <row r="35" spans="2:4" x14ac:dyDescent="0.2">
      <c r="B35" s="445" t="s">
        <v>519</v>
      </c>
      <c r="C35" s="294" t="s">
        <v>405</v>
      </c>
      <c r="D35" s="276"/>
    </row>
    <row r="36" spans="2:4" x14ac:dyDescent="0.2">
      <c r="B36" s="445" t="s">
        <v>514</v>
      </c>
      <c r="C36" s="294" t="s">
        <v>405</v>
      </c>
      <c r="D36" s="276"/>
    </row>
    <row r="37" spans="2:4" x14ac:dyDescent="0.2">
      <c r="B37" s="450" t="s">
        <v>544</v>
      </c>
      <c r="C37" s="294" t="s">
        <v>405</v>
      </c>
      <c r="D37" s="276"/>
    </row>
    <row r="38" spans="2:4" x14ac:dyDescent="0.2">
      <c r="B38" s="445" t="s">
        <v>539</v>
      </c>
      <c r="C38" s="294" t="s">
        <v>405</v>
      </c>
      <c r="D38" s="276"/>
    </row>
    <row r="39" spans="2:4" x14ac:dyDescent="0.2">
      <c r="B39" s="445" t="s">
        <v>548</v>
      </c>
      <c r="C39" s="294" t="s">
        <v>405</v>
      </c>
      <c r="D39" s="276"/>
    </row>
    <row r="40" spans="2:4" x14ac:dyDescent="0.2">
      <c r="B40" s="445" t="s">
        <v>547</v>
      </c>
      <c r="C40" s="294" t="s">
        <v>405</v>
      </c>
      <c r="D40" s="276"/>
    </row>
    <row r="41" spans="2:4" x14ac:dyDescent="0.2">
      <c r="B41" s="445" t="s">
        <v>546</v>
      </c>
      <c r="C41" s="294"/>
      <c r="D41" s="294" t="s">
        <v>405</v>
      </c>
    </row>
    <row r="42" spans="2:4" x14ac:dyDescent="0.2">
      <c r="B42" s="40" t="s">
        <v>513</v>
      </c>
      <c r="C42" s="294" t="s">
        <v>405</v>
      </c>
      <c r="D42" s="276"/>
    </row>
    <row r="43" spans="2:4" x14ac:dyDescent="0.2">
      <c r="B43" s="445" t="s">
        <v>543</v>
      </c>
      <c r="C43" s="294" t="s">
        <v>405</v>
      </c>
      <c r="D43" s="276"/>
    </row>
    <row r="44" spans="2:4" x14ac:dyDescent="0.2">
      <c r="B44" s="445" t="s">
        <v>545</v>
      </c>
      <c r="C44" s="294" t="s">
        <v>405</v>
      </c>
      <c r="D44" s="294"/>
    </row>
    <row r="45" spans="2:4" x14ac:dyDescent="0.2">
      <c r="B45" s="445" t="s">
        <v>541</v>
      </c>
      <c r="C45" s="294" t="s">
        <v>405</v>
      </c>
      <c r="D45" s="276"/>
    </row>
    <row r="46" spans="2:4" x14ac:dyDescent="0.2">
      <c r="B46" s="445" t="s">
        <v>542</v>
      </c>
      <c r="C46" s="294" t="s">
        <v>405</v>
      </c>
      <c r="D46" s="276"/>
    </row>
    <row r="47" spans="2:4" x14ac:dyDescent="0.2">
      <c r="B47" s="445" t="s">
        <v>549</v>
      </c>
      <c r="C47" s="294" t="s">
        <v>405</v>
      </c>
      <c r="D47" s="276"/>
    </row>
    <row r="48" spans="2:4" x14ac:dyDescent="0.2">
      <c r="B48" s="445" t="s">
        <v>515</v>
      </c>
      <c r="C48" s="294" t="s">
        <v>405</v>
      </c>
      <c r="D48" s="276"/>
    </row>
    <row r="49" spans="2:4" x14ac:dyDescent="0.2">
      <c r="B49" s="3" t="s">
        <v>40</v>
      </c>
      <c r="C49" s="294" t="s">
        <v>405</v>
      </c>
      <c r="D49" s="276"/>
    </row>
    <row r="50" spans="2:4" x14ac:dyDescent="0.2">
      <c r="B50" s="3" t="s">
        <v>41</v>
      </c>
      <c r="C50" s="294" t="s">
        <v>405</v>
      </c>
      <c r="D50" s="276"/>
    </row>
    <row r="51" spans="2:4" x14ac:dyDescent="0.2">
      <c r="B51" s="3" t="s">
        <v>42</v>
      </c>
      <c r="C51" s="294" t="s">
        <v>405</v>
      </c>
      <c r="D51" s="276"/>
    </row>
    <row r="52" spans="2:4" ht="15" x14ac:dyDescent="0.25">
      <c r="B52" s="3"/>
      <c r="C52" s="297"/>
      <c r="D52" s="297"/>
    </row>
    <row r="53" spans="2:4" x14ac:dyDescent="0.2">
      <c r="B53" s="3"/>
      <c r="C53" s="53"/>
      <c r="D53" s="53"/>
    </row>
    <row r="54" spans="2:4" x14ac:dyDescent="0.2">
      <c r="B54" s="14" t="s">
        <v>566</v>
      </c>
      <c r="C54" s="53"/>
      <c r="D54" s="53"/>
    </row>
    <row r="55" spans="2:4" x14ac:dyDescent="0.2">
      <c r="B55" s="14"/>
      <c r="C55" s="53"/>
      <c r="D55" s="53"/>
    </row>
    <row r="56" spans="2:4" x14ac:dyDescent="0.2">
      <c r="B56" s="3"/>
      <c r="C56" s="48" t="s">
        <v>186</v>
      </c>
      <c r="D56" s="47" t="s">
        <v>187</v>
      </c>
    </row>
    <row r="57" spans="2:4" x14ac:dyDescent="0.2">
      <c r="B57" s="3"/>
      <c r="C57" s="32">
        <v>3</v>
      </c>
      <c r="D57" s="32">
        <v>3</v>
      </c>
    </row>
    <row r="58" spans="2:4" x14ac:dyDescent="0.2">
      <c r="B58" s="3"/>
    </row>
    <row r="59" spans="2:4" x14ac:dyDescent="0.2">
      <c r="B59" s="36" t="s">
        <v>43</v>
      </c>
      <c r="C59" s="294" t="s">
        <v>405</v>
      </c>
      <c r="D59" s="276"/>
    </row>
    <row r="60" spans="2:4" x14ac:dyDescent="0.2">
      <c r="B60" s="36" t="s">
        <v>44</v>
      </c>
      <c r="C60" s="294"/>
      <c r="D60" s="294" t="s">
        <v>405</v>
      </c>
    </row>
    <row r="61" spans="2:4" x14ac:dyDescent="0.2">
      <c r="B61" s="36" t="s">
        <v>45</v>
      </c>
      <c r="C61" s="294"/>
      <c r="D61" s="294" t="s">
        <v>405</v>
      </c>
    </row>
    <row r="62" spans="2:4" x14ac:dyDescent="0.2">
      <c r="B62" s="36" t="s">
        <v>46</v>
      </c>
      <c r="C62" s="294" t="s">
        <v>405</v>
      </c>
      <c r="D62" s="294"/>
    </row>
    <row r="63" spans="2:4" x14ac:dyDescent="0.2">
      <c r="B63" s="36" t="s">
        <v>47</v>
      </c>
      <c r="C63" s="294"/>
      <c r="D63" s="294" t="s">
        <v>405</v>
      </c>
    </row>
    <row r="64" spans="2:4" x14ac:dyDescent="0.2">
      <c r="B64" s="36" t="s">
        <v>590</v>
      </c>
      <c r="C64" s="294" t="s">
        <v>405</v>
      </c>
      <c r="D64" s="294"/>
    </row>
    <row r="65" spans="2:4" ht="15" x14ac:dyDescent="0.25">
      <c r="B65" s="36"/>
      <c r="C65" s="297"/>
      <c r="D65" s="297"/>
    </row>
    <row r="66" spans="2:4" x14ac:dyDescent="0.2">
      <c r="B66" s="3"/>
      <c r="C66" s="53"/>
      <c r="D66" s="53"/>
    </row>
    <row r="67" spans="2:4" x14ac:dyDescent="0.2">
      <c r="B67" s="14" t="s">
        <v>111</v>
      </c>
      <c r="C67" s="53"/>
      <c r="D67" s="53"/>
    </row>
    <row r="68" spans="2:4" x14ac:dyDescent="0.2">
      <c r="B68" s="3"/>
      <c r="C68" s="53"/>
      <c r="D68" s="53"/>
    </row>
    <row r="69" spans="2:4" x14ac:dyDescent="0.2">
      <c r="B69" s="3"/>
      <c r="C69" s="48" t="s">
        <v>186</v>
      </c>
      <c r="D69" s="47" t="s">
        <v>187</v>
      </c>
    </row>
    <row r="70" spans="2:4" x14ac:dyDescent="0.2">
      <c r="B70" s="3"/>
      <c r="C70" s="32">
        <v>0</v>
      </c>
      <c r="D70" s="32">
        <v>1</v>
      </c>
    </row>
    <row r="71" spans="2:4" x14ac:dyDescent="0.2">
      <c r="B71" s="3"/>
      <c r="C71" s="53"/>
      <c r="D71" s="53"/>
    </row>
    <row r="72" spans="2:4" x14ac:dyDescent="0.2">
      <c r="B72" s="3" t="s">
        <v>48</v>
      </c>
      <c r="C72" s="289"/>
      <c r="D72" s="294" t="s">
        <v>405</v>
      </c>
    </row>
    <row r="73" spans="2:4" x14ac:dyDescent="0.2">
      <c r="B73" s="3"/>
      <c r="C73" s="53"/>
      <c r="D73" s="53"/>
    </row>
    <row r="74" spans="2:4" x14ac:dyDescent="0.2">
      <c r="B74" s="3"/>
      <c r="C74" s="53"/>
      <c r="D74" s="53"/>
    </row>
    <row r="75" spans="2:4" x14ac:dyDescent="0.2">
      <c r="B75" s="14" t="s">
        <v>113</v>
      </c>
      <c r="C75" s="53"/>
      <c r="D75" s="53"/>
    </row>
    <row r="76" spans="2:4" x14ac:dyDescent="0.2">
      <c r="B76" s="3"/>
      <c r="C76" s="53"/>
      <c r="D76" s="53"/>
    </row>
    <row r="77" spans="2:4" x14ac:dyDescent="0.2">
      <c r="B77" s="3"/>
      <c r="C77" s="48" t="s">
        <v>186</v>
      </c>
      <c r="D77" s="47" t="s">
        <v>187</v>
      </c>
    </row>
    <row r="78" spans="2:4" x14ac:dyDescent="0.2">
      <c r="B78" s="3"/>
      <c r="C78" s="32">
        <v>1</v>
      </c>
      <c r="D78" s="32">
        <v>0</v>
      </c>
    </row>
    <row r="79" spans="2:4" x14ac:dyDescent="0.2">
      <c r="B79" s="3"/>
      <c r="C79" s="53"/>
      <c r="D79" s="53"/>
    </row>
    <row r="80" spans="2:4" x14ac:dyDescent="0.2">
      <c r="B80" s="3" t="s">
        <v>49</v>
      </c>
      <c r="C80" s="293" t="s">
        <v>405</v>
      </c>
      <c r="D80" s="276"/>
    </row>
    <row r="81" spans="2:4" x14ac:dyDescent="0.2">
      <c r="B81" s="3"/>
      <c r="C81" s="53"/>
      <c r="D81" s="53"/>
    </row>
    <row r="82" spans="2:4" x14ac:dyDescent="0.2">
      <c r="B82" s="3"/>
      <c r="C82" s="53"/>
      <c r="D82" s="53"/>
    </row>
    <row r="83" spans="2:4" x14ac:dyDescent="0.2">
      <c r="B83" s="14" t="s">
        <v>112</v>
      </c>
      <c r="C83" s="53"/>
      <c r="D83" s="53"/>
    </row>
    <row r="84" spans="2:4" x14ac:dyDescent="0.2">
      <c r="B84" s="3"/>
      <c r="C84" s="53"/>
      <c r="D84" s="53"/>
    </row>
    <row r="85" spans="2:4" x14ac:dyDescent="0.2">
      <c r="B85" s="3"/>
      <c r="C85" s="48" t="s">
        <v>186</v>
      </c>
      <c r="D85" s="47" t="s">
        <v>187</v>
      </c>
    </row>
    <row r="86" spans="2:4" x14ac:dyDescent="0.2">
      <c r="B86" s="3"/>
      <c r="C86" s="32">
        <v>3</v>
      </c>
      <c r="D86" s="32">
        <v>0</v>
      </c>
    </row>
    <row r="87" spans="2:4" x14ac:dyDescent="0.2">
      <c r="B87" s="3"/>
      <c r="C87" s="53"/>
      <c r="D87" s="53"/>
    </row>
    <row r="88" spans="2:4" x14ac:dyDescent="0.2">
      <c r="B88" s="36" t="s">
        <v>50</v>
      </c>
      <c r="C88" s="294" t="s">
        <v>405</v>
      </c>
      <c r="D88" s="276"/>
    </row>
    <row r="89" spans="2:4" x14ac:dyDescent="0.2">
      <c r="B89" s="36" t="s">
        <v>51</v>
      </c>
      <c r="C89" s="294" t="s">
        <v>405</v>
      </c>
      <c r="D89" s="276"/>
    </row>
    <row r="90" spans="2:4" x14ac:dyDescent="0.2">
      <c r="B90" s="36" t="s">
        <v>52</v>
      </c>
      <c r="C90" s="294" t="s">
        <v>405</v>
      </c>
      <c r="D90" s="276"/>
    </row>
    <row r="91" spans="2:4" x14ac:dyDescent="0.2">
      <c r="B91" s="3"/>
      <c r="C91" s="53"/>
      <c r="D91" s="53"/>
    </row>
    <row r="92" spans="2:4" x14ac:dyDescent="0.2">
      <c r="B92" s="3"/>
      <c r="C92" s="53"/>
      <c r="D92" s="53"/>
    </row>
    <row r="93" spans="2:4" x14ac:dyDescent="0.2">
      <c r="B93" s="14" t="s">
        <v>564</v>
      </c>
      <c r="C93" s="53"/>
      <c r="D93" s="53"/>
    </row>
    <row r="94" spans="2:4" x14ac:dyDescent="0.2">
      <c r="B94" s="3"/>
      <c r="C94" s="53"/>
      <c r="D94" s="53"/>
    </row>
    <row r="95" spans="2:4" x14ac:dyDescent="0.2">
      <c r="B95" s="3"/>
      <c r="C95" s="48" t="s">
        <v>186</v>
      </c>
      <c r="D95" s="47" t="s">
        <v>187</v>
      </c>
    </row>
    <row r="96" spans="2:4" x14ac:dyDescent="0.2">
      <c r="B96" s="3"/>
      <c r="C96" s="32">
        <v>51</v>
      </c>
      <c r="D96" s="32">
        <v>2</v>
      </c>
    </row>
    <row r="97" spans="2:4" x14ac:dyDescent="0.2">
      <c r="B97" s="3"/>
    </row>
    <row r="98" spans="2:4" x14ac:dyDescent="0.2">
      <c r="B98" s="36" t="s">
        <v>53</v>
      </c>
      <c r="C98" s="294" t="s">
        <v>405</v>
      </c>
      <c r="D98" s="276"/>
    </row>
    <row r="99" spans="2:4" x14ac:dyDescent="0.2">
      <c r="B99" s="36" t="s">
        <v>54</v>
      </c>
      <c r="C99" s="294" t="s">
        <v>405</v>
      </c>
      <c r="D99" s="276"/>
    </row>
    <row r="100" spans="2:4" x14ac:dyDescent="0.2">
      <c r="B100" s="36" t="s">
        <v>55</v>
      </c>
      <c r="C100" s="276"/>
      <c r="D100" s="294" t="s">
        <v>405</v>
      </c>
    </row>
    <row r="101" spans="2:4" x14ac:dyDescent="0.2">
      <c r="B101" s="36" t="s">
        <v>56</v>
      </c>
      <c r="C101" s="294" t="s">
        <v>405</v>
      </c>
      <c r="D101" s="276"/>
    </row>
    <row r="102" spans="2:4" x14ac:dyDescent="0.2">
      <c r="B102" s="36" t="s">
        <v>57</v>
      </c>
      <c r="C102" s="294" t="s">
        <v>405</v>
      </c>
      <c r="D102" s="276"/>
    </row>
    <row r="103" spans="2:4" x14ac:dyDescent="0.2">
      <c r="B103" s="36" t="s">
        <v>58</v>
      </c>
      <c r="C103" s="294" t="s">
        <v>405</v>
      </c>
      <c r="D103" s="276"/>
    </row>
    <row r="104" spans="2:4" x14ac:dyDescent="0.2">
      <c r="B104" s="36" t="s">
        <v>61</v>
      </c>
      <c r="C104" s="294" t="s">
        <v>405</v>
      </c>
      <c r="D104" s="276"/>
    </row>
    <row r="105" spans="2:4" x14ac:dyDescent="0.2">
      <c r="B105" s="36" t="s">
        <v>62</v>
      </c>
      <c r="C105" s="294" t="s">
        <v>405</v>
      </c>
      <c r="D105" s="276"/>
    </row>
    <row r="106" spans="2:4" x14ac:dyDescent="0.2">
      <c r="B106" s="36" t="s">
        <v>63</v>
      </c>
      <c r="C106" s="294" t="s">
        <v>405</v>
      </c>
      <c r="D106" s="276"/>
    </row>
    <row r="107" spans="2:4" x14ac:dyDescent="0.2">
      <c r="B107" s="36" t="s">
        <v>530</v>
      </c>
      <c r="C107" s="294" t="s">
        <v>405</v>
      </c>
      <c r="D107" s="276"/>
    </row>
    <row r="108" spans="2:4" x14ac:dyDescent="0.2">
      <c r="B108" s="36" t="s">
        <v>64</v>
      </c>
      <c r="C108" s="276"/>
      <c r="D108" s="294" t="s">
        <v>405</v>
      </c>
    </row>
    <row r="109" spans="2:4" x14ac:dyDescent="0.2">
      <c r="B109" s="36" t="s">
        <v>65</v>
      </c>
      <c r="C109" s="460" t="s">
        <v>405</v>
      </c>
      <c r="D109" s="276"/>
    </row>
    <row r="110" spans="2:4" x14ac:dyDescent="0.2">
      <c r="B110" s="36" t="s">
        <v>68</v>
      </c>
      <c r="C110" s="294" t="s">
        <v>405</v>
      </c>
      <c r="D110" s="276"/>
    </row>
    <row r="111" spans="2:4" x14ac:dyDescent="0.2">
      <c r="B111" s="36" t="s">
        <v>69</v>
      </c>
      <c r="C111" s="294" t="s">
        <v>405</v>
      </c>
      <c r="D111" s="276"/>
    </row>
    <row r="112" spans="2:4" x14ac:dyDescent="0.2">
      <c r="B112" s="36" t="s">
        <v>71</v>
      </c>
      <c r="C112" s="294" t="s">
        <v>405</v>
      </c>
      <c r="D112" s="276"/>
    </row>
    <row r="113" spans="2:4" x14ac:dyDescent="0.2">
      <c r="B113" s="36" t="s">
        <v>72</v>
      </c>
      <c r="C113" s="294" t="s">
        <v>405</v>
      </c>
      <c r="D113" s="276"/>
    </row>
    <row r="114" spans="2:4" x14ac:dyDescent="0.2">
      <c r="B114" s="36" t="s">
        <v>73</v>
      </c>
      <c r="C114" s="294" t="s">
        <v>405</v>
      </c>
      <c r="D114" s="276"/>
    </row>
    <row r="115" spans="2:4" x14ac:dyDescent="0.2">
      <c r="B115" s="36" t="s">
        <v>75</v>
      </c>
      <c r="C115" s="294" t="s">
        <v>405</v>
      </c>
      <c r="D115" s="294"/>
    </row>
    <row r="116" spans="2:4" x14ac:dyDescent="0.2">
      <c r="B116" s="36" t="s">
        <v>76</v>
      </c>
      <c r="C116" s="294" t="s">
        <v>405</v>
      </c>
      <c r="D116" s="276"/>
    </row>
    <row r="117" spans="2:4" x14ac:dyDescent="0.2">
      <c r="B117" s="36" t="s">
        <v>77</v>
      </c>
      <c r="C117" s="294" t="s">
        <v>405</v>
      </c>
      <c r="D117" s="276"/>
    </row>
    <row r="118" spans="2:4" x14ac:dyDescent="0.2">
      <c r="B118" s="36" t="s">
        <v>78</v>
      </c>
      <c r="C118" s="294" t="s">
        <v>405</v>
      </c>
      <c r="D118" s="276"/>
    </row>
    <row r="119" spans="2:4" x14ac:dyDescent="0.2">
      <c r="B119" s="36" t="s">
        <v>79</v>
      </c>
      <c r="C119" s="294" t="s">
        <v>405</v>
      </c>
      <c r="D119" s="276"/>
    </row>
    <row r="120" spans="2:4" x14ac:dyDescent="0.2">
      <c r="B120" s="36" t="s">
        <v>529</v>
      </c>
      <c r="C120" s="294" t="s">
        <v>405</v>
      </c>
      <c r="D120" s="276"/>
    </row>
    <row r="121" spans="2:4" x14ac:dyDescent="0.2">
      <c r="B121" s="456" t="s">
        <v>81</v>
      </c>
      <c r="C121" s="294" t="s">
        <v>405</v>
      </c>
      <c r="D121" s="468"/>
    </row>
    <row r="122" spans="2:4" x14ac:dyDescent="0.2">
      <c r="B122" s="36" t="s">
        <v>82</v>
      </c>
      <c r="C122" s="294" t="s">
        <v>405</v>
      </c>
      <c r="D122" s="276"/>
    </row>
    <row r="123" spans="2:4" x14ac:dyDescent="0.2">
      <c r="B123" s="36" t="s">
        <v>83</v>
      </c>
      <c r="C123" s="294" t="s">
        <v>405</v>
      </c>
      <c r="D123" s="276"/>
    </row>
    <row r="124" spans="2:4" x14ac:dyDescent="0.2">
      <c r="B124" s="36" t="s">
        <v>533</v>
      </c>
      <c r="C124" s="294" t="s">
        <v>405</v>
      </c>
      <c r="D124" s="276"/>
    </row>
    <row r="125" spans="2:4" x14ac:dyDescent="0.2">
      <c r="B125" s="36" t="s">
        <v>84</v>
      </c>
      <c r="C125" s="294" t="s">
        <v>405</v>
      </c>
      <c r="D125" s="276"/>
    </row>
    <row r="126" spans="2:4" x14ac:dyDescent="0.2">
      <c r="B126" s="36" t="s">
        <v>85</v>
      </c>
      <c r="C126" s="294" t="s">
        <v>405</v>
      </c>
      <c r="D126" s="276"/>
    </row>
    <row r="127" spans="2:4" x14ac:dyDescent="0.2">
      <c r="B127" s="36" t="s">
        <v>551</v>
      </c>
      <c r="C127" s="294" t="s">
        <v>405</v>
      </c>
      <c r="D127" s="276"/>
    </row>
    <row r="128" spans="2:4" x14ac:dyDescent="0.2">
      <c r="B128" s="36" t="s">
        <v>86</v>
      </c>
      <c r="C128" s="294" t="s">
        <v>405</v>
      </c>
      <c r="D128" s="276"/>
    </row>
    <row r="129" spans="2:4" x14ac:dyDescent="0.2">
      <c r="B129" s="36" t="s">
        <v>87</v>
      </c>
      <c r="C129" s="294" t="s">
        <v>405</v>
      </c>
      <c r="D129" s="276"/>
    </row>
    <row r="130" spans="2:4" x14ac:dyDescent="0.2">
      <c r="B130" s="36" t="s">
        <v>88</v>
      </c>
      <c r="C130" s="294" t="s">
        <v>405</v>
      </c>
      <c r="D130" s="276"/>
    </row>
    <row r="131" spans="2:4" x14ac:dyDescent="0.2">
      <c r="B131" s="36" t="s">
        <v>89</v>
      </c>
      <c r="C131" s="294" t="s">
        <v>405</v>
      </c>
      <c r="D131" s="276"/>
    </row>
    <row r="132" spans="2:4" x14ac:dyDescent="0.2">
      <c r="B132" s="36" t="s">
        <v>90</v>
      </c>
      <c r="C132" s="294" t="s">
        <v>405</v>
      </c>
      <c r="D132" s="276"/>
    </row>
    <row r="133" spans="2:4" x14ac:dyDescent="0.2">
      <c r="B133" s="36" t="s">
        <v>91</v>
      </c>
      <c r="C133" s="294" t="s">
        <v>405</v>
      </c>
      <c r="D133" s="276"/>
    </row>
    <row r="134" spans="2:4" x14ac:dyDescent="0.2">
      <c r="B134" s="36" t="s">
        <v>92</v>
      </c>
      <c r="C134" s="294" t="s">
        <v>405</v>
      </c>
      <c r="D134" s="276"/>
    </row>
    <row r="135" spans="2:4" x14ac:dyDescent="0.2">
      <c r="B135" s="36" t="s">
        <v>531</v>
      </c>
      <c r="C135" s="294" t="s">
        <v>405</v>
      </c>
      <c r="D135" s="276"/>
    </row>
    <row r="136" spans="2:4" x14ac:dyDescent="0.2">
      <c r="B136" s="36" t="s">
        <v>93</v>
      </c>
      <c r="C136" s="294" t="s">
        <v>405</v>
      </c>
      <c r="D136" s="276"/>
    </row>
    <row r="137" spans="2:4" x14ac:dyDescent="0.2">
      <c r="B137" s="36" t="s">
        <v>94</v>
      </c>
      <c r="C137" s="294" t="s">
        <v>405</v>
      </c>
      <c r="D137" s="276"/>
    </row>
    <row r="138" spans="2:4" x14ac:dyDescent="0.2">
      <c r="B138" s="36" t="s">
        <v>95</v>
      </c>
      <c r="C138" s="294" t="s">
        <v>405</v>
      </c>
      <c r="D138" s="276"/>
    </row>
    <row r="139" spans="2:4" x14ac:dyDescent="0.2">
      <c r="B139" s="36" t="s">
        <v>96</v>
      </c>
      <c r="C139" s="294" t="s">
        <v>405</v>
      </c>
      <c r="D139" s="276"/>
    </row>
    <row r="140" spans="2:4" x14ac:dyDescent="0.2">
      <c r="B140" s="36" t="s">
        <v>97</v>
      </c>
      <c r="C140" s="294" t="s">
        <v>405</v>
      </c>
      <c r="D140" s="276"/>
    </row>
    <row r="141" spans="2:4" x14ac:dyDescent="0.2">
      <c r="B141" s="36" t="s">
        <v>98</v>
      </c>
      <c r="C141" s="294" t="s">
        <v>405</v>
      </c>
      <c r="D141" s="276"/>
    </row>
    <row r="142" spans="2:4" x14ac:dyDescent="0.2">
      <c r="B142" s="36" t="s">
        <v>99</v>
      </c>
      <c r="C142" s="294" t="s">
        <v>405</v>
      </c>
      <c r="D142" s="276"/>
    </row>
    <row r="143" spans="2:4" x14ac:dyDescent="0.2">
      <c r="B143" s="36" t="s">
        <v>100</v>
      </c>
      <c r="C143" s="294" t="s">
        <v>405</v>
      </c>
      <c r="D143" s="276"/>
    </row>
    <row r="144" spans="2:4" x14ac:dyDescent="0.2">
      <c r="B144" s="36" t="s">
        <v>102</v>
      </c>
      <c r="C144" s="294" t="s">
        <v>405</v>
      </c>
      <c r="D144" s="276"/>
    </row>
    <row r="145" spans="2:4" x14ac:dyDescent="0.2">
      <c r="B145" s="36" t="s">
        <v>103</v>
      </c>
      <c r="C145" s="294" t="s">
        <v>405</v>
      </c>
      <c r="D145" s="276"/>
    </row>
    <row r="146" spans="2:4" x14ac:dyDescent="0.2">
      <c r="B146" s="36" t="s">
        <v>104</v>
      </c>
      <c r="C146" s="294" t="s">
        <v>405</v>
      </c>
      <c r="D146" s="276"/>
    </row>
    <row r="147" spans="2:4" x14ac:dyDescent="0.2">
      <c r="B147" s="36" t="s">
        <v>105</v>
      </c>
      <c r="C147" s="294" t="s">
        <v>405</v>
      </c>
      <c r="D147" s="276"/>
    </row>
    <row r="148" spans="2:4" x14ac:dyDescent="0.2">
      <c r="B148" s="36" t="s">
        <v>106</v>
      </c>
      <c r="C148" s="294" t="s">
        <v>405</v>
      </c>
      <c r="D148" s="276"/>
    </row>
    <row r="149" spans="2:4" x14ac:dyDescent="0.2">
      <c r="B149" s="36" t="s">
        <v>107</v>
      </c>
      <c r="C149" s="294" t="s">
        <v>405</v>
      </c>
      <c r="D149" s="276"/>
    </row>
    <row r="150" spans="2:4" x14ac:dyDescent="0.2">
      <c r="B150" s="36" t="s">
        <v>108</v>
      </c>
      <c r="C150" s="294" t="s">
        <v>405</v>
      </c>
      <c r="D150" s="276"/>
    </row>
    <row r="151" spans="2:4" x14ac:dyDescent="0.2">
      <c r="B151" s="36"/>
      <c r="C151" s="53"/>
      <c r="D151" s="53"/>
    </row>
    <row r="152" spans="2:4" x14ac:dyDescent="0.2">
      <c r="B152" s="3"/>
      <c r="C152" s="53"/>
      <c r="D152" s="53"/>
    </row>
    <row r="153" spans="2:4" x14ac:dyDescent="0.2">
      <c r="B153" s="3"/>
      <c r="C153" s="53"/>
      <c r="D153" s="53"/>
    </row>
    <row r="154" spans="2:4" x14ac:dyDescent="0.2">
      <c r="B154" s="3"/>
      <c r="C154" s="53"/>
      <c r="D154" s="53"/>
    </row>
    <row r="155" spans="2:4" x14ac:dyDescent="0.2">
      <c r="B155" s="3"/>
      <c r="C155" s="53"/>
      <c r="D155" s="53"/>
    </row>
    <row r="156" spans="2:4" x14ac:dyDescent="0.2">
      <c r="B156" s="3"/>
      <c r="C156" s="53"/>
      <c r="D156" s="53"/>
    </row>
    <row r="157" spans="2:4" x14ac:dyDescent="0.2">
      <c r="B157" s="14" t="s">
        <v>562</v>
      </c>
      <c r="C157" s="53"/>
      <c r="D157" s="53"/>
    </row>
    <row r="158" spans="2:4" x14ac:dyDescent="0.2">
      <c r="B158" s="3"/>
      <c r="C158" s="53"/>
      <c r="D158" s="53"/>
    </row>
    <row r="159" spans="2:4" x14ac:dyDescent="0.2">
      <c r="B159" s="3"/>
      <c r="C159" s="48" t="s">
        <v>186</v>
      </c>
      <c r="D159" s="47" t="s">
        <v>187</v>
      </c>
    </row>
    <row r="160" spans="2:4" x14ac:dyDescent="0.2">
      <c r="B160" s="3"/>
      <c r="C160" s="32">
        <v>3</v>
      </c>
      <c r="D160" s="32">
        <v>1</v>
      </c>
    </row>
    <row r="161" spans="2:5" x14ac:dyDescent="0.2">
      <c r="B161" s="3"/>
    </row>
    <row r="162" spans="2:5" ht="15" x14ac:dyDescent="0.25">
      <c r="B162" s="36" t="s">
        <v>116</v>
      </c>
      <c r="C162" s="294"/>
      <c r="D162" s="294" t="s">
        <v>405</v>
      </c>
      <c r="E162" s="16"/>
    </row>
    <row r="163" spans="2:5" ht="15" x14ac:dyDescent="0.25">
      <c r="B163" s="36" t="s">
        <v>117</v>
      </c>
      <c r="C163" s="294" t="s">
        <v>405</v>
      </c>
      <c r="D163" s="276"/>
      <c r="E163" s="16"/>
    </row>
    <row r="164" spans="2:5" ht="15" x14ac:dyDescent="0.25">
      <c r="B164" s="36" t="s">
        <v>118</v>
      </c>
      <c r="C164" s="294" t="s">
        <v>405</v>
      </c>
      <c r="D164" s="276"/>
      <c r="E164" s="16"/>
    </row>
    <row r="165" spans="2:5" x14ac:dyDescent="0.2">
      <c r="B165" s="36" t="s">
        <v>119</v>
      </c>
      <c r="C165" s="294" t="s">
        <v>405</v>
      </c>
      <c r="D165" s="276"/>
    </row>
    <row r="166" spans="2:5" x14ac:dyDescent="0.2">
      <c r="B166" s="3"/>
      <c r="C166" s="53"/>
      <c r="D166" s="53"/>
    </row>
    <row r="167" spans="2:5" x14ac:dyDescent="0.2">
      <c r="B167" s="14" t="s">
        <v>563</v>
      </c>
      <c r="C167" s="53"/>
      <c r="D167" s="53"/>
    </row>
    <row r="168" spans="2:5" x14ac:dyDescent="0.2">
      <c r="B168" s="14"/>
      <c r="C168" s="53"/>
      <c r="D168" s="53"/>
    </row>
    <row r="169" spans="2:5" x14ac:dyDescent="0.2">
      <c r="B169" s="3"/>
      <c r="C169" s="53"/>
      <c r="D169" s="53"/>
    </row>
    <row r="170" spans="2:5" x14ac:dyDescent="0.2">
      <c r="B170" s="3"/>
      <c r="C170" s="48" t="s">
        <v>186</v>
      </c>
      <c r="D170" s="47" t="s">
        <v>187</v>
      </c>
    </row>
    <row r="171" spans="2:5" x14ac:dyDescent="0.2">
      <c r="B171" s="3"/>
      <c r="C171" s="32">
        <v>21</v>
      </c>
      <c r="D171" s="32">
        <v>9</v>
      </c>
    </row>
    <row r="172" spans="2:5" x14ac:dyDescent="0.2">
      <c r="B172" s="3"/>
    </row>
    <row r="173" spans="2:5" x14ac:dyDescent="0.2">
      <c r="B173" s="36" t="s">
        <v>120</v>
      </c>
      <c r="C173" s="294" t="s">
        <v>405</v>
      </c>
      <c r="D173" s="276"/>
    </row>
    <row r="174" spans="2:5" x14ac:dyDescent="0.2">
      <c r="B174" s="36" t="s">
        <v>121</v>
      </c>
      <c r="C174" s="294" t="s">
        <v>405</v>
      </c>
      <c r="D174" s="294"/>
    </row>
    <row r="175" spans="2:5" x14ac:dyDescent="0.2">
      <c r="B175" s="36" t="s">
        <v>122</v>
      </c>
      <c r="C175" s="294" t="s">
        <v>405</v>
      </c>
      <c r="D175" s="276"/>
    </row>
    <row r="176" spans="2:5" x14ac:dyDescent="0.2">
      <c r="B176" s="36" t="s">
        <v>123</v>
      </c>
      <c r="C176" s="294" t="s">
        <v>405</v>
      </c>
      <c r="D176" s="276"/>
    </row>
    <row r="177" spans="2:4" x14ac:dyDescent="0.2">
      <c r="B177" s="36" t="s">
        <v>124</v>
      </c>
      <c r="C177" s="294" t="s">
        <v>405</v>
      </c>
      <c r="D177" s="276"/>
    </row>
    <row r="178" spans="2:4" x14ac:dyDescent="0.2">
      <c r="B178" s="36" t="s">
        <v>125</v>
      </c>
      <c r="C178" s="294" t="s">
        <v>405</v>
      </c>
      <c r="D178" s="276"/>
    </row>
    <row r="179" spans="2:4" x14ac:dyDescent="0.2">
      <c r="B179" s="36" t="s">
        <v>126</v>
      </c>
      <c r="C179" s="294" t="s">
        <v>405</v>
      </c>
      <c r="D179" s="276"/>
    </row>
    <row r="180" spans="2:4" x14ac:dyDescent="0.2">
      <c r="B180" s="36" t="s">
        <v>127</v>
      </c>
      <c r="C180" s="294" t="s">
        <v>405</v>
      </c>
      <c r="D180" s="276"/>
    </row>
    <row r="181" spans="2:4" x14ac:dyDescent="0.2">
      <c r="B181" s="36" t="s">
        <v>142</v>
      </c>
      <c r="C181" s="294" t="s">
        <v>405</v>
      </c>
      <c r="D181" s="294"/>
    </row>
    <row r="182" spans="2:4" x14ac:dyDescent="0.2">
      <c r="B182" s="36" t="s">
        <v>128</v>
      </c>
      <c r="C182" s="294" t="s">
        <v>405</v>
      </c>
      <c r="D182" s="294"/>
    </row>
    <row r="183" spans="2:4" x14ac:dyDescent="0.2">
      <c r="B183" s="36" t="s">
        <v>129</v>
      </c>
      <c r="C183" s="294"/>
      <c r="D183" s="294" t="s">
        <v>405</v>
      </c>
    </row>
    <row r="184" spans="2:4" x14ac:dyDescent="0.2">
      <c r="B184" s="36" t="s">
        <v>130</v>
      </c>
      <c r="C184" s="294"/>
      <c r="D184" s="294" t="s">
        <v>405</v>
      </c>
    </row>
    <row r="185" spans="2:4" x14ac:dyDescent="0.2">
      <c r="B185" s="36" t="s">
        <v>131</v>
      </c>
      <c r="C185" s="294" t="s">
        <v>405</v>
      </c>
      <c r="D185" s="276"/>
    </row>
    <row r="186" spans="2:4" x14ac:dyDescent="0.2">
      <c r="B186" s="36" t="s">
        <v>516</v>
      </c>
      <c r="C186" s="294" t="s">
        <v>405</v>
      </c>
      <c r="D186" s="276"/>
    </row>
    <row r="187" spans="2:4" x14ac:dyDescent="0.2">
      <c r="B187" s="36" t="s">
        <v>132</v>
      </c>
      <c r="C187" s="294" t="s">
        <v>405</v>
      </c>
      <c r="D187" s="294"/>
    </row>
    <row r="188" spans="2:4" x14ac:dyDescent="0.2">
      <c r="B188" s="36" t="s">
        <v>133</v>
      </c>
      <c r="C188" s="294" t="s">
        <v>405</v>
      </c>
      <c r="D188" s="294"/>
    </row>
    <row r="189" spans="2:4" x14ac:dyDescent="0.2">
      <c r="B189" s="36" t="s">
        <v>134</v>
      </c>
      <c r="C189" s="276"/>
      <c r="D189" s="294" t="s">
        <v>405</v>
      </c>
    </row>
    <row r="190" spans="2:4" x14ac:dyDescent="0.2">
      <c r="B190" s="36" t="s">
        <v>135</v>
      </c>
      <c r="C190" s="294" t="s">
        <v>405</v>
      </c>
      <c r="D190" s="294"/>
    </row>
    <row r="191" spans="2:4" x14ac:dyDescent="0.2">
      <c r="B191" s="36" t="s">
        <v>552</v>
      </c>
      <c r="C191" s="294" t="s">
        <v>405</v>
      </c>
      <c r="D191" s="294"/>
    </row>
    <row r="192" spans="2:4" x14ac:dyDescent="0.2">
      <c r="B192" s="36" t="s">
        <v>553</v>
      </c>
      <c r="C192" s="294" t="s">
        <v>405</v>
      </c>
      <c r="D192" s="467"/>
    </row>
    <row r="193" spans="2:4" x14ac:dyDescent="0.2">
      <c r="B193" s="36" t="s">
        <v>532</v>
      </c>
      <c r="C193" s="294" t="s">
        <v>405</v>
      </c>
      <c r="D193" s="467"/>
    </row>
    <row r="194" spans="2:4" x14ac:dyDescent="0.2">
      <c r="B194" s="36" t="s">
        <v>554</v>
      </c>
      <c r="C194" s="294"/>
      <c r="D194" s="294" t="s">
        <v>405</v>
      </c>
    </row>
    <row r="195" spans="2:4" x14ac:dyDescent="0.2">
      <c r="B195" s="36" t="s">
        <v>555</v>
      </c>
      <c r="C195" s="294"/>
      <c r="D195" s="294" t="s">
        <v>405</v>
      </c>
    </row>
    <row r="196" spans="2:4" x14ac:dyDescent="0.2">
      <c r="B196" s="36" t="s">
        <v>557</v>
      </c>
      <c r="C196" s="294"/>
      <c r="D196" s="294" t="s">
        <v>405</v>
      </c>
    </row>
    <row r="197" spans="2:4" x14ac:dyDescent="0.2">
      <c r="B197" s="36" t="s">
        <v>136</v>
      </c>
      <c r="C197" s="294" t="s">
        <v>405</v>
      </c>
      <c r="D197" s="467"/>
    </row>
    <row r="198" spans="2:4" x14ac:dyDescent="0.2">
      <c r="B198" s="36" t="s">
        <v>137</v>
      </c>
      <c r="C198" s="294"/>
      <c r="D198" s="294" t="s">
        <v>405</v>
      </c>
    </row>
    <row r="199" spans="2:4" x14ac:dyDescent="0.2">
      <c r="B199" s="36" t="s">
        <v>520</v>
      </c>
      <c r="C199" s="294" t="s">
        <v>405</v>
      </c>
      <c r="D199" s="294"/>
    </row>
    <row r="200" spans="2:4" x14ac:dyDescent="0.2">
      <c r="B200" s="36" t="s">
        <v>558</v>
      </c>
      <c r="C200" s="294"/>
      <c r="D200" s="294" t="s">
        <v>405</v>
      </c>
    </row>
    <row r="201" spans="2:4" x14ac:dyDescent="0.2">
      <c r="B201" s="36" t="s">
        <v>138</v>
      </c>
      <c r="C201" s="294"/>
      <c r="D201" s="294" t="s">
        <v>405</v>
      </c>
    </row>
    <row r="202" spans="2:4" x14ac:dyDescent="0.2">
      <c r="B202" s="36" t="s">
        <v>139</v>
      </c>
      <c r="C202" s="294" t="s">
        <v>405</v>
      </c>
      <c r="D202" s="276"/>
    </row>
    <row r="203" spans="2:4" x14ac:dyDescent="0.2">
      <c r="B203" s="3"/>
      <c r="C203" s="53"/>
      <c r="D203" s="53"/>
    </row>
    <row r="204" spans="2:4" x14ac:dyDescent="0.2">
      <c r="B204" s="14" t="s">
        <v>140</v>
      </c>
      <c r="C204" s="53"/>
      <c r="D204" s="53"/>
    </row>
    <row r="205" spans="2:4" x14ac:dyDescent="0.2">
      <c r="B205" s="3"/>
      <c r="C205" s="53"/>
      <c r="D205" s="53"/>
    </row>
    <row r="206" spans="2:4" x14ac:dyDescent="0.2">
      <c r="B206" s="3"/>
      <c r="C206" s="48" t="s">
        <v>186</v>
      </c>
      <c r="D206" s="47" t="s">
        <v>187</v>
      </c>
    </row>
    <row r="207" spans="2:4" x14ac:dyDescent="0.2">
      <c r="B207" s="3"/>
      <c r="C207" s="32">
        <v>1</v>
      </c>
      <c r="D207" s="32">
        <v>0</v>
      </c>
    </row>
    <row r="208" spans="2:4" x14ac:dyDescent="0.2">
      <c r="B208" s="3"/>
    </row>
    <row r="209" spans="2:5" x14ac:dyDescent="0.2">
      <c r="B209" s="36" t="s">
        <v>141</v>
      </c>
      <c r="C209" s="294" t="s">
        <v>405</v>
      </c>
      <c r="D209" s="294"/>
    </row>
    <row r="210" spans="2:5" x14ac:dyDescent="0.2">
      <c r="B210" s="36"/>
      <c r="C210" s="418"/>
      <c r="D210" s="420"/>
    </row>
    <row r="211" spans="2:5" x14ac:dyDescent="0.2">
      <c r="B211" s="36"/>
      <c r="C211" s="418"/>
      <c r="D211" s="420"/>
    </row>
    <row r="212" spans="2:5" x14ac:dyDescent="0.2">
      <c r="C212" s="53"/>
      <c r="D212" s="53"/>
    </row>
    <row r="213" spans="2:5" ht="15" x14ac:dyDescent="0.25">
      <c r="B213" s="15" t="s">
        <v>482</v>
      </c>
      <c r="C213" s="26"/>
      <c r="D213" s="33"/>
      <c r="E213" s="5"/>
    </row>
    <row r="214" spans="2:5" x14ac:dyDescent="0.2">
      <c r="C214" s="53"/>
      <c r="D214" s="53"/>
    </row>
    <row r="215" spans="2:5" x14ac:dyDescent="0.2">
      <c r="C215" s="53"/>
      <c r="D215" s="53"/>
    </row>
    <row r="216" spans="2:5" x14ac:dyDescent="0.2">
      <c r="C216" s="53"/>
      <c r="D216" s="53"/>
    </row>
    <row r="217" spans="2:5" x14ac:dyDescent="0.2">
      <c r="C217" s="53"/>
      <c r="D217" s="53"/>
    </row>
    <row r="218" spans="2:5" x14ac:dyDescent="0.2">
      <c r="C218" s="53"/>
      <c r="D218" s="53"/>
    </row>
    <row r="219" spans="2:5" x14ac:dyDescent="0.2">
      <c r="C219" s="53"/>
      <c r="D219" s="53"/>
    </row>
    <row r="220" spans="2:5" x14ac:dyDescent="0.2">
      <c r="C220" s="53"/>
      <c r="D220" s="53"/>
    </row>
    <row r="221" spans="2:5" x14ac:dyDescent="0.2">
      <c r="C221" s="53"/>
      <c r="D221" s="53"/>
    </row>
    <row r="222" spans="2:5" x14ac:dyDescent="0.2">
      <c r="C222" s="53"/>
      <c r="D222" s="53"/>
    </row>
    <row r="223" spans="2:5" x14ac:dyDescent="0.2">
      <c r="C223" s="53"/>
      <c r="D223" s="53"/>
    </row>
    <row r="224" spans="2:5" x14ac:dyDescent="0.2">
      <c r="C224" s="53"/>
      <c r="D224" s="53"/>
    </row>
    <row r="225" spans="3:4" x14ac:dyDescent="0.2">
      <c r="C225" s="53"/>
      <c r="D225" s="53"/>
    </row>
    <row r="226" spans="3:4" x14ac:dyDescent="0.2">
      <c r="C226" s="53"/>
      <c r="D226" s="53"/>
    </row>
    <row r="227" spans="3:4" x14ac:dyDescent="0.2">
      <c r="C227" s="53"/>
      <c r="D227" s="53"/>
    </row>
    <row r="228" spans="3:4" x14ac:dyDescent="0.2">
      <c r="C228" s="53"/>
      <c r="D228" s="53"/>
    </row>
    <row r="229" spans="3:4" x14ac:dyDescent="0.2">
      <c r="C229" s="53"/>
      <c r="D229" s="53"/>
    </row>
    <row r="230" spans="3:4" x14ac:dyDescent="0.2">
      <c r="C230" s="53"/>
      <c r="D230" s="53"/>
    </row>
    <row r="231" spans="3:4" x14ac:dyDescent="0.2">
      <c r="C231" s="53"/>
      <c r="D231" s="53"/>
    </row>
    <row r="232" spans="3:4" x14ac:dyDescent="0.2">
      <c r="C232" s="53"/>
      <c r="D232" s="53"/>
    </row>
    <row r="233" spans="3:4" x14ac:dyDescent="0.2">
      <c r="C233" s="53"/>
      <c r="D233" s="53"/>
    </row>
    <row r="234" spans="3:4" x14ac:dyDescent="0.2">
      <c r="C234" s="53"/>
      <c r="D234" s="53"/>
    </row>
    <row r="235" spans="3:4" x14ac:dyDescent="0.2">
      <c r="C235" s="53"/>
      <c r="D235" s="53"/>
    </row>
    <row r="236" spans="3:4" x14ac:dyDescent="0.2">
      <c r="C236" s="53"/>
      <c r="D236" s="53"/>
    </row>
    <row r="237" spans="3:4" x14ac:dyDescent="0.2">
      <c r="C237" s="53"/>
      <c r="D237" s="53"/>
    </row>
    <row r="238" spans="3:4" x14ac:dyDescent="0.2">
      <c r="C238" s="53"/>
      <c r="D238" s="53"/>
    </row>
    <row r="239" spans="3:4" x14ac:dyDescent="0.2">
      <c r="C239" s="53"/>
      <c r="D239" s="53"/>
    </row>
    <row r="240" spans="3:4" x14ac:dyDescent="0.2">
      <c r="C240" s="53"/>
      <c r="D240" s="53"/>
    </row>
    <row r="241" spans="3:4" x14ac:dyDescent="0.2">
      <c r="C241" s="53"/>
      <c r="D241" s="53"/>
    </row>
    <row r="242" spans="3:4" x14ac:dyDescent="0.2">
      <c r="C242" s="53"/>
      <c r="D242" s="53"/>
    </row>
    <row r="243" spans="3:4" x14ac:dyDescent="0.2">
      <c r="C243" s="53"/>
      <c r="D243" s="53"/>
    </row>
    <row r="244" spans="3:4" x14ac:dyDescent="0.2">
      <c r="C244" s="53"/>
      <c r="D244" s="53"/>
    </row>
    <row r="245" spans="3:4" x14ac:dyDescent="0.2">
      <c r="C245" s="53"/>
      <c r="D245" s="53"/>
    </row>
    <row r="246" spans="3:4" x14ac:dyDescent="0.2">
      <c r="C246" s="53"/>
      <c r="D246" s="53"/>
    </row>
    <row r="247" spans="3:4" x14ac:dyDescent="0.2">
      <c r="C247" s="53"/>
      <c r="D247" s="53"/>
    </row>
    <row r="248" spans="3:4" x14ac:dyDescent="0.2">
      <c r="C248" s="53"/>
      <c r="D248" s="53"/>
    </row>
    <row r="249" spans="3:4" x14ac:dyDescent="0.2">
      <c r="C249" s="53"/>
      <c r="D249" s="53"/>
    </row>
    <row r="250" spans="3:4" x14ac:dyDescent="0.2">
      <c r="C250" s="53"/>
      <c r="D250" s="53"/>
    </row>
    <row r="251" spans="3:4" x14ac:dyDescent="0.2">
      <c r="C251" s="53"/>
      <c r="D251" s="53"/>
    </row>
    <row r="252" spans="3:4" x14ac:dyDescent="0.2">
      <c r="C252" s="53"/>
      <c r="D252" s="53"/>
    </row>
    <row r="253" spans="3:4" x14ac:dyDescent="0.2">
      <c r="C253" s="53"/>
      <c r="D253" s="53"/>
    </row>
    <row r="254" spans="3:4" x14ac:dyDescent="0.2">
      <c r="C254" s="53"/>
      <c r="D254" s="53"/>
    </row>
    <row r="255" spans="3:4" x14ac:dyDescent="0.2">
      <c r="C255" s="53"/>
      <c r="D255" s="53"/>
    </row>
    <row r="256" spans="3:4" x14ac:dyDescent="0.2">
      <c r="C256" s="53"/>
      <c r="D256" s="53"/>
    </row>
    <row r="257" spans="3:4" x14ac:dyDescent="0.2">
      <c r="C257" s="53"/>
      <c r="D257" s="53"/>
    </row>
    <row r="258" spans="3:4" x14ac:dyDescent="0.2">
      <c r="C258" s="53"/>
      <c r="D258" s="53"/>
    </row>
    <row r="259" spans="3:4" x14ac:dyDescent="0.2">
      <c r="C259" s="53"/>
      <c r="D259" s="53"/>
    </row>
    <row r="260" spans="3:4" x14ac:dyDescent="0.2">
      <c r="C260" s="53"/>
      <c r="D260" s="53"/>
    </row>
    <row r="261" spans="3:4" x14ac:dyDescent="0.2">
      <c r="C261" s="53"/>
      <c r="D261" s="53"/>
    </row>
    <row r="262" spans="3:4" x14ac:dyDescent="0.2">
      <c r="C262" s="53"/>
      <c r="D262" s="53"/>
    </row>
    <row r="263" spans="3:4" x14ac:dyDescent="0.2">
      <c r="C263" s="53"/>
      <c r="D263" s="53"/>
    </row>
    <row r="264" spans="3:4" x14ac:dyDescent="0.2">
      <c r="C264" s="53"/>
      <c r="D264" s="53"/>
    </row>
    <row r="265" spans="3:4" x14ac:dyDescent="0.2">
      <c r="C265" s="53"/>
      <c r="D265" s="53"/>
    </row>
    <row r="266" spans="3:4" x14ac:dyDescent="0.2">
      <c r="C266" s="53"/>
      <c r="D266" s="53"/>
    </row>
    <row r="267" spans="3:4" x14ac:dyDescent="0.2">
      <c r="C267" s="53"/>
      <c r="D267" s="53"/>
    </row>
    <row r="268" spans="3:4" x14ac:dyDescent="0.2">
      <c r="C268" s="53"/>
      <c r="D268" s="53"/>
    </row>
    <row r="269" spans="3:4" x14ac:dyDescent="0.2">
      <c r="C269" s="53"/>
      <c r="D269" s="53"/>
    </row>
    <row r="270" spans="3:4" x14ac:dyDescent="0.2">
      <c r="C270" s="53"/>
      <c r="D270" s="53"/>
    </row>
    <row r="271" spans="3:4" x14ac:dyDescent="0.2">
      <c r="C271" s="53"/>
      <c r="D271" s="53"/>
    </row>
    <row r="272" spans="3:4" x14ac:dyDescent="0.2">
      <c r="C272" s="53"/>
      <c r="D272" s="53"/>
    </row>
    <row r="273" spans="3:4" x14ac:dyDescent="0.2">
      <c r="C273" s="53"/>
      <c r="D273" s="53"/>
    </row>
    <row r="274" spans="3:4" x14ac:dyDescent="0.2">
      <c r="C274" s="53"/>
      <c r="D274" s="53"/>
    </row>
    <row r="275" spans="3:4" x14ac:dyDescent="0.2">
      <c r="C275" s="53"/>
      <c r="D275" s="53"/>
    </row>
    <row r="276" spans="3:4" x14ac:dyDescent="0.2">
      <c r="C276" s="53"/>
      <c r="D276" s="53"/>
    </row>
    <row r="277" spans="3:4" x14ac:dyDescent="0.2">
      <c r="C277" s="53"/>
      <c r="D277" s="53"/>
    </row>
    <row r="278" spans="3:4" x14ac:dyDescent="0.2">
      <c r="C278" s="53"/>
      <c r="D278" s="53"/>
    </row>
    <row r="279" spans="3:4" x14ac:dyDescent="0.2">
      <c r="C279" s="53"/>
      <c r="D279" s="53"/>
    </row>
    <row r="280" spans="3:4" x14ac:dyDescent="0.2">
      <c r="C280" s="53"/>
      <c r="D280" s="53"/>
    </row>
    <row r="281" spans="3:4" x14ac:dyDescent="0.2">
      <c r="C281" s="53"/>
      <c r="D281" s="53"/>
    </row>
    <row r="282" spans="3:4" x14ac:dyDescent="0.2">
      <c r="C282" s="53"/>
      <c r="D282" s="53"/>
    </row>
    <row r="283" spans="3:4" x14ac:dyDescent="0.2">
      <c r="C283" s="53"/>
      <c r="D283" s="53"/>
    </row>
    <row r="284" spans="3:4" x14ac:dyDescent="0.2">
      <c r="C284" s="53"/>
      <c r="D284" s="53"/>
    </row>
    <row r="285" spans="3:4" x14ac:dyDescent="0.2">
      <c r="C285" s="53"/>
      <c r="D285" s="53"/>
    </row>
    <row r="286" spans="3:4" x14ac:dyDescent="0.2">
      <c r="C286" s="53"/>
      <c r="D286" s="53"/>
    </row>
    <row r="287" spans="3:4" x14ac:dyDescent="0.2">
      <c r="C287" s="53"/>
      <c r="D287" s="53"/>
    </row>
    <row r="288" spans="3:4" x14ac:dyDescent="0.2">
      <c r="C288" s="53"/>
      <c r="D288" s="53"/>
    </row>
    <row r="289" spans="3:4" x14ac:dyDescent="0.2">
      <c r="C289" s="53"/>
      <c r="D289" s="53"/>
    </row>
    <row r="290" spans="3:4" x14ac:dyDescent="0.2">
      <c r="C290" s="53"/>
      <c r="D290" s="53"/>
    </row>
    <row r="291" spans="3:4" x14ac:dyDescent="0.2">
      <c r="C291" s="53"/>
      <c r="D291" s="53"/>
    </row>
    <row r="292" spans="3:4" x14ac:dyDescent="0.2">
      <c r="C292" s="53"/>
      <c r="D292" s="53"/>
    </row>
    <row r="293" spans="3:4" x14ac:dyDescent="0.2">
      <c r="C293" s="53"/>
      <c r="D293" s="53"/>
    </row>
    <row r="294" spans="3:4" x14ac:dyDescent="0.2">
      <c r="C294" s="53"/>
      <c r="D294" s="53"/>
    </row>
    <row r="295" spans="3:4" x14ac:dyDescent="0.2">
      <c r="C295" s="53"/>
      <c r="D295" s="53"/>
    </row>
    <row r="296" spans="3:4" x14ac:dyDescent="0.2">
      <c r="C296" s="53"/>
      <c r="D296" s="53"/>
    </row>
    <row r="297" spans="3:4" x14ac:dyDescent="0.2">
      <c r="C297" s="53"/>
      <c r="D297" s="53"/>
    </row>
    <row r="298" spans="3:4" x14ac:dyDescent="0.2">
      <c r="C298" s="53"/>
      <c r="D298" s="53"/>
    </row>
    <row r="299" spans="3:4" x14ac:dyDescent="0.2">
      <c r="C299" s="53"/>
      <c r="D299" s="53"/>
    </row>
    <row r="300" spans="3:4" x14ac:dyDescent="0.2">
      <c r="C300" s="53"/>
      <c r="D300" s="53"/>
    </row>
    <row r="301" spans="3:4" x14ac:dyDescent="0.2">
      <c r="C301" s="53"/>
      <c r="D301" s="53"/>
    </row>
    <row r="302" spans="3:4" x14ac:dyDescent="0.2">
      <c r="C302" s="53"/>
      <c r="D302" s="53"/>
    </row>
    <row r="303" spans="3:4" x14ac:dyDescent="0.2">
      <c r="C303" s="53"/>
      <c r="D303" s="53"/>
    </row>
    <row r="304" spans="3:4" x14ac:dyDescent="0.2">
      <c r="C304" s="53"/>
      <c r="D304" s="53"/>
    </row>
    <row r="305" spans="3:4" x14ac:dyDescent="0.2">
      <c r="C305" s="53"/>
      <c r="D305" s="53"/>
    </row>
    <row r="306" spans="3:4" x14ac:dyDescent="0.2">
      <c r="C306" s="53"/>
      <c r="D306" s="53"/>
    </row>
    <row r="307" spans="3:4" x14ac:dyDescent="0.2">
      <c r="C307" s="53"/>
      <c r="D307" s="53"/>
    </row>
    <row r="308" spans="3:4" x14ac:dyDescent="0.2">
      <c r="C308" s="53"/>
      <c r="D308" s="53"/>
    </row>
    <row r="309" spans="3:4" x14ac:dyDescent="0.2">
      <c r="C309" s="53"/>
      <c r="D309" s="53"/>
    </row>
    <row r="310" spans="3:4" x14ac:dyDescent="0.2">
      <c r="C310" s="53"/>
      <c r="D310" s="53"/>
    </row>
    <row r="311" spans="3:4" x14ac:dyDescent="0.2">
      <c r="C311" s="53"/>
      <c r="D311" s="53"/>
    </row>
    <row r="312" spans="3:4" x14ac:dyDescent="0.2">
      <c r="C312" s="53"/>
      <c r="D312" s="53"/>
    </row>
    <row r="313" spans="3:4" x14ac:dyDescent="0.2">
      <c r="C313" s="53"/>
      <c r="D313" s="53"/>
    </row>
    <row r="314" spans="3:4" x14ac:dyDescent="0.2">
      <c r="C314" s="53"/>
      <c r="D314" s="53"/>
    </row>
    <row r="315" spans="3:4" x14ac:dyDescent="0.2">
      <c r="C315" s="53"/>
      <c r="D315" s="53"/>
    </row>
    <row r="316" spans="3:4" x14ac:dyDescent="0.2">
      <c r="C316" s="53"/>
      <c r="D316" s="53"/>
    </row>
    <row r="317" spans="3:4" x14ac:dyDescent="0.2">
      <c r="C317" s="53"/>
      <c r="D317" s="53"/>
    </row>
    <row r="318" spans="3:4" x14ac:dyDescent="0.2">
      <c r="C318" s="53"/>
      <c r="D318" s="53"/>
    </row>
    <row r="319" spans="3:4" x14ac:dyDescent="0.2">
      <c r="C319" s="53"/>
      <c r="D319" s="53"/>
    </row>
    <row r="320" spans="3:4" x14ac:dyDescent="0.2">
      <c r="C320" s="53"/>
      <c r="D320" s="53"/>
    </row>
    <row r="321" spans="3:4" x14ac:dyDescent="0.2">
      <c r="C321" s="53"/>
      <c r="D321" s="53"/>
    </row>
    <row r="322" spans="3:4" x14ac:dyDescent="0.2">
      <c r="C322" s="53"/>
      <c r="D322" s="53"/>
    </row>
    <row r="323" spans="3:4" x14ac:dyDescent="0.2">
      <c r="C323" s="53"/>
      <c r="D323" s="53"/>
    </row>
    <row r="324" spans="3:4" x14ac:dyDescent="0.2">
      <c r="C324" s="53"/>
      <c r="D324" s="53"/>
    </row>
    <row r="325" spans="3:4" x14ac:dyDescent="0.2">
      <c r="C325" s="53"/>
      <c r="D325" s="53"/>
    </row>
    <row r="326" spans="3:4" x14ac:dyDescent="0.2">
      <c r="C326" s="53"/>
      <c r="D326" s="53"/>
    </row>
    <row r="327" spans="3:4" x14ac:dyDescent="0.2">
      <c r="C327" s="53"/>
      <c r="D327" s="53"/>
    </row>
    <row r="328" spans="3:4" x14ac:dyDescent="0.2">
      <c r="C328" s="53"/>
      <c r="D328" s="53"/>
    </row>
    <row r="329" spans="3:4" x14ac:dyDescent="0.2">
      <c r="C329" s="53"/>
      <c r="D329" s="53"/>
    </row>
    <row r="330" spans="3:4" x14ac:dyDescent="0.2">
      <c r="C330" s="53"/>
      <c r="D330" s="53"/>
    </row>
    <row r="331" spans="3:4" x14ac:dyDescent="0.2">
      <c r="C331" s="53"/>
      <c r="D331" s="53"/>
    </row>
    <row r="332" spans="3:4" x14ac:dyDescent="0.2">
      <c r="C332" s="53"/>
      <c r="D332" s="53"/>
    </row>
    <row r="333" spans="3:4" x14ac:dyDescent="0.2">
      <c r="C333" s="53"/>
      <c r="D333" s="53"/>
    </row>
    <row r="334" spans="3:4" x14ac:dyDescent="0.2">
      <c r="C334" s="53"/>
      <c r="D334" s="53"/>
    </row>
    <row r="335" spans="3:4" x14ac:dyDescent="0.2">
      <c r="C335" s="53"/>
      <c r="D335" s="53"/>
    </row>
    <row r="336" spans="3:4" x14ac:dyDescent="0.2">
      <c r="C336" s="53"/>
      <c r="D336" s="53"/>
    </row>
    <row r="337" spans="3:4" x14ac:dyDescent="0.2">
      <c r="C337" s="53"/>
      <c r="D337" s="53"/>
    </row>
    <row r="338" spans="3:4" x14ac:dyDescent="0.2">
      <c r="C338" s="53"/>
      <c r="D338" s="53"/>
    </row>
    <row r="339" spans="3:4" x14ac:dyDescent="0.2">
      <c r="C339" s="53"/>
      <c r="D339" s="53"/>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6"/>
  <sheetViews>
    <sheetView showGridLines="0" topLeftCell="A226" zoomScale="70" zoomScaleNormal="70" workbookViewId="0">
      <selection activeCell="B69" sqref="B69"/>
    </sheetView>
  </sheetViews>
  <sheetFormatPr baseColWidth="10" defaultRowHeight="12.75" x14ac:dyDescent="0.2"/>
  <cols>
    <col min="1" max="1" width="3.5703125" style="2" customWidth="1"/>
    <col min="2" max="2" width="81.140625" style="2" customWidth="1"/>
    <col min="3" max="3" width="13.7109375" style="80" customWidth="1"/>
    <col min="4" max="6" width="13.7109375" style="78" customWidth="1"/>
    <col min="7" max="21" width="13.7109375" style="79" customWidth="1"/>
    <col min="22" max="257" width="11.42578125" style="2"/>
    <col min="258" max="258" width="16" style="2" customWidth="1"/>
    <col min="259" max="259" width="72" style="2" customWidth="1"/>
    <col min="260" max="260" width="20" style="2" customWidth="1"/>
    <col min="261" max="513" width="11.42578125" style="2"/>
    <col min="514" max="514" width="16" style="2" customWidth="1"/>
    <col min="515" max="515" width="72" style="2" customWidth="1"/>
    <col min="516" max="516" width="20" style="2" customWidth="1"/>
    <col min="517" max="769" width="11.42578125" style="2"/>
    <col min="770" max="770" width="16" style="2" customWidth="1"/>
    <col min="771" max="771" width="72" style="2" customWidth="1"/>
    <col min="772" max="772" width="20" style="2" customWidth="1"/>
    <col min="773" max="1025" width="11.42578125" style="2"/>
    <col min="1026" max="1026" width="16" style="2" customWidth="1"/>
    <col min="1027" max="1027" width="72" style="2" customWidth="1"/>
    <col min="1028" max="1028" width="20" style="2" customWidth="1"/>
    <col min="1029" max="1281" width="11.42578125" style="2"/>
    <col min="1282" max="1282" width="16" style="2" customWidth="1"/>
    <col min="1283" max="1283" width="72" style="2" customWidth="1"/>
    <col min="1284" max="1284" width="20" style="2" customWidth="1"/>
    <col min="1285" max="1537" width="11.42578125" style="2"/>
    <col min="1538" max="1538" width="16" style="2" customWidth="1"/>
    <col min="1539" max="1539" width="72" style="2" customWidth="1"/>
    <col min="1540" max="1540" width="20" style="2" customWidth="1"/>
    <col min="1541" max="1793" width="11.42578125" style="2"/>
    <col min="1794" max="1794" width="16" style="2" customWidth="1"/>
    <col min="1795" max="1795" width="72" style="2" customWidth="1"/>
    <col min="1796" max="1796" width="20" style="2" customWidth="1"/>
    <col min="1797" max="2049" width="11.42578125" style="2"/>
    <col min="2050" max="2050" width="16" style="2" customWidth="1"/>
    <col min="2051" max="2051" width="72" style="2" customWidth="1"/>
    <col min="2052" max="2052" width="20" style="2" customWidth="1"/>
    <col min="2053" max="2305" width="11.42578125" style="2"/>
    <col min="2306" max="2306" width="16" style="2" customWidth="1"/>
    <col min="2307" max="2307" width="72" style="2" customWidth="1"/>
    <col min="2308" max="2308" width="20" style="2" customWidth="1"/>
    <col min="2309" max="2561" width="11.42578125" style="2"/>
    <col min="2562" max="2562" width="16" style="2" customWidth="1"/>
    <col min="2563" max="2563" width="72" style="2" customWidth="1"/>
    <col min="2564" max="2564" width="20" style="2" customWidth="1"/>
    <col min="2565" max="2817" width="11.42578125" style="2"/>
    <col min="2818" max="2818" width="16" style="2" customWidth="1"/>
    <col min="2819" max="2819" width="72" style="2" customWidth="1"/>
    <col min="2820" max="2820" width="20" style="2" customWidth="1"/>
    <col min="2821" max="3073" width="11.42578125" style="2"/>
    <col min="3074" max="3074" width="16" style="2" customWidth="1"/>
    <col min="3075" max="3075" width="72" style="2" customWidth="1"/>
    <col min="3076" max="3076" width="20" style="2" customWidth="1"/>
    <col min="3077" max="3329" width="11.42578125" style="2"/>
    <col min="3330" max="3330" width="16" style="2" customWidth="1"/>
    <col min="3331" max="3331" width="72" style="2" customWidth="1"/>
    <col min="3332" max="3332" width="20" style="2" customWidth="1"/>
    <col min="3333" max="3585" width="11.42578125" style="2"/>
    <col min="3586" max="3586" width="16" style="2" customWidth="1"/>
    <col min="3587" max="3587" width="72" style="2" customWidth="1"/>
    <col min="3588" max="3588" width="20" style="2" customWidth="1"/>
    <col min="3589" max="3841" width="11.42578125" style="2"/>
    <col min="3842" max="3842" width="16" style="2" customWidth="1"/>
    <col min="3843" max="3843" width="72" style="2" customWidth="1"/>
    <col min="3844" max="3844" width="20" style="2" customWidth="1"/>
    <col min="3845" max="4097" width="11.42578125" style="2"/>
    <col min="4098" max="4098" width="16" style="2" customWidth="1"/>
    <col min="4099" max="4099" width="72" style="2" customWidth="1"/>
    <col min="4100" max="4100" width="20" style="2" customWidth="1"/>
    <col min="4101" max="4353" width="11.42578125" style="2"/>
    <col min="4354" max="4354" width="16" style="2" customWidth="1"/>
    <col min="4355" max="4355" width="72" style="2" customWidth="1"/>
    <col min="4356" max="4356" width="20" style="2" customWidth="1"/>
    <col min="4357" max="4609" width="11.42578125" style="2"/>
    <col min="4610" max="4610" width="16" style="2" customWidth="1"/>
    <col min="4611" max="4611" width="72" style="2" customWidth="1"/>
    <col min="4612" max="4612" width="20" style="2" customWidth="1"/>
    <col min="4613" max="4865" width="11.42578125" style="2"/>
    <col min="4866" max="4866" width="16" style="2" customWidth="1"/>
    <col min="4867" max="4867" width="72" style="2" customWidth="1"/>
    <col min="4868" max="4868" width="20" style="2" customWidth="1"/>
    <col min="4869" max="5121" width="11.42578125" style="2"/>
    <col min="5122" max="5122" width="16" style="2" customWidth="1"/>
    <col min="5123" max="5123" width="72" style="2" customWidth="1"/>
    <col min="5124" max="5124" width="20" style="2" customWidth="1"/>
    <col min="5125" max="5377" width="11.42578125" style="2"/>
    <col min="5378" max="5378" width="16" style="2" customWidth="1"/>
    <col min="5379" max="5379" width="72" style="2" customWidth="1"/>
    <col min="5380" max="5380" width="20" style="2" customWidth="1"/>
    <col min="5381" max="5633" width="11.42578125" style="2"/>
    <col min="5634" max="5634" width="16" style="2" customWidth="1"/>
    <col min="5635" max="5635" width="72" style="2" customWidth="1"/>
    <col min="5636" max="5636" width="20" style="2" customWidth="1"/>
    <col min="5637" max="5889" width="11.42578125" style="2"/>
    <col min="5890" max="5890" width="16" style="2" customWidth="1"/>
    <col min="5891" max="5891" width="72" style="2" customWidth="1"/>
    <col min="5892" max="5892" width="20" style="2" customWidth="1"/>
    <col min="5893" max="6145" width="11.42578125" style="2"/>
    <col min="6146" max="6146" width="16" style="2" customWidth="1"/>
    <col min="6147" max="6147" width="72" style="2" customWidth="1"/>
    <col min="6148" max="6148" width="20" style="2" customWidth="1"/>
    <col min="6149" max="6401" width="11.42578125" style="2"/>
    <col min="6402" max="6402" width="16" style="2" customWidth="1"/>
    <col min="6403" max="6403" width="72" style="2" customWidth="1"/>
    <col min="6404" max="6404" width="20" style="2" customWidth="1"/>
    <col min="6405" max="6657" width="11.42578125" style="2"/>
    <col min="6658" max="6658" width="16" style="2" customWidth="1"/>
    <col min="6659" max="6659" width="72" style="2" customWidth="1"/>
    <col min="6660" max="6660" width="20" style="2" customWidth="1"/>
    <col min="6661" max="6913" width="11.42578125" style="2"/>
    <col min="6914" max="6914" width="16" style="2" customWidth="1"/>
    <col min="6915" max="6915" width="72" style="2" customWidth="1"/>
    <col min="6916" max="6916" width="20" style="2" customWidth="1"/>
    <col min="6917" max="7169" width="11.42578125" style="2"/>
    <col min="7170" max="7170" width="16" style="2" customWidth="1"/>
    <col min="7171" max="7171" width="72" style="2" customWidth="1"/>
    <col min="7172" max="7172" width="20" style="2" customWidth="1"/>
    <col min="7173" max="7425" width="11.42578125" style="2"/>
    <col min="7426" max="7426" width="16" style="2" customWidth="1"/>
    <col min="7427" max="7427" width="72" style="2" customWidth="1"/>
    <col min="7428" max="7428" width="20" style="2" customWidth="1"/>
    <col min="7429" max="7681" width="11.42578125" style="2"/>
    <col min="7682" max="7682" width="16" style="2" customWidth="1"/>
    <col min="7683" max="7683" width="72" style="2" customWidth="1"/>
    <col min="7684" max="7684" width="20" style="2" customWidth="1"/>
    <col min="7685" max="7937" width="11.42578125" style="2"/>
    <col min="7938" max="7938" width="16" style="2" customWidth="1"/>
    <col min="7939" max="7939" width="72" style="2" customWidth="1"/>
    <col min="7940" max="7940" width="20" style="2" customWidth="1"/>
    <col min="7941" max="8193" width="11.42578125" style="2"/>
    <col min="8194" max="8194" width="16" style="2" customWidth="1"/>
    <col min="8195" max="8195" width="72" style="2" customWidth="1"/>
    <col min="8196" max="8196" width="20" style="2" customWidth="1"/>
    <col min="8197" max="8449" width="11.42578125" style="2"/>
    <col min="8450" max="8450" width="16" style="2" customWidth="1"/>
    <col min="8451" max="8451" width="72" style="2" customWidth="1"/>
    <col min="8452" max="8452" width="20" style="2" customWidth="1"/>
    <col min="8453" max="8705" width="11.42578125" style="2"/>
    <col min="8706" max="8706" width="16" style="2" customWidth="1"/>
    <col min="8707" max="8707" width="72" style="2" customWidth="1"/>
    <col min="8708" max="8708" width="20" style="2" customWidth="1"/>
    <col min="8709" max="8961" width="11.42578125" style="2"/>
    <col min="8962" max="8962" width="16" style="2" customWidth="1"/>
    <col min="8963" max="8963" width="72" style="2" customWidth="1"/>
    <col min="8964" max="8964" width="20" style="2" customWidth="1"/>
    <col min="8965" max="9217" width="11.42578125" style="2"/>
    <col min="9218" max="9218" width="16" style="2" customWidth="1"/>
    <col min="9219" max="9219" width="72" style="2" customWidth="1"/>
    <col min="9220" max="9220" width="20" style="2" customWidth="1"/>
    <col min="9221" max="9473" width="11.42578125" style="2"/>
    <col min="9474" max="9474" width="16" style="2" customWidth="1"/>
    <col min="9475" max="9475" width="72" style="2" customWidth="1"/>
    <col min="9476" max="9476" width="20" style="2" customWidth="1"/>
    <col min="9477" max="9729" width="11.42578125" style="2"/>
    <col min="9730" max="9730" width="16" style="2" customWidth="1"/>
    <col min="9731" max="9731" width="72" style="2" customWidth="1"/>
    <col min="9732" max="9732" width="20" style="2" customWidth="1"/>
    <col min="9733" max="9985" width="11.42578125" style="2"/>
    <col min="9986" max="9986" width="16" style="2" customWidth="1"/>
    <col min="9987" max="9987" width="72" style="2" customWidth="1"/>
    <col min="9988" max="9988" width="20" style="2" customWidth="1"/>
    <col min="9989" max="10241" width="11.42578125" style="2"/>
    <col min="10242" max="10242" width="16" style="2" customWidth="1"/>
    <col min="10243" max="10243" width="72" style="2" customWidth="1"/>
    <col min="10244" max="10244" width="20" style="2" customWidth="1"/>
    <col min="10245" max="10497" width="11.42578125" style="2"/>
    <col min="10498" max="10498" width="16" style="2" customWidth="1"/>
    <col min="10499" max="10499" width="72" style="2" customWidth="1"/>
    <col min="10500" max="10500" width="20" style="2" customWidth="1"/>
    <col min="10501" max="10753" width="11.42578125" style="2"/>
    <col min="10754" max="10754" width="16" style="2" customWidth="1"/>
    <col min="10755" max="10755" width="72" style="2" customWidth="1"/>
    <col min="10756" max="10756" width="20" style="2" customWidth="1"/>
    <col min="10757" max="11009" width="11.42578125" style="2"/>
    <col min="11010" max="11010" width="16" style="2" customWidth="1"/>
    <col min="11011" max="11011" width="72" style="2" customWidth="1"/>
    <col min="11012" max="11012" width="20" style="2" customWidth="1"/>
    <col min="11013" max="11265" width="11.42578125" style="2"/>
    <col min="11266" max="11266" width="16" style="2" customWidth="1"/>
    <col min="11267" max="11267" width="72" style="2" customWidth="1"/>
    <col min="11268" max="11268" width="20" style="2" customWidth="1"/>
    <col min="11269" max="11521" width="11.42578125" style="2"/>
    <col min="11522" max="11522" width="16" style="2" customWidth="1"/>
    <col min="11523" max="11523" width="72" style="2" customWidth="1"/>
    <col min="11524" max="11524" width="20" style="2" customWidth="1"/>
    <col min="11525" max="11777" width="11.42578125" style="2"/>
    <col min="11778" max="11778" width="16" style="2" customWidth="1"/>
    <col min="11779" max="11779" width="72" style="2" customWidth="1"/>
    <col min="11780" max="11780" width="20" style="2" customWidth="1"/>
    <col min="11781" max="12033" width="11.42578125" style="2"/>
    <col min="12034" max="12034" width="16" style="2" customWidth="1"/>
    <col min="12035" max="12035" width="72" style="2" customWidth="1"/>
    <col min="12036" max="12036" width="20" style="2" customWidth="1"/>
    <col min="12037" max="12289" width="11.42578125" style="2"/>
    <col min="12290" max="12290" width="16" style="2" customWidth="1"/>
    <col min="12291" max="12291" width="72" style="2" customWidth="1"/>
    <col min="12292" max="12292" width="20" style="2" customWidth="1"/>
    <col min="12293" max="12545" width="11.42578125" style="2"/>
    <col min="12546" max="12546" width="16" style="2" customWidth="1"/>
    <col min="12547" max="12547" width="72" style="2" customWidth="1"/>
    <col min="12548" max="12548" width="20" style="2" customWidth="1"/>
    <col min="12549" max="12801" width="11.42578125" style="2"/>
    <col min="12802" max="12802" width="16" style="2" customWidth="1"/>
    <col min="12803" max="12803" width="72" style="2" customWidth="1"/>
    <col min="12804" max="12804" width="20" style="2" customWidth="1"/>
    <col min="12805" max="13057" width="11.42578125" style="2"/>
    <col min="13058" max="13058" width="16" style="2" customWidth="1"/>
    <col min="13059" max="13059" width="72" style="2" customWidth="1"/>
    <col min="13060" max="13060" width="20" style="2" customWidth="1"/>
    <col min="13061" max="13313" width="11.42578125" style="2"/>
    <col min="13314" max="13314" width="16" style="2" customWidth="1"/>
    <col min="13315" max="13315" width="72" style="2" customWidth="1"/>
    <col min="13316" max="13316" width="20" style="2" customWidth="1"/>
    <col min="13317" max="13569" width="11.42578125" style="2"/>
    <col min="13570" max="13570" width="16" style="2" customWidth="1"/>
    <col min="13571" max="13571" width="72" style="2" customWidth="1"/>
    <col min="13572" max="13572" width="20" style="2" customWidth="1"/>
    <col min="13573" max="13825" width="11.42578125" style="2"/>
    <col min="13826" max="13826" width="16" style="2" customWidth="1"/>
    <col min="13827" max="13827" width="72" style="2" customWidth="1"/>
    <col min="13828" max="13828" width="20" style="2" customWidth="1"/>
    <col min="13829" max="14081" width="11.42578125" style="2"/>
    <col min="14082" max="14082" width="16" style="2" customWidth="1"/>
    <col min="14083" max="14083" width="72" style="2" customWidth="1"/>
    <col min="14084" max="14084" width="20" style="2" customWidth="1"/>
    <col min="14085" max="14337" width="11.42578125" style="2"/>
    <col min="14338" max="14338" width="16" style="2" customWidth="1"/>
    <col min="14339" max="14339" width="72" style="2" customWidth="1"/>
    <col min="14340" max="14340" width="20" style="2" customWidth="1"/>
    <col min="14341" max="14593" width="11.42578125" style="2"/>
    <col min="14594" max="14594" width="16" style="2" customWidth="1"/>
    <col min="14595" max="14595" width="72" style="2" customWidth="1"/>
    <col min="14596" max="14596" width="20" style="2" customWidth="1"/>
    <col min="14597" max="14849" width="11.42578125" style="2"/>
    <col min="14850" max="14850" width="16" style="2" customWidth="1"/>
    <col min="14851" max="14851" width="72" style="2" customWidth="1"/>
    <col min="14852" max="14852" width="20" style="2" customWidth="1"/>
    <col min="14853" max="15105" width="11.42578125" style="2"/>
    <col min="15106" max="15106" width="16" style="2" customWidth="1"/>
    <col min="15107" max="15107" width="72" style="2" customWidth="1"/>
    <col min="15108" max="15108" width="20" style="2" customWidth="1"/>
    <col min="15109" max="15361" width="11.42578125" style="2"/>
    <col min="15362" max="15362" width="16" style="2" customWidth="1"/>
    <col min="15363" max="15363" width="72" style="2" customWidth="1"/>
    <col min="15364" max="15364" width="20" style="2" customWidth="1"/>
    <col min="15365" max="15617" width="11.42578125" style="2"/>
    <col min="15618" max="15618" width="16" style="2" customWidth="1"/>
    <col min="15619" max="15619" width="72" style="2" customWidth="1"/>
    <col min="15620" max="15620" width="20" style="2" customWidth="1"/>
    <col min="15621" max="15873" width="11.42578125" style="2"/>
    <col min="15874" max="15874" width="16" style="2" customWidth="1"/>
    <col min="15875" max="15875" width="72" style="2" customWidth="1"/>
    <col min="15876" max="15876" width="20" style="2" customWidth="1"/>
    <col min="15877" max="16129" width="11.42578125" style="2"/>
    <col min="16130" max="16130" width="16" style="2" customWidth="1"/>
    <col min="16131" max="16131" width="72" style="2" customWidth="1"/>
    <col min="16132" max="16132" width="20" style="2" customWidth="1"/>
    <col min="16133" max="16384" width="11.42578125" style="2"/>
  </cols>
  <sheetData>
    <row r="1" spans="1:21" x14ac:dyDescent="0.2">
      <c r="C1" s="2"/>
      <c r="D1" s="23"/>
      <c r="E1" s="23"/>
      <c r="F1" s="2"/>
      <c r="G1" s="2"/>
      <c r="H1" s="2"/>
      <c r="I1" s="2"/>
      <c r="J1" s="2"/>
      <c r="K1" s="2"/>
      <c r="L1" s="2"/>
      <c r="M1" s="2"/>
      <c r="N1" s="2"/>
      <c r="O1" s="2"/>
      <c r="P1" s="2"/>
      <c r="Q1" s="2"/>
      <c r="R1" s="2"/>
      <c r="S1" s="2"/>
      <c r="T1" s="2"/>
      <c r="U1" s="2"/>
    </row>
    <row r="2" spans="1:21" x14ac:dyDescent="0.2">
      <c r="C2" s="2"/>
      <c r="D2" s="23"/>
      <c r="E2" s="23"/>
      <c r="F2" s="2"/>
      <c r="G2" s="2"/>
      <c r="H2" s="2"/>
      <c r="I2" s="2"/>
      <c r="J2" s="2"/>
      <c r="K2" s="2"/>
      <c r="L2" s="2"/>
      <c r="M2" s="2"/>
      <c r="N2" s="2"/>
      <c r="O2" s="2"/>
      <c r="P2" s="2"/>
      <c r="Q2" s="2"/>
      <c r="R2" s="2"/>
      <c r="S2" s="2"/>
      <c r="T2" s="2"/>
      <c r="U2" s="2"/>
    </row>
    <row r="3" spans="1:21" x14ac:dyDescent="0.2">
      <c r="C3" s="2"/>
      <c r="D3" s="23"/>
      <c r="E3" s="23"/>
      <c r="F3" s="2"/>
      <c r="G3" s="2"/>
      <c r="H3" s="2"/>
      <c r="I3" s="2"/>
      <c r="J3" s="2"/>
      <c r="K3" s="2"/>
      <c r="L3" s="2"/>
      <c r="M3" s="2"/>
      <c r="N3" s="2"/>
      <c r="O3" s="2"/>
      <c r="P3" s="2"/>
      <c r="Q3" s="2"/>
      <c r="R3" s="2"/>
      <c r="S3" s="2"/>
      <c r="T3" s="2"/>
      <c r="U3" s="2"/>
    </row>
    <row r="4" spans="1:21" ht="15.75" x14ac:dyDescent="0.2">
      <c r="B4" s="414" t="s">
        <v>560</v>
      </c>
      <c r="C4" s="2"/>
      <c r="D4" s="23"/>
      <c r="E4" s="23"/>
      <c r="F4" s="2"/>
      <c r="G4" s="2"/>
      <c r="H4" s="2"/>
      <c r="I4" s="2"/>
      <c r="J4" s="2"/>
      <c r="K4" s="2"/>
      <c r="L4" s="2"/>
      <c r="M4" s="2"/>
      <c r="N4" s="2"/>
      <c r="O4" s="2"/>
      <c r="P4" s="2"/>
      <c r="Q4" s="2"/>
      <c r="R4" s="2"/>
      <c r="S4" s="2"/>
      <c r="T4" s="2"/>
      <c r="U4" s="2"/>
    </row>
    <row r="5" spans="1:21" x14ac:dyDescent="0.2">
      <c r="C5" s="2"/>
      <c r="D5" s="23"/>
      <c r="E5" s="23"/>
      <c r="F5" s="2"/>
      <c r="G5" s="2"/>
      <c r="H5" s="2"/>
      <c r="I5" s="2"/>
      <c r="J5" s="2"/>
      <c r="K5" s="2"/>
      <c r="L5" s="2"/>
      <c r="M5" s="2"/>
      <c r="N5" s="2"/>
      <c r="O5" s="2"/>
      <c r="P5" s="2"/>
      <c r="Q5" s="2"/>
      <c r="R5" s="2"/>
      <c r="S5" s="2"/>
      <c r="T5" s="2"/>
      <c r="U5" s="2"/>
    </row>
    <row r="6" spans="1:21" ht="15.75" x14ac:dyDescent="0.25">
      <c r="C6" s="1"/>
      <c r="D6" s="2"/>
      <c r="E6" s="2"/>
      <c r="F6" s="2"/>
      <c r="G6" s="2"/>
      <c r="H6" s="2"/>
      <c r="I6" s="2"/>
      <c r="J6" s="2"/>
      <c r="K6" s="2"/>
      <c r="L6" s="2"/>
      <c r="M6" s="2"/>
      <c r="N6" s="2"/>
      <c r="O6" s="2"/>
      <c r="P6" s="2"/>
      <c r="Q6" s="2"/>
      <c r="R6" s="2"/>
      <c r="S6" s="2"/>
      <c r="T6" s="2"/>
      <c r="U6" s="351" t="s">
        <v>4</v>
      </c>
    </row>
    <row r="7" spans="1:21" ht="5.25" customHeight="1" x14ac:dyDescent="0.2">
      <c r="C7" s="23"/>
      <c r="D7" s="23"/>
      <c r="E7" s="2"/>
      <c r="F7" s="351"/>
      <c r="G7" s="2"/>
      <c r="H7" s="2"/>
      <c r="I7" s="2"/>
      <c r="J7" s="2"/>
      <c r="K7" s="2"/>
      <c r="L7" s="2"/>
      <c r="M7" s="2"/>
      <c r="N7" s="2"/>
      <c r="O7" s="2"/>
      <c r="P7" s="2"/>
      <c r="Q7" s="2"/>
      <c r="R7" s="2"/>
      <c r="S7" s="2"/>
      <c r="T7" s="2"/>
      <c r="U7" s="2"/>
    </row>
    <row r="8" spans="1:21" ht="5.25" customHeight="1" thickBot="1" x14ac:dyDescent="0.25">
      <c r="B8" s="4"/>
      <c r="C8" s="81"/>
      <c r="D8" s="82"/>
      <c r="E8" s="82"/>
      <c r="F8" s="82"/>
      <c r="G8" s="83"/>
      <c r="H8" s="83"/>
      <c r="I8" s="83"/>
      <c r="J8" s="69"/>
      <c r="K8" s="83"/>
      <c r="L8" s="83"/>
      <c r="M8" s="83"/>
      <c r="N8" s="83"/>
      <c r="O8" s="83"/>
      <c r="P8" s="83"/>
      <c r="Q8" s="83"/>
      <c r="R8" s="83"/>
      <c r="S8" s="83"/>
      <c r="T8" s="83"/>
      <c r="U8" s="83"/>
    </row>
    <row r="9" spans="1:21" ht="5.25" customHeight="1" x14ac:dyDescent="0.2">
      <c r="B9" s="5"/>
      <c r="C9" s="84"/>
      <c r="D9" s="85"/>
      <c r="E9" s="85"/>
      <c r="F9" s="85"/>
      <c r="G9" s="86"/>
      <c r="H9" s="86"/>
      <c r="I9" s="86"/>
      <c r="J9" s="20"/>
    </row>
    <row r="10" spans="1:21" x14ac:dyDescent="0.2">
      <c r="G10" s="87"/>
      <c r="H10" s="87"/>
      <c r="I10" s="87"/>
      <c r="J10" s="88"/>
      <c r="K10" s="87"/>
    </row>
    <row r="11" spans="1:21" ht="15" x14ac:dyDescent="0.25">
      <c r="B11" s="15" t="s">
        <v>188</v>
      </c>
      <c r="C11" s="89"/>
      <c r="D11" s="90"/>
      <c r="E11" s="90"/>
      <c r="F11" s="90"/>
      <c r="G11" s="91"/>
      <c r="H11" s="91"/>
      <c r="I11" s="91"/>
      <c r="J11" s="91"/>
      <c r="K11" s="91"/>
      <c r="L11" s="91"/>
      <c r="M11" s="91"/>
      <c r="N11" s="91"/>
      <c r="O11" s="91"/>
      <c r="P11" s="91"/>
      <c r="Q11" s="91"/>
      <c r="R11" s="91"/>
      <c r="S11" s="91"/>
      <c r="T11" s="91"/>
      <c r="U11" s="92"/>
    </row>
    <row r="12" spans="1:21" x14ac:dyDescent="0.2">
      <c r="B12" s="6"/>
      <c r="C12" s="84"/>
    </row>
    <row r="13" spans="1:21" s="75" customFormat="1" x14ac:dyDescent="0.2">
      <c r="A13" s="417"/>
      <c r="B13" s="12" t="s">
        <v>5</v>
      </c>
      <c r="C13" s="93" t="s">
        <v>192</v>
      </c>
      <c r="D13" s="94" t="s">
        <v>193</v>
      </c>
      <c r="E13" s="95" t="s">
        <v>195</v>
      </c>
      <c r="F13" s="95" t="s">
        <v>189</v>
      </c>
      <c r="G13" s="95" t="s">
        <v>197</v>
      </c>
      <c r="H13" s="95" t="s">
        <v>199</v>
      </c>
      <c r="I13" s="95" t="s">
        <v>201</v>
      </c>
      <c r="J13" s="95" t="s">
        <v>190</v>
      </c>
      <c r="K13" s="95" t="s">
        <v>203</v>
      </c>
      <c r="L13" s="95" t="s">
        <v>205</v>
      </c>
      <c r="M13" s="95" t="s">
        <v>207</v>
      </c>
      <c r="N13" s="95" t="s">
        <v>209</v>
      </c>
      <c r="O13" s="95" t="s">
        <v>211</v>
      </c>
      <c r="P13" s="95" t="s">
        <v>213</v>
      </c>
      <c r="Q13" s="95" t="s">
        <v>215</v>
      </c>
      <c r="R13" s="95" t="s">
        <v>216</v>
      </c>
      <c r="S13" s="95" t="s">
        <v>218</v>
      </c>
      <c r="T13" s="95" t="s">
        <v>220</v>
      </c>
      <c r="U13" s="96" t="s">
        <v>577</v>
      </c>
    </row>
    <row r="14" spans="1:21" s="75" customFormat="1" x14ac:dyDescent="0.2">
      <c r="A14" s="417"/>
      <c r="B14" s="76"/>
      <c r="C14" s="97" t="s">
        <v>191</v>
      </c>
      <c r="D14" s="98" t="s">
        <v>194</v>
      </c>
      <c r="E14" s="99" t="s">
        <v>196</v>
      </c>
      <c r="F14" s="96"/>
      <c r="G14" s="96" t="s">
        <v>198</v>
      </c>
      <c r="H14" s="96" t="s">
        <v>200</v>
      </c>
      <c r="I14" s="96" t="s">
        <v>202</v>
      </c>
      <c r="J14" s="96"/>
      <c r="K14" s="96" t="s">
        <v>204</v>
      </c>
      <c r="L14" s="96" t="s">
        <v>206</v>
      </c>
      <c r="M14" s="96" t="s">
        <v>208</v>
      </c>
      <c r="N14" s="96" t="s">
        <v>210</v>
      </c>
      <c r="O14" s="96" t="s">
        <v>212</v>
      </c>
      <c r="P14" s="96" t="s">
        <v>214</v>
      </c>
      <c r="Q14" s="96"/>
      <c r="R14" s="96" t="s">
        <v>217</v>
      </c>
      <c r="S14" s="96" t="s">
        <v>219</v>
      </c>
      <c r="T14" s="96" t="s">
        <v>221</v>
      </c>
      <c r="U14" s="96" t="s">
        <v>222</v>
      </c>
    </row>
    <row r="15" spans="1:21" x14ac:dyDescent="0.2">
      <c r="B15" s="3" t="s">
        <v>31</v>
      </c>
      <c r="C15" s="80">
        <f t="shared" ref="C15:U15" si="0">SUM(C24,C37,C62,C76,C85,C94,C105)</f>
        <v>43</v>
      </c>
      <c r="D15" s="100">
        <f t="shared" si="0"/>
        <v>5</v>
      </c>
      <c r="E15" s="101">
        <f t="shared" si="0"/>
        <v>1</v>
      </c>
      <c r="F15" s="101">
        <f t="shared" si="0"/>
        <v>38</v>
      </c>
      <c r="G15" s="80">
        <f t="shared" si="0"/>
        <v>3</v>
      </c>
      <c r="H15" s="80">
        <f t="shared" si="0"/>
        <v>2</v>
      </c>
      <c r="I15" s="79">
        <f t="shared" si="0"/>
        <v>11</v>
      </c>
      <c r="J15" s="79">
        <f t="shared" si="0"/>
        <v>2</v>
      </c>
      <c r="K15" s="79">
        <f t="shared" si="0"/>
        <v>9</v>
      </c>
      <c r="L15" s="79">
        <f t="shared" si="0"/>
        <v>12</v>
      </c>
      <c r="M15" s="79">
        <f t="shared" si="0"/>
        <v>8</v>
      </c>
      <c r="N15" s="79">
        <f t="shared" si="0"/>
        <v>8</v>
      </c>
      <c r="O15" s="79">
        <f t="shared" si="0"/>
        <v>29</v>
      </c>
      <c r="P15" s="79">
        <f t="shared" si="0"/>
        <v>7</v>
      </c>
      <c r="Q15" s="79">
        <f t="shared" si="0"/>
        <v>0</v>
      </c>
      <c r="R15" s="79">
        <f t="shared" si="0"/>
        <v>9</v>
      </c>
      <c r="S15" s="79">
        <f t="shared" si="0"/>
        <v>29</v>
      </c>
      <c r="T15" s="79">
        <f t="shared" si="0"/>
        <v>1</v>
      </c>
      <c r="U15" s="79">
        <f t="shared" si="0"/>
        <v>44</v>
      </c>
    </row>
    <row r="16" spans="1:21" x14ac:dyDescent="0.2">
      <c r="B16" s="3" t="s">
        <v>34</v>
      </c>
      <c r="C16" s="80">
        <f t="shared" ref="C16:U16" si="1">SUM(C168,C180,C218)</f>
        <v>30</v>
      </c>
      <c r="D16" s="101">
        <f t="shared" si="1"/>
        <v>3</v>
      </c>
      <c r="E16" s="101">
        <f t="shared" si="1"/>
        <v>4</v>
      </c>
      <c r="F16" s="101">
        <f t="shared" si="1"/>
        <v>28</v>
      </c>
      <c r="G16" s="80">
        <f t="shared" si="1"/>
        <v>3</v>
      </c>
      <c r="H16" s="80">
        <f t="shared" si="1"/>
        <v>0</v>
      </c>
      <c r="I16" s="79">
        <f t="shared" si="1"/>
        <v>7</v>
      </c>
      <c r="J16" s="79">
        <f t="shared" si="1"/>
        <v>1</v>
      </c>
      <c r="K16" s="79">
        <f t="shared" si="1"/>
        <v>8</v>
      </c>
      <c r="L16" s="79">
        <f t="shared" si="1"/>
        <v>14</v>
      </c>
      <c r="M16" s="79">
        <f t="shared" si="1"/>
        <v>11</v>
      </c>
      <c r="N16" s="79">
        <f t="shared" si="1"/>
        <v>4</v>
      </c>
      <c r="O16" s="79">
        <f t="shared" si="1"/>
        <v>12</v>
      </c>
      <c r="P16" s="79">
        <f t="shared" si="1"/>
        <v>9</v>
      </c>
      <c r="Q16" s="79">
        <f t="shared" si="1"/>
        <v>5</v>
      </c>
      <c r="R16" s="79">
        <f t="shared" si="1"/>
        <v>4</v>
      </c>
      <c r="S16" s="79">
        <f t="shared" si="1"/>
        <v>16</v>
      </c>
      <c r="T16" s="79">
        <f t="shared" si="1"/>
        <v>5</v>
      </c>
      <c r="U16" s="79">
        <f t="shared" si="1"/>
        <v>17</v>
      </c>
    </row>
    <row r="17" spans="2:21" x14ac:dyDescent="0.2">
      <c r="B17" s="9" t="s">
        <v>6</v>
      </c>
      <c r="C17" s="102">
        <f>SUM(C15,C16)</f>
        <v>73</v>
      </c>
      <c r="D17" s="103">
        <f>SUM(D15,D16)</f>
        <v>8</v>
      </c>
      <c r="E17" s="103">
        <f>SUM(E15,E16)</f>
        <v>5</v>
      </c>
      <c r="F17" s="103">
        <f t="shared" ref="F17:S17" si="2">SUM(F15,F16)</f>
        <v>66</v>
      </c>
      <c r="G17" s="102">
        <f t="shared" si="2"/>
        <v>6</v>
      </c>
      <c r="H17" s="102">
        <f t="shared" si="2"/>
        <v>2</v>
      </c>
      <c r="I17" s="104">
        <f t="shared" si="2"/>
        <v>18</v>
      </c>
      <c r="J17" s="104">
        <f t="shared" si="2"/>
        <v>3</v>
      </c>
      <c r="K17" s="104">
        <f t="shared" si="2"/>
        <v>17</v>
      </c>
      <c r="L17" s="104">
        <f t="shared" si="2"/>
        <v>26</v>
      </c>
      <c r="M17" s="104">
        <f t="shared" si="2"/>
        <v>19</v>
      </c>
      <c r="N17" s="104">
        <f t="shared" si="2"/>
        <v>12</v>
      </c>
      <c r="O17" s="104">
        <f t="shared" si="2"/>
        <v>41</v>
      </c>
      <c r="P17" s="104">
        <f t="shared" si="2"/>
        <v>16</v>
      </c>
      <c r="Q17" s="104">
        <f t="shared" si="2"/>
        <v>5</v>
      </c>
      <c r="R17" s="104">
        <f>SUM(R15,R16)</f>
        <v>13</v>
      </c>
      <c r="S17" s="104">
        <f t="shared" si="2"/>
        <v>45</v>
      </c>
      <c r="T17" s="104">
        <f>SUM(T15,T16)</f>
        <v>6</v>
      </c>
      <c r="U17" s="104">
        <f>SUM(U15,U16)</f>
        <v>61</v>
      </c>
    </row>
    <row r="18" spans="2:21" x14ac:dyDescent="0.2">
      <c r="D18" s="101"/>
      <c r="E18" s="101"/>
      <c r="F18" s="101"/>
      <c r="G18" s="80"/>
      <c r="H18" s="80"/>
    </row>
    <row r="19" spans="2:21" x14ac:dyDescent="0.2">
      <c r="D19" s="101"/>
      <c r="E19" s="101"/>
      <c r="F19" s="101"/>
      <c r="G19" s="80"/>
      <c r="H19" s="80"/>
    </row>
    <row r="20" spans="2:21" s="3" customFormat="1" x14ac:dyDescent="0.2">
      <c r="B20" s="14" t="s">
        <v>565</v>
      </c>
      <c r="C20" s="105"/>
      <c r="D20" s="106"/>
      <c r="E20" s="101"/>
      <c r="F20" s="101"/>
      <c r="G20" s="80"/>
      <c r="H20" s="80"/>
      <c r="I20" s="80"/>
      <c r="J20" s="80"/>
      <c r="K20" s="80"/>
      <c r="L20" s="80"/>
      <c r="M20" s="80"/>
      <c r="N20" s="80"/>
      <c r="O20" s="80"/>
      <c r="P20" s="80"/>
      <c r="Q20" s="80"/>
      <c r="R20" s="80"/>
      <c r="S20" s="80"/>
      <c r="T20" s="80"/>
      <c r="U20" s="80"/>
    </row>
    <row r="21" spans="2:21" s="3" customFormat="1" x14ac:dyDescent="0.2">
      <c r="B21" s="14"/>
      <c r="C21" s="105"/>
      <c r="D21" s="106"/>
      <c r="E21" s="101"/>
      <c r="F21" s="101"/>
      <c r="G21" s="80"/>
      <c r="H21" s="80"/>
      <c r="I21" s="80"/>
      <c r="J21" s="80"/>
      <c r="K21" s="80"/>
      <c r="L21" s="80"/>
      <c r="M21" s="80"/>
      <c r="N21" s="80"/>
      <c r="O21" s="80"/>
      <c r="P21" s="80"/>
      <c r="Q21" s="80"/>
      <c r="R21" s="80"/>
      <c r="S21" s="80"/>
      <c r="T21" s="80"/>
      <c r="U21" s="80"/>
    </row>
    <row r="22" spans="2:21" s="3" customFormat="1" x14ac:dyDescent="0.2">
      <c r="B22" s="40"/>
      <c r="C22" s="107" t="s">
        <v>192</v>
      </c>
      <c r="D22" s="108" t="s">
        <v>193</v>
      </c>
      <c r="E22" s="108" t="s">
        <v>195</v>
      </c>
      <c r="F22" s="108" t="s">
        <v>189</v>
      </c>
      <c r="G22" s="108" t="s">
        <v>197</v>
      </c>
      <c r="H22" s="108" t="s">
        <v>199</v>
      </c>
      <c r="I22" s="108" t="s">
        <v>201</v>
      </c>
      <c r="J22" s="108" t="s">
        <v>190</v>
      </c>
      <c r="K22" s="108" t="s">
        <v>203</v>
      </c>
      <c r="L22" s="108" t="s">
        <v>205</v>
      </c>
      <c r="M22" s="108" t="s">
        <v>207</v>
      </c>
      <c r="N22" s="108" t="s">
        <v>209</v>
      </c>
      <c r="O22" s="108" t="s">
        <v>211</v>
      </c>
      <c r="P22" s="108" t="s">
        <v>213</v>
      </c>
      <c r="Q22" s="108" t="s">
        <v>215</v>
      </c>
      <c r="R22" s="108" t="s">
        <v>216</v>
      </c>
      <c r="S22" s="108" t="s">
        <v>218</v>
      </c>
      <c r="T22" s="108" t="s">
        <v>220</v>
      </c>
      <c r="U22" s="520" t="s">
        <v>577</v>
      </c>
    </row>
    <row r="23" spans="2:21" s="3" customFormat="1" x14ac:dyDescent="0.2">
      <c r="C23" s="110" t="s">
        <v>191</v>
      </c>
      <c r="D23" s="111" t="s">
        <v>194</v>
      </c>
      <c r="E23" s="111" t="s">
        <v>196</v>
      </c>
      <c r="F23" s="109"/>
      <c r="G23" s="109" t="s">
        <v>198</v>
      </c>
      <c r="H23" s="109" t="s">
        <v>200</v>
      </c>
      <c r="I23" s="109" t="s">
        <v>202</v>
      </c>
      <c r="J23" s="109"/>
      <c r="K23" s="109" t="s">
        <v>204</v>
      </c>
      <c r="L23" s="109" t="s">
        <v>206</v>
      </c>
      <c r="M23" s="109" t="s">
        <v>208</v>
      </c>
      <c r="N23" s="109" t="s">
        <v>210</v>
      </c>
      <c r="O23" s="109" t="s">
        <v>212</v>
      </c>
      <c r="P23" s="109" t="s">
        <v>214</v>
      </c>
      <c r="Q23" s="109"/>
      <c r="R23" s="109" t="s">
        <v>217</v>
      </c>
      <c r="S23" s="109" t="s">
        <v>219</v>
      </c>
      <c r="T23" s="109" t="s">
        <v>221</v>
      </c>
      <c r="U23" s="109" t="s">
        <v>222</v>
      </c>
    </row>
    <row r="24" spans="2:21" s="3" customFormat="1" x14ac:dyDescent="0.2">
      <c r="C24" s="110">
        <f t="shared" ref="C24:U24" si="3">COUNTA(C26:C29)</f>
        <v>2</v>
      </c>
      <c r="D24" s="110">
        <f t="shared" si="3"/>
        <v>2</v>
      </c>
      <c r="E24" s="110">
        <f t="shared" si="3"/>
        <v>0</v>
      </c>
      <c r="F24" s="110">
        <f t="shared" si="3"/>
        <v>2</v>
      </c>
      <c r="G24" s="110">
        <f t="shared" si="3"/>
        <v>2</v>
      </c>
      <c r="H24" s="110">
        <f t="shared" si="3"/>
        <v>2</v>
      </c>
      <c r="I24" s="110">
        <f t="shared" si="3"/>
        <v>2</v>
      </c>
      <c r="J24" s="110">
        <f t="shared" si="3"/>
        <v>2</v>
      </c>
      <c r="K24" s="110">
        <f t="shared" si="3"/>
        <v>2</v>
      </c>
      <c r="L24" s="110">
        <f t="shared" si="3"/>
        <v>2</v>
      </c>
      <c r="M24" s="110">
        <f t="shared" si="3"/>
        <v>2</v>
      </c>
      <c r="N24" s="110">
        <f t="shared" si="3"/>
        <v>1</v>
      </c>
      <c r="O24" s="110">
        <f t="shared" si="3"/>
        <v>2</v>
      </c>
      <c r="P24" s="110">
        <f t="shared" si="3"/>
        <v>2</v>
      </c>
      <c r="Q24" s="110">
        <f t="shared" si="3"/>
        <v>0</v>
      </c>
      <c r="R24" s="110">
        <f t="shared" si="3"/>
        <v>0</v>
      </c>
      <c r="S24" s="110">
        <f t="shared" si="3"/>
        <v>2</v>
      </c>
      <c r="T24" s="110">
        <f t="shared" si="3"/>
        <v>0</v>
      </c>
      <c r="U24" s="110">
        <f t="shared" si="3"/>
        <v>2</v>
      </c>
    </row>
    <row r="25" spans="2:21" s="3" customFormat="1" x14ac:dyDescent="0.2">
      <c r="C25" s="80"/>
      <c r="D25" s="101"/>
      <c r="E25" s="101"/>
      <c r="F25" s="101"/>
      <c r="G25" s="101"/>
      <c r="H25" s="101"/>
      <c r="I25" s="101"/>
      <c r="J25" s="101"/>
      <c r="K25" s="101"/>
      <c r="L25" s="80"/>
      <c r="M25" s="80"/>
      <c r="N25" s="80"/>
      <c r="O25" s="80"/>
      <c r="P25" s="80"/>
      <c r="Q25" s="80"/>
      <c r="R25" s="80"/>
      <c r="S25" s="80"/>
      <c r="T25" s="80"/>
      <c r="U25" s="80"/>
    </row>
    <row r="26" spans="2:21" s="3" customFormat="1" x14ac:dyDescent="0.2">
      <c r="B26" s="3" t="s">
        <v>550</v>
      </c>
      <c r="C26" s="298"/>
      <c r="D26" s="298"/>
      <c r="E26" s="298"/>
      <c r="F26" s="298"/>
      <c r="G26" s="298"/>
      <c r="H26" s="298"/>
      <c r="I26" s="298"/>
      <c r="J26" s="298"/>
      <c r="K26" s="298"/>
      <c r="L26" s="298"/>
      <c r="M26" s="298"/>
      <c r="N26" s="298"/>
      <c r="O26" s="298"/>
      <c r="P26" s="298"/>
      <c r="Q26" s="298"/>
      <c r="R26" s="298"/>
      <c r="S26" s="298"/>
      <c r="T26" s="298"/>
      <c r="U26" s="298"/>
    </row>
    <row r="27" spans="2:21" s="3" customFormat="1" x14ac:dyDescent="0.2">
      <c r="B27" s="3" t="s">
        <v>37</v>
      </c>
      <c r="C27" s="299"/>
      <c r="D27" s="299"/>
      <c r="E27" s="298"/>
      <c r="F27" s="299"/>
      <c r="G27" s="299"/>
      <c r="H27" s="299"/>
      <c r="I27" s="299"/>
      <c r="J27" s="299"/>
      <c r="K27" s="299"/>
      <c r="L27" s="299"/>
      <c r="M27" s="299"/>
      <c r="N27" s="298"/>
      <c r="O27" s="299"/>
      <c r="P27" s="299"/>
      <c r="Q27" s="298"/>
      <c r="R27" s="298"/>
      <c r="S27" s="299"/>
      <c r="T27" s="298"/>
      <c r="U27" s="299"/>
    </row>
    <row r="28" spans="2:21" s="3" customFormat="1" x14ac:dyDescent="0.2">
      <c r="B28" s="445" t="s">
        <v>38</v>
      </c>
      <c r="C28" s="299" t="s">
        <v>405</v>
      </c>
      <c r="D28" s="299" t="s">
        <v>405</v>
      </c>
      <c r="E28" s="298"/>
      <c r="F28" s="299" t="s">
        <v>405</v>
      </c>
      <c r="G28" s="299" t="s">
        <v>405</v>
      </c>
      <c r="H28" s="299" t="s">
        <v>405</v>
      </c>
      <c r="I28" s="299" t="s">
        <v>405</v>
      </c>
      <c r="J28" s="299" t="s">
        <v>405</v>
      </c>
      <c r="K28" s="299" t="s">
        <v>405</v>
      </c>
      <c r="L28" s="299" t="s">
        <v>405</v>
      </c>
      <c r="M28" s="299" t="s">
        <v>405</v>
      </c>
      <c r="N28" s="299" t="s">
        <v>405</v>
      </c>
      <c r="O28" s="299" t="s">
        <v>405</v>
      </c>
      <c r="P28" s="299" t="s">
        <v>405</v>
      </c>
      <c r="Q28" s="299"/>
      <c r="R28" s="299"/>
      <c r="S28" s="299" t="s">
        <v>405</v>
      </c>
      <c r="T28" s="299"/>
      <c r="U28" s="299" t="s">
        <v>405</v>
      </c>
    </row>
    <row r="29" spans="2:21" s="3" customFormat="1" x14ac:dyDescent="0.2">
      <c r="B29" s="3" t="s">
        <v>39</v>
      </c>
      <c r="C29" s="299" t="s">
        <v>405</v>
      </c>
      <c r="D29" s="299" t="s">
        <v>405</v>
      </c>
      <c r="E29" s="298"/>
      <c r="F29" s="299" t="s">
        <v>405</v>
      </c>
      <c r="G29" s="299" t="s">
        <v>405</v>
      </c>
      <c r="H29" s="299" t="s">
        <v>405</v>
      </c>
      <c r="I29" s="299" t="s">
        <v>405</v>
      </c>
      <c r="J29" s="299" t="s">
        <v>405</v>
      </c>
      <c r="K29" s="299" t="s">
        <v>405</v>
      </c>
      <c r="L29" s="299" t="s">
        <v>405</v>
      </c>
      <c r="M29" s="299" t="s">
        <v>405</v>
      </c>
      <c r="N29" s="298"/>
      <c r="O29" s="299" t="s">
        <v>405</v>
      </c>
      <c r="P29" s="299" t="s">
        <v>405</v>
      </c>
      <c r="Q29" s="298"/>
      <c r="R29" s="298"/>
      <c r="S29" s="299" t="s">
        <v>405</v>
      </c>
      <c r="T29" s="298"/>
      <c r="U29" s="299" t="s">
        <v>405</v>
      </c>
    </row>
    <row r="30" spans="2:21" s="3" customFormat="1" x14ac:dyDescent="0.2">
      <c r="C30" s="80"/>
      <c r="D30" s="101"/>
      <c r="E30" s="101"/>
      <c r="F30" s="101"/>
      <c r="G30" s="101"/>
      <c r="H30" s="101"/>
      <c r="I30" s="101"/>
      <c r="J30" s="101"/>
      <c r="K30" s="101"/>
      <c r="L30" s="80"/>
      <c r="M30" s="80"/>
      <c r="N30" s="80"/>
      <c r="O30" s="80"/>
      <c r="P30" s="80"/>
      <c r="Q30" s="80"/>
      <c r="R30" s="80"/>
      <c r="S30" s="80"/>
      <c r="T30" s="80"/>
      <c r="U30" s="80"/>
    </row>
    <row r="31" spans="2:21" s="3" customFormat="1" x14ac:dyDescent="0.2">
      <c r="C31" s="80"/>
      <c r="D31" s="101"/>
      <c r="E31" s="101"/>
      <c r="F31" s="101"/>
      <c r="G31" s="101"/>
      <c r="H31" s="101"/>
      <c r="I31" s="101"/>
      <c r="J31" s="101"/>
      <c r="K31" s="101"/>
      <c r="L31" s="80"/>
      <c r="M31" s="80"/>
      <c r="N31" s="80"/>
      <c r="O31" s="80"/>
      <c r="P31" s="80"/>
      <c r="Q31" s="80"/>
      <c r="R31" s="80"/>
      <c r="S31" s="80"/>
      <c r="T31" s="80"/>
      <c r="U31" s="80"/>
    </row>
    <row r="32" spans="2:21" s="3" customFormat="1" x14ac:dyDescent="0.2">
      <c r="C32" s="80"/>
      <c r="D32" s="101"/>
      <c r="E32" s="101"/>
      <c r="F32" s="101"/>
      <c r="G32" s="101"/>
      <c r="H32" s="101"/>
      <c r="I32" s="101"/>
      <c r="J32" s="101"/>
      <c r="K32" s="101"/>
      <c r="L32" s="80"/>
      <c r="M32" s="80"/>
      <c r="N32" s="80"/>
      <c r="O32" s="80"/>
      <c r="P32" s="80"/>
      <c r="Q32" s="80"/>
      <c r="R32" s="80"/>
      <c r="S32" s="80"/>
      <c r="T32" s="80"/>
      <c r="U32" s="80"/>
    </row>
    <row r="33" spans="2:21" s="3" customFormat="1" x14ac:dyDescent="0.2">
      <c r="B33" s="14" t="s">
        <v>567</v>
      </c>
      <c r="C33" s="77"/>
      <c r="D33" s="101"/>
      <c r="E33" s="101"/>
      <c r="F33" s="101"/>
      <c r="G33" s="101"/>
      <c r="H33" s="101"/>
      <c r="I33" s="101"/>
      <c r="J33" s="101"/>
      <c r="K33" s="101"/>
      <c r="L33" s="80"/>
      <c r="M33" s="80"/>
      <c r="N33" s="80"/>
      <c r="O33" s="80"/>
      <c r="P33" s="80"/>
      <c r="Q33" s="80"/>
      <c r="R33" s="80"/>
      <c r="S33" s="80"/>
      <c r="T33" s="80"/>
      <c r="U33" s="80"/>
    </row>
    <row r="34" spans="2:21" s="3" customFormat="1" x14ac:dyDescent="0.2">
      <c r="B34" s="14"/>
      <c r="C34" s="77"/>
      <c r="D34" s="101"/>
      <c r="E34" s="101"/>
      <c r="F34" s="101"/>
      <c r="G34" s="101"/>
      <c r="H34" s="101"/>
      <c r="I34" s="101"/>
      <c r="J34" s="101"/>
      <c r="K34" s="101"/>
      <c r="L34" s="80"/>
      <c r="M34" s="80"/>
      <c r="N34" s="80"/>
      <c r="O34" s="80"/>
      <c r="P34" s="80"/>
      <c r="Q34" s="80"/>
      <c r="R34" s="80"/>
      <c r="S34" s="80"/>
      <c r="T34" s="80"/>
      <c r="U34" s="80"/>
    </row>
    <row r="35" spans="2:21" s="3" customFormat="1" x14ac:dyDescent="0.2">
      <c r="C35" s="107" t="s">
        <v>192</v>
      </c>
      <c r="D35" s="108" t="s">
        <v>193</v>
      </c>
      <c r="E35" s="108" t="s">
        <v>195</v>
      </c>
      <c r="F35" s="108" t="s">
        <v>189</v>
      </c>
      <c r="G35" s="108" t="s">
        <v>197</v>
      </c>
      <c r="H35" s="108" t="s">
        <v>199</v>
      </c>
      <c r="I35" s="108" t="s">
        <v>201</v>
      </c>
      <c r="J35" s="108" t="s">
        <v>190</v>
      </c>
      <c r="K35" s="108" t="s">
        <v>203</v>
      </c>
      <c r="L35" s="108" t="s">
        <v>205</v>
      </c>
      <c r="M35" s="108" t="s">
        <v>207</v>
      </c>
      <c r="N35" s="108" t="s">
        <v>209</v>
      </c>
      <c r="O35" s="108" t="s">
        <v>211</v>
      </c>
      <c r="P35" s="108" t="s">
        <v>213</v>
      </c>
      <c r="Q35" s="108" t="s">
        <v>215</v>
      </c>
      <c r="R35" s="108" t="s">
        <v>216</v>
      </c>
      <c r="S35" s="108" t="s">
        <v>218</v>
      </c>
      <c r="T35" s="108" t="s">
        <v>220</v>
      </c>
      <c r="U35" s="520" t="s">
        <v>577</v>
      </c>
    </row>
    <row r="36" spans="2:21" s="3" customFormat="1" x14ac:dyDescent="0.2">
      <c r="C36" s="110" t="s">
        <v>191</v>
      </c>
      <c r="D36" s="111" t="s">
        <v>194</v>
      </c>
      <c r="E36" s="111" t="s">
        <v>196</v>
      </c>
      <c r="F36" s="109"/>
      <c r="G36" s="109" t="s">
        <v>198</v>
      </c>
      <c r="H36" s="109" t="s">
        <v>200</v>
      </c>
      <c r="I36" s="109" t="s">
        <v>202</v>
      </c>
      <c r="J36" s="109"/>
      <c r="K36" s="109" t="s">
        <v>204</v>
      </c>
      <c r="L36" s="109" t="s">
        <v>206</v>
      </c>
      <c r="M36" s="109" t="s">
        <v>208</v>
      </c>
      <c r="N36" s="109" t="s">
        <v>210</v>
      </c>
      <c r="O36" s="109" t="s">
        <v>212</v>
      </c>
      <c r="P36" s="109" t="s">
        <v>214</v>
      </c>
      <c r="Q36" s="109"/>
      <c r="R36" s="109" t="s">
        <v>217</v>
      </c>
      <c r="S36" s="109" t="s">
        <v>219</v>
      </c>
      <c r="T36" s="109" t="s">
        <v>221</v>
      </c>
      <c r="U36" s="109" t="s">
        <v>222</v>
      </c>
    </row>
    <row r="37" spans="2:21" s="3" customFormat="1" x14ac:dyDescent="0.2">
      <c r="C37" s="110">
        <f t="shared" ref="C37:U37" si="4">COUNTA(C38:C55)</f>
        <v>3</v>
      </c>
      <c r="D37" s="110">
        <f t="shared" si="4"/>
        <v>1</v>
      </c>
      <c r="E37" s="110">
        <f t="shared" si="4"/>
        <v>0</v>
      </c>
      <c r="F37" s="110">
        <f t="shared" si="4"/>
        <v>3</v>
      </c>
      <c r="G37" s="110">
        <f t="shared" si="4"/>
        <v>0</v>
      </c>
      <c r="H37" s="110">
        <f t="shared" si="4"/>
        <v>0</v>
      </c>
      <c r="I37" s="110">
        <f t="shared" si="4"/>
        <v>0</v>
      </c>
      <c r="J37" s="110">
        <f t="shared" si="4"/>
        <v>0</v>
      </c>
      <c r="K37" s="110">
        <f t="shared" si="4"/>
        <v>0</v>
      </c>
      <c r="L37" s="110">
        <f t="shared" si="4"/>
        <v>2</v>
      </c>
      <c r="M37" s="110">
        <f t="shared" si="4"/>
        <v>1</v>
      </c>
      <c r="N37" s="110">
        <f t="shared" si="4"/>
        <v>0</v>
      </c>
      <c r="O37" s="110">
        <f t="shared" si="4"/>
        <v>1</v>
      </c>
      <c r="P37" s="110">
        <f t="shared" si="4"/>
        <v>0</v>
      </c>
      <c r="Q37" s="110">
        <f t="shared" si="4"/>
        <v>0</v>
      </c>
      <c r="R37" s="110">
        <f t="shared" si="4"/>
        <v>0</v>
      </c>
      <c r="S37" s="110">
        <f t="shared" si="4"/>
        <v>4</v>
      </c>
      <c r="T37" s="110">
        <f t="shared" si="4"/>
        <v>0</v>
      </c>
      <c r="U37" s="110">
        <f t="shared" si="4"/>
        <v>3</v>
      </c>
    </row>
    <row r="38" spans="2:21" s="3" customFormat="1" x14ac:dyDescent="0.2">
      <c r="C38" s="80"/>
      <c r="D38" s="114"/>
      <c r="E38" s="114"/>
      <c r="F38" s="114"/>
      <c r="G38" s="101"/>
      <c r="H38" s="101"/>
      <c r="I38" s="101"/>
      <c r="J38" s="101"/>
      <c r="K38" s="101"/>
      <c r="L38" s="80"/>
      <c r="M38" s="80"/>
      <c r="N38" s="80"/>
      <c r="O38" s="80"/>
      <c r="P38" s="80"/>
      <c r="Q38" s="80"/>
      <c r="R38" s="80"/>
      <c r="S38" s="80"/>
      <c r="T38" s="80"/>
      <c r="U38" s="80"/>
    </row>
    <row r="39" spans="2:21" s="3" customFormat="1" ht="15" x14ac:dyDescent="0.25">
      <c r="B39" s="445" t="s">
        <v>519</v>
      </c>
      <c r="C39" s="300"/>
      <c r="D39" s="300"/>
      <c r="E39" s="300"/>
      <c r="F39" s="300"/>
      <c r="G39" s="300"/>
      <c r="H39" s="300"/>
      <c r="I39" s="300"/>
      <c r="J39" s="300"/>
      <c r="K39" s="300"/>
      <c r="L39" s="300"/>
      <c r="M39" s="300"/>
      <c r="N39" s="300"/>
      <c r="O39" s="300"/>
      <c r="P39" s="300"/>
      <c r="Q39" s="300"/>
      <c r="R39" s="300"/>
      <c r="S39" s="300"/>
      <c r="T39" s="300"/>
      <c r="U39" s="300"/>
    </row>
    <row r="40" spans="2:21" s="3" customFormat="1" x14ac:dyDescent="0.2">
      <c r="B40" s="445" t="s">
        <v>514</v>
      </c>
      <c r="C40" s="298"/>
      <c r="D40" s="298"/>
      <c r="E40" s="298"/>
      <c r="F40" s="298"/>
      <c r="G40" s="298"/>
      <c r="H40" s="298"/>
      <c r="I40" s="298"/>
      <c r="J40" s="298"/>
      <c r="K40" s="298"/>
      <c r="L40" s="298"/>
      <c r="M40" s="298"/>
      <c r="N40" s="298"/>
      <c r="O40" s="298"/>
      <c r="P40" s="298"/>
      <c r="Q40" s="298"/>
      <c r="R40" s="298"/>
      <c r="S40" s="299"/>
      <c r="T40" s="298"/>
      <c r="U40" s="298"/>
    </row>
    <row r="41" spans="2:21" s="3" customFormat="1" x14ac:dyDescent="0.2">
      <c r="B41" s="450" t="s">
        <v>544</v>
      </c>
      <c r="C41" s="298"/>
      <c r="D41" s="298"/>
      <c r="E41" s="298"/>
      <c r="F41" s="298"/>
      <c r="G41" s="298"/>
      <c r="H41" s="298"/>
      <c r="I41" s="298"/>
      <c r="J41" s="298"/>
      <c r="K41" s="298"/>
      <c r="L41" s="299"/>
      <c r="M41" s="298"/>
      <c r="N41" s="298"/>
      <c r="O41" s="298"/>
      <c r="P41" s="298"/>
      <c r="Q41" s="298"/>
      <c r="R41" s="298"/>
      <c r="S41" s="298"/>
      <c r="T41" s="298"/>
      <c r="U41" s="299"/>
    </row>
    <row r="42" spans="2:21" s="3" customFormat="1" x14ac:dyDescent="0.2">
      <c r="B42" s="445" t="s">
        <v>539</v>
      </c>
      <c r="C42" s="299"/>
      <c r="D42" s="298"/>
      <c r="E42" s="298"/>
      <c r="F42" s="299"/>
      <c r="G42" s="298"/>
      <c r="H42" s="298"/>
      <c r="I42" s="298"/>
      <c r="J42" s="298"/>
      <c r="K42" s="298"/>
      <c r="L42" s="298"/>
      <c r="M42" s="298"/>
      <c r="N42" s="298"/>
      <c r="O42" s="298"/>
      <c r="P42" s="298"/>
      <c r="Q42" s="298"/>
      <c r="R42" s="298"/>
      <c r="S42" s="299"/>
      <c r="T42" s="298"/>
      <c r="U42" s="299"/>
    </row>
    <row r="43" spans="2:21" s="3" customFormat="1" x14ac:dyDescent="0.2">
      <c r="B43" s="445" t="s">
        <v>548</v>
      </c>
      <c r="C43" s="298"/>
      <c r="D43" s="298"/>
      <c r="E43" s="298"/>
      <c r="F43" s="299" t="s">
        <v>405</v>
      </c>
      <c r="G43" s="298"/>
      <c r="H43" s="298"/>
      <c r="I43" s="298"/>
      <c r="J43" s="298"/>
      <c r="K43" s="298"/>
      <c r="L43" s="298"/>
      <c r="M43" s="298"/>
      <c r="N43" s="298"/>
      <c r="O43" s="298"/>
      <c r="P43" s="298"/>
      <c r="Q43" s="298"/>
      <c r="R43" s="298"/>
      <c r="S43" s="299" t="s">
        <v>405</v>
      </c>
      <c r="T43" s="298"/>
      <c r="U43" s="299" t="s">
        <v>405</v>
      </c>
    </row>
    <row r="44" spans="2:21" s="3" customFormat="1" x14ac:dyDescent="0.2">
      <c r="B44" s="445" t="s">
        <v>547</v>
      </c>
      <c r="C44" s="298"/>
      <c r="D44" s="298"/>
      <c r="E44" s="298"/>
      <c r="F44" s="298"/>
      <c r="G44" s="298"/>
      <c r="H44" s="298"/>
      <c r="I44" s="298"/>
      <c r="J44" s="298"/>
      <c r="K44" s="298"/>
      <c r="L44" s="298"/>
      <c r="M44" s="298"/>
      <c r="N44" s="298"/>
      <c r="O44" s="298"/>
      <c r="P44" s="298"/>
      <c r="Q44" s="298"/>
      <c r="R44" s="298"/>
      <c r="S44" s="298"/>
      <c r="T44" s="298"/>
      <c r="U44" s="298"/>
    </row>
    <row r="45" spans="2:21" s="3" customFormat="1" x14ac:dyDescent="0.2">
      <c r="B45" s="445" t="s">
        <v>546</v>
      </c>
      <c r="C45" s="299"/>
      <c r="D45" s="299"/>
      <c r="E45" s="298"/>
      <c r="F45" s="299"/>
      <c r="G45" s="298"/>
      <c r="H45" s="298"/>
      <c r="I45" s="298"/>
      <c r="J45" s="298"/>
      <c r="K45" s="298"/>
      <c r="L45" s="298"/>
      <c r="M45" s="298"/>
      <c r="N45" s="298"/>
      <c r="O45" s="298"/>
      <c r="P45" s="298"/>
      <c r="Q45" s="298"/>
      <c r="R45" s="298"/>
      <c r="S45" s="299" t="s">
        <v>405</v>
      </c>
      <c r="T45" s="298"/>
      <c r="U45" s="299"/>
    </row>
    <row r="46" spans="2:21" s="3" customFormat="1" x14ac:dyDescent="0.2">
      <c r="B46" s="40" t="s">
        <v>513</v>
      </c>
      <c r="C46" s="299"/>
      <c r="D46" s="299"/>
      <c r="E46" s="298"/>
      <c r="F46" s="299"/>
      <c r="G46" s="298"/>
      <c r="H46" s="298"/>
      <c r="I46" s="298"/>
      <c r="J46" s="298"/>
      <c r="K46" s="298"/>
      <c r="L46" s="299"/>
      <c r="M46" s="298"/>
      <c r="N46" s="298"/>
      <c r="O46" s="298"/>
      <c r="P46" s="298"/>
      <c r="Q46" s="298"/>
      <c r="R46" s="298"/>
      <c r="S46" s="299"/>
      <c r="T46" s="298"/>
      <c r="U46" s="299"/>
    </row>
    <row r="47" spans="2:21" s="3" customFormat="1" x14ac:dyDescent="0.2">
      <c r="B47" s="445" t="s">
        <v>543</v>
      </c>
      <c r="C47" s="299"/>
      <c r="D47" s="299"/>
      <c r="E47" s="298"/>
      <c r="F47" s="299"/>
      <c r="G47" s="298"/>
      <c r="H47" s="298"/>
      <c r="I47" s="298"/>
      <c r="J47" s="298"/>
      <c r="K47" s="298"/>
      <c r="L47" s="299"/>
      <c r="M47" s="299"/>
      <c r="N47" s="298"/>
      <c r="O47" s="299"/>
      <c r="P47" s="299"/>
      <c r="Q47" s="298"/>
      <c r="R47" s="299"/>
      <c r="S47" s="298"/>
      <c r="T47" s="298"/>
      <c r="U47" s="299"/>
    </row>
    <row r="48" spans="2:21" s="3" customFormat="1" x14ac:dyDescent="0.2">
      <c r="B48" s="445" t="s">
        <v>545</v>
      </c>
      <c r="C48" s="299"/>
      <c r="D48" s="299"/>
      <c r="E48" s="298"/>
      <c r="F48" s="299"/>
      <c r="G48" s="298"/>
      <c r="H48" s="298"/>
      <c r="I48" s="298"/>
      <c r="J48" s="298"/>
      <c r="K48" s="298"/>
      <c r="L48" s="299" t="s">
        <v>405</v>
      </c>
      <c r="M48" s="299"/>
      <c r="N48" s="298"/>
      <c r="O48" s="299"/>
      <c r="P48" s="299"/>
      <c r="Q48" s="298"/>
      <c r="R48" s="299"/>
      <c r="S48" s="299" t="s">
        <v>405</v>
      </c>
      <c r="T48" s="298"/>
      <c r="U48" s="299"/>
    </row>
    <row r="49" spans="2:21" s="3" customFormat="1" x14ac:dyDescent="0.2">
      <c r="B49" s="445" t="s">
        <v>541</v>
      </c>
      <c r="C49" s="299"/>
      <c r="D49" s="299"/>
      <c r="E49" s="298"/>
      <c r="F49" s="299"/>
      <c r="G49" s="298"/>
      <c r="H49" s="298"/>
      <c r="I49" s="298"/>
      <c r="J49" s="298"/>
      <c r="K49" s="298"/>
      <c r="L49" s="299"/>
      <c r="M49" s="299"/>
      <c r="N49" s="298"/>
      <c r="O49" s="299"/>
      <c r="P49" s="299"/>
      <c r="Q49" s="298"/>
      <c r="R49" s="299"/>
      <c r="S49" s="298"/>
      <c r="T49" s="298"/>
      <c r="U49" s="299"/>
    </row>
    <row r="50" spans="2:21" s="3" customFormat="1" x14ac:dyDescent="0.2">
      <c r="B50" s="445" t="s">
        <v>542</v>
      </c>
      <c r="C50" s="299"/>
      <c r="D50" s="299"/>
      <c r="E50" s="298"/>
      <c r="F50" s="299"/>
      <c r="G50" s="298"/>
      <c r="H50" s="298"/>
      <c r="I50" s="298"/>
      <c r="J50" s="298"/>
      <c r="K50" s="298"/>
      <c r="L50" s="299"/>
      <c r="M50" s="299"/>
      <c r="N50" s="298"/>
      <c r="O50" s="299"/>
      <c r="P50" s="299"/>
      <c r="Q50" s="298"/>
      <c r="R50" s="299"/>
      <c r="S50" s="298"/>
      <c r="T50" s="298"/>
      <c r="U50" s="299"/>
    </row>
    <row r="51" spans="2:21" s="3" customFormat="1" x14ac:dyDescent="0.2">
      <c r="B51" s="445" t="s">
        <v>549</v>
      </c>
      <c r="C51" s="299"/>
      <c r="D51" s="299"/>
      <c r="E51" s="298"/>
      <c r="F51" s="299"/>
      <c r="G51" s="298"/>
      <c r="H51" s="298"/>
      <c r="I51" s="298"/>
      <c r="J51" s="298"/>
      <c r="K51" s="298"/>
      <c r="L51" s="299"/>
      <c r="M51" s="299"/>
      <c r="N51" s="298"/>
      <c r="O51" s="299"/>
      <c r="P51" s="299"/>
      <c r="Q51" s="298"/>
      <c r="R51" s="299"/>
      <c r="S51" s="298"/>
      <c r="T51" s="298"/>
      <c r="U51" s="299"/>
    </row>
    <row r="52" spans="2:21" s="3" customFormat="1" x14ac:dyDescent="0.2">
      <c r="B52" s="445" t="s">
        <v>515</v>
      </c>
      <c r="C52" s="299"/>
      <c r="D52" s="299"/>
      <c r="E52" s="298"/>
      <c r="F52" s="299"/>
      <c r="G52" s="298"/>
      <c r="H52" s="298"/>
      <c r="I52" s="298"/>
      <c r="J52" s="298"/>
      <c r="K52" s="298"/>
      <c r="L52" s="299"/>
      <c r="M52" s="299"/>
      <c r="N52" s="298"/>
      <c r="O52" s="299"/>
      <c r="P52" s="299"/>
      <c r="Q52" s="298"/>
      <c r="R52" s="299"/>
      <c r="S52" s="298"/>
      <c r="T52" s="298"/>
      <c r="U52" s="299"/>
    </row>
    <row r="53" spans="2:21" s="3" customFormat="1" x14ac:dyDescent="0.2">
      <c r="B53" s="3" t="s">
        <v>40</v>
      </c>
      <c r="C53" s="299" t="s">
        <v>405</v>
      </c>
      <c r="D53" s="299" t="s">
        <v>405</v>
      </c>
      <c r="E53" s="298"/>
      <c r="F53" s="299" t="s">
        <v>405</v>
      </c>
      <c r="G53" s="298"/>
      <c r="H53" s="298"/>
      <c r="I53" s="298"/>
      <c r="J53" s="298"/>
      <c r="K53" s="298"/>
      <c r="L53" s="299" t="s">
        <v>405</v>
      </c>
      <c r="M53" s="299" t="s">
        <v>405</v>
      </c>
      <c r="N53" s="298"/>
      <c r="O53" s="299" t="s">
        <v>405</v>
      </c>
      <c r="P53" s="299"/>
      <c r="Q53" s="298"/>
      <c r="R53" s="299"/>
      <c r="S53" s="299" t="s">
        <v>405</v>
      </c>
      <c r="T53" s="298"/>
      <c r="U53" s="299" t="s">
        <v>405</v>
      </c>
    </row>
    <row r="54" spans="2:21" s="3" customFormat="1" x14ac:dyDescent="0.2">
      <c r="B54" s="3" t="s">
        <v>41</v>
      </c>
      <c r="C54" s="299" t="s">
        <v>405</v>
      </c>
      <c r="D54" s="299"/>
      <c r="E54" s="298"/>
      <c r="F54" s="299"/>
      <c r="G54" s="298"/>
      <c r="H54" s="298"/>
      <c r="I54" s="298"/>
      <c r="J54" s="298"/>
      <c r="K54" s="298"/>
      <c r="L54" s="299"/>
      <c r="M54" s="299"/>
      <c r="N54" s="298"/>
      <c r="O54" s="298"/>
      <c r="P54" s="299"/>
      <c r="Q54" s="298"/>
      <c r="R54" s="298"/>
      <c r="S54" s="299"/>
      <c r="T54" s="298"/>
      <c r="U54" s="299"/>
    </row>
    <row r="55" spans="2:21" s="3" customFormat="1" x14ac:dyDescent="0.2">
      <c r="B55" s="3" t="s">
        <v>42</v>
      </c>
      <c r="C55" s="299" t="s">
        <v>405</v>
      </c>
      <c r="D55" s="298"/>
      <c r="E55" s="298"/>
      <c r="F55" s="299" t="s">
        <v>405</v>
      </c>
      <c r="G55" s="298"/>
      <c r="H55" s="298"/>
      <c r="I55" s="298"/>
      <c r="J55" s="298"/>
      <c r="K55" s="298"/>
      <c r="L55" s="298"/>
      <c r="M55" s="298"/>
      <c r="N55" s="298"/>
      <c r="O55" s="298"/>
      <c r="P55" s="298"/>
      <c r="Q55" s="298"/>
      <c r="R55" s="298"/>
      <c r="S55" s="298"/>
      <c r="T55" s="298"/>
      <c r="U55" s="299" t="s">
        <v>405</v>
      </c>
    </row>
    <row r="56" spans="2:21" s="3" customFormat="1" x14ac:dyDescent="0.2">
      <c r="C56" s="80"/>
      <c r="D56" s="101"/>
      <c r="E56" s="101"/>
      <c r="F56" s="101"/>
      <c r="G56" s="101"/>
      <c r="H56" s="101"/>
      <c r="I56" s="101"/>
      <c r="J56" s="101"/>
      <c r="K56" s="101"/>
      <c r="L56" s="80"/>
      <c r="M56" s="80"/>
      <c r="N56" s="80"/>
      <c r="O56" s="80"/>
      <c r="P56" s="80"/>
      <c r="Q56" s="80"/>
      <c r="R56" s="80"/>
      <c r="S56" s="80"/>
      <c r="T56" s="80"/>
      <c r="U56" s="80"/>
    </row>
    <row r="57" spans="2:21" s="3" customFormat="1" x14ac:dyDescent="0.2">
      <c r="C57" s="80"/>
      <c r="D57" s="101"/>
      <c r="E57" s="101"/>
      <c r="F57" s="101"/>
      <c r="G57" s="101"/>
      <c r="H57" s="101"/>
      <c r="I57" s="101"/>
      <c r="J57" s="101"/>
      <c r="K57" s="101"/>
      <c r="L57" s="80"/>
      <c r="M57" s="80"/>
      <c r="N57" s="80"/>
      <c r="O57" s="80"/>
      <c r="P57" s="80"/>
      <c r="Q57" s="80"/>
      <c r="R57" s="80"/>
      <c r="S57" s="80"/>
      <c r="T57" s="80"/>
      <c r="U57" s="80"/>
    </row>
    <row r="58" spans="2:21" s="3" customFormat="1" x14ac:dyDescent="0.2">
      <c r="B58" s="14" t="s">
        <v>566</v>
      </c>
      <c r="C58" s="77"/>
      <c r="D58" s="101"/>
      <c r="E58" s="101"/>
      <c r="F58" s="101"/>
      <c r="G58" s="101"/>
      <c r="H58" s="101"/>
      <c r="I58" s="101"/>
      <c r="J58" s="101"/>
      <c r="K58" s="101"/>
      <c r="L58" s="80"/>
      <c r="M58" s="80"/>
      <c r="N58" s="80"/>
      <c r="O58" s="80"/>
      <c r="P58" s="80"/>
      <c r="Q58" s="80"/>
      <c r="R58" s="80"/>
      <c r="S58" s="80"/>
      <c r="T58" s="80"/>
      <c r="U58" s="80"/>
    </row>
    <row r="59" spans="2:21" s="3" customFormat="1" x14ac:dyDescent="0.2">
      <c r="B59" s="14"/>
      <c r="C59" s="77"/>
      <c r="D59" s="101"/>
      <c r="E59" s="101"/>
      <c r="F59" s="101"/>
      <c r="G59" s="101"/>
      <c r="H59" s="101"/>
      <c r="I59" s="101"/>
      <c r="J59" s="101"/>
      <c r="K59" s="101"/>
      <c r="L59" s="80"/>
      <c r="M59" s="80"/>
      <c r="N59" s="80"/>
      <c r="O59" s="80"/>
      <c r="P59" s="80"/>
      <c r="Q59" s="80"/>
      <c r="R59" s="80"/>
      <c r="S59" s="80"/>
      <c r="T59" s="80"/>
      <c r="U59" s="80"/>
    </row>
    <row r="60" spans="2:21" s="3" customFormat="1" x14ac:dyDescent="0.2">
      <c r="C60" s="107" t="s">
        <v>192</v>
      </c>
      <c r="D60" s="108" t="s">
        <v>193</v>
      </c>
      <c r="E60" s="108" t="s">
        <v>195</v>
      </c>
      <c r="F60" s="108" t="s">
        <v>189</v>
      </c>
      <c r="G60" s="108" t="s">
        <v>197</v>
      </c>
      <c r="H60" s="108" t="s">
        <v>199</v>
      </c>
      <c r="I60" s="108" t="s">
        <v>201</v>
      </c>
      <c r="J60" s="108" t="s">
        <v>190</v>
      </c>
      <c r="K60" s="108" t="s">
        <v>203</v>
      </c>
      <c r="L60" s="108" t="s">
        <v>205</v>
      </c>
      <c r="M60" s="108" t="s">
        <v>207</v>
      </c>
      <c r="N60" s="108" t="s">
        <v>209</v>
      </c>
      <c r="O60" s="108" t="s">
        <v>211</v>
      </c>
      <c r="P60" s="108" t="s">
        <v>213</v>
      </c>
      <c r="Q60" s="108" t="s">
        <v>215</v>
      </c>
      <c r="R60" s="108" t="s">
        <v>216</v>
      </c>
      <c r="S60" s="108" t="s">
        <v>218</v>
      </c>
      <c r="T60" s="108" t="s">
        <v>220</v>
      </c>
      <c r="U60" s="520" t="s">
        <v>577</v>
      </c>
    </row>
    <row r="61" spans="2:21" s="3" customFormat="1" x14ac:dyDescent="0.2">
      <c r="C61" s="110" t="s">
        <v>191</v>
      </c>
      <c r="D61" s="111" t="s">
        <v>194</v>
      </c>
      <c r="E61" s="111" t="s">
        <v>196</v>
      </c>
      <c r="F61" s="109"/>
      <c r="G61" s="109" t="s">
        <v>198</v>
      </c>
      <c r="H61" s="109" t="s">
        <v>200</v>
      </c>
      <c r="I61" s="109" t="s">
        <v>202</v>
      </c>
      <c r="J61" s="109"/>
      <c r="K61" s="109" t="s">
        <v>204</v>
      </c>
      <c r="L61" s="109" t="s">
        <v>206</v>
      </c>
      <c r="M61" s="109" t="s">
        <v>208</v>
      </c>
      <c r="N61" s="109" t="s">
        <v>210</v>
      </c>
      <c r="O61" s="109" t="s">
        <v>212</v>
      </c>
      <c r="P61" s="109" t="s">
        <v>214</v>
      </c>
      <c r="Q61" s="109"/>
      <c r="R61" s="109" t="s">
        <v>217</v>
      </c>
      <c r="S61" s="109" t="s">
        <v>219</v>
      </c>
      <c r="T61" s="109" t="s">
        <v>221</v>
      </c>
      <c r="U61" s="109" t="s">
        <v>222</v>
      </c>
    </row>
    <row r="62" spans="2:21" s="3" customFormat="1" x14ac:dyDescent="0.2">
      <c r="C62" s="110">
        <f t="shared" ref="C62:U62" si="5">COUNTA(C64:C71)</f>
        <v>3</v>
      </c>
      <c r="D62" s="110">
        <f t="shared" si="5"/>
        <v>0</v>
      </c>
      <c r="E62" s="110">
        <f t="shared" si="5"/>
        <v>0</v>
      </c>
      <c r="F62" s="110">
        <f t="shared" si="5"/>
        <v>3</v>
      </c>
      <c r="G62" s="110">
        <f t="shared" si="5"/>
        <v>0</v>
      </c>
      <c r="H62" s="110">
        <f t="shared" si="5"/>
        <v>0</v>
      </c>
      <c r="I62" s="110">
        <f t="shared" si="5"/>
        <v>1</v>
      </c>
      <c r="J62" s="110">
        <f t="shared" si="5"/>
        <v>0</v>
      </c>
      <c r="K62" s="110">
        <f t="shared" si="5"/>
        <v>1</v>
      </c>
      <c r="L62" s="110">
        <f t="shared" si="5"/>
        <v>0</v>
      </c>
      <c r="M62" s="110">
        <f t="shared" si="5"/>
        <v>0</v>
      </c>
      <c r="N62" s="110">
        <f t="shared" si="5"/>
        <v>2</v>
      </c>
      <c r="O62" s="110">
        <f t="shared" si="5"/>
        <v>2</v>
      </c>
      <c r="P62" s="110">
        <f t="shared" si="5"/>
        <v>2</v>
      </c>
      <c r="Q62" s="110">
        <f t="shared" si="5"/>
        <v>0</v>
      </c>
      <c r="R62" s="110">
        <f t="shared" si="5"/>
        <v>2</v>
      </c>
      <c r="S62" s="110">
        <f t="shared" si="5"/>
        <v>4</v>
      </c>
      <c r="T62" s="110">
        <f t="shared" si="5"/>
        <v>0</v>
      </c>
      <c r="U62" s="110">
        <f t="shared" si="5"/>
        <v>3</v>
      </c>
    </row>
    <row r="63" spans="2:21" s="3" customFormat="1" x14ac:dyDescent="0.2">
      <c r="C63" s="80"/>
      <c r="D63" s="101"/>
      <c r="E63" s="101"/>
      <c r="F63" s="101"/>
      <c r="G63" s="101"/>
      <c r="H63" s="101"/>
      <c r="I63" s="101"/>
      <c r="J63" s="101"/>
      <c r="K63" s="101"/>
      <c r="L63" s="80"/>
      <c r="M63" s="80"/>
      <c r="N63" s="80"/>
      <c r="O63" s="80"/>
      <c r="P63" s="80"/>
      <c r="Q63" s="80"/>
      <c r="R63" s="80"/>
      <c r="S63" s="80"/>
      <c r="T63" s="80"/>
      <c r="U63" s="80"/>
    </row>
    <row r="64" spans="2:21" s="3" customFormat="1" x14ac:dyDescent="0.2">
      <c r="B64" s="36" t="s">
        <v>43</v>
      </c>
      <c r="C64" s="299" t="s">
        <v>405</v>
      </c>
      <c r="D64" s="298"/>
      <c r="E64" s="298"/>
      <c r="F64" s="299" t="s">
        <v>405</v>
      </c>
      <c r="G64" s="298"/>
      <c r="H64" s="298"/>
      <c r="I64" s="298"/>
      <c r="J64" s="298"/>
      <c r="K64" s="298"/>
      <c r="L64" s="298"/>
      <c r="M64" s="298"/>
      <c r="N64" s="299"/>
      <c r="O64" s="298"/>
      <c r="P64" s="298"/>
      <c r="Q64" s="298"/>
      <c r="R64" s="298"/>
      <c r="S64" s="299"/>
      <c r="T64" s="298"/>
      <c r="U64" s="298"/>
    </row>
    <row r="65" spans="2:21" s="3" customFormat="1" x14ac:dyDescent="0.2">
      <c r="B65" s="36" t="s">
        <v>44</v>
      </c>
      <c r="C65" s="299"/>
      <c r="D65" s="298"/>
      <c r="E65" s="298"/>
      <c r="F65" s="299"/>
      <c r="G65" s="298"/>
      <c r="H65" s="298"/>
      <c r="I65" s="298"/>
      <c r="J65" s="298"/>
      <c r="K65" s="298"/>
      <c r="L65" s="298"/>
      <c r="M65" s="298"/>
      <c r="N65" s="299"/>
      <c r="O65" s="299"/>
      <c r="P65" s="298"/>
      <c r="Q65" s="298"/>
      <c r="R65" s="299"/>
      <c r="S65" s="299" t="s">
        <v>405</v>
      </c>
      <c r="T65" s="298"/>
      <c r="U65" s="299" t="s">
        <v>405</v>
      </c>
    </row>
    <row r="66" spans="2:21" s="3" customFormat="1" x14ac:dyDescent="0.2">
      <c r="B66" s="36" t="s">
        <v>45</v>
      </c>
      <c r="C66" s="299" t="s">
        <v>405</v>
      </c>
      <c r="D66" s="298"/>
      <c r="E66" s="298"/>
      <c r="F66" s="299" t="s">
        <v>405</v>
      </c>
      <c r="G66" s="298"/>
      <c r="H66" s="298"/>
      <c r="I66" s="299" t="s">
        <v>405</v>
      </c>
      <c r="J66" s="298"/>
      <c r="K66" s="299" t="s">
        <v>405</v>
      </c>
      <c r="L66" s="298"/>
      <c r="M66" s="298"/>
      <c r="N66" s="299" t="s">
        <v>405</v>
      </c>
      <c r="O66" s="299" t="s">
        <v>405</v>
      </c>
      <c r="P66" s="299" t="s">
        <v>405</v>
      </c>
      <c r="Q66" s="298"/>
      <c r="R66" s="299" t="s">
        <v>405</v>
      </c>
      <c r="S66" s="299" t="s">
        <v>405</v>
      </c>
      <c r="T66" s="298"/>
      <c r="U66" s="299" t="s">
        <v>405</v>
      </c>
    </row>
    <row r="67" spans="2:21" s="3" customFormat="1" x14ac:dyDescent="0.2">
      <c r="B67" s="36" t="s">
        <v>46</v>
      </c>
      <c r="C67" s="298"/>
      <c r="D67" s="298"/>
      <c r="E67" s="298"/>
      <c r="F67" s="298"/>
      <c r="G67" s="298"/>
      <c r="H67" s="298"/>
      <c r="I67" s="298"/>
      <c r="J67" s="298"/>
      <c r="K67" s="298"/>
      <c r="L67" s="298"/>
      <c r="M67" s="298"/>
      <c r="N67" s="298"/>
      <c r="O67" s="298"/>
      <c r="P67" s="298"/>
      <c r="Q67" s="298"/>
      <c r="R67" s="298"/>
      <c r="S67" s="299"/>
      <c r="T67" s="298"/>
      <c r="U67" s="299"/>
    </row>
    <row r="68" spans="2:21" s="3" customFormat="1" x14ac:dyDescent="0.2">
      <c r="B68" s="456" t="s">
        <v>47</v>
      </c>
      <c r="C68" s="299"/>
      <c r="D68" s="299"/>
      <c r="E68" s="299"/>
      <c r="F68" s="299"/>
      <c r="G68" s="298"/>
      <c r="H68" s="298"/>
      <c r="I68" s="299"/>
      <c r="J68" s="298"/>
      <c r="K68" s="299"/>
      <c r="L68" s="299"/>
      <c r="M68" s="298"/>
      <c r="N68" s="299"/>
      <c r="O68" s="299"/>
      <c r="P68" s="298"/>
      <c r="Q68" s="298"/>
      <c r="R68" s="299"/>
      <c r="S68" s="299" t="s">
        <v>405</v>
      </c>
      <c r="T68" s="298"/>
      <c r="U68" s="299"/>
    </row>
    <row r="69" spans="2:21" s="3" customFormat="1" x14ac:dyDescent="0.2">
      <c r="B69" s="456" t="s">
        <v>590</v>
      </c>
      <c r="C69" s="299" t="s">
        <v>405</v>
      </c>
      <c r="D69" s="298"/>
      <c r="E69" s="299"/>
      <c r="F69" s="299" t="s">
        <v>405</v>
      </c>
      <c r="G69" s="298"/>
      <c r="H69" s="298"/>
      <c r="I69" s="470"/>
      <c r="J69" s="298"/>
      <c r="K69" s="470"/>
      <c r="L69" s="299"/>
      <c r="M69" s="298"/>
      <c r="N69" s="299" t="s">
        <v>405</v>
      </c>
      <c r="O69" s="299" t="s">
        <v>405</v>
      </c>
      <c r="P69" s="299" t="s">
        <v>405</v>
      </c>
      <c r="Q69" s="298"/>
      <c r="R69" s="299" t="s">
        <v>405</v>
      </c>
      <c r="S69" s="299" t="s">
        <v>405</v>
      </c>
      <c r="T69" s="298"/>
      <c r="U69" s="299" t="s">
        <v>405</v>
      </c>
    </row>
    <row r="70" spans="2:21" s="3" customFormat="1" x14ac:dyDescent="0.2">
      <c r="B70" s="36"/>
      <c r="C70" s="80"/>
      <c r="D70" s="101"/>
      <c r="E70" s="101"/>
      <c r="F70" s="101"/>
      <c r="G70" s="101"/>
      <c r="H70" s="101"/>
      <c r="I70" s="101"/>
      <c r="J70" s="101"/>
      <c r="K70" s="101"/>
      <c r="L70" s="80"/>
      <c r="M70" s="80"/>
      <c r="N70" s="80"/>
      <c r="O70" s="80"/>
      <c r="P70" s="80"/>
      <c r="Q70" s="80"/>
      <c r="R70" s="80"/>
      <c r="S70" s="80"/>
      <c r="T70" s="80"/>
      <c r="U70" s="80"/>
    </row>
    <row r="71" spans="2:21" s="3" customFormat="1" x14ac:dyDescent="0.2">
      <c r="C71" s="80"/>
      <c r="D71" s="101"/>
      <c r="E71" s="101"/>
      <c r="F71" s="101"/>
      <c r="G71" s="101"/>
      <c r="H71" s="101"/>
      <c r="I71" s="101"/>
      <c r="J71" s="101"/>
      <c r="K71" s="101"/>
      <c r="L71" s="80"/>
      <c r="M71" s="80"/>
      <c r="N71" s="80"/>
      <c r="O71" s="80"/>
      <c r="P71" s="80"/>
      <c r="Q71" s="80"/>
      <c r="R71" s="80"/>
      <c r="S71" s="80"/>
      <c r="T71" s="80"/>
      <c r="U71" s="80"/>
    </row>
    <row r="72" spans="2:21" s="3" customFormat="1" x14ac:dyDescent="0.2">
      <c r="B72" s="14" t="s">
        <v>111</v>
      </c>
      <c r="C72" s="77"/>
      <c r="D72" s="101"/>
      <c r="E72" s="101"/>
      <c r="F72" s="101"/>
      <c r="G72" s="101"/>
      <c r="H72" s="101"/>
      <c r="I72" s="101"/>
      <c r="J72" s="101"/>
      <c r="K72" s="101"/>
      <c r="L72" s="80"/>
      <c r="M72" s="80"/>
      <c r="N72" s="80"/>
      <c r="O72" s="80"/>
      <c r="P72" s="80"/>
      <c r="Q72" s="80"/>
      <c r="R72" s="80"/>
      <c r="S72" s="80"/>
      <c r="T72" s="80"/>
      <c r="U72" s="80"/>
    </row>
    <row r="73" spans="2:21" s="3" customFormat="1" x14ac:dyDescent="0.2">
      <c r="C73" s="80"/>
      <c r="D73" s="101"/>
      <c r="E73" s="101"/>
      <c r="F73" s="101"/>
      <c r="G73" s="101"/>
      <c r="H73" s="101"/>
      <c r="I73" s="101"/>
      <c r="J73" s="101"/>
      <c r="K73" s="101"/>
      <c r="L73" s="80"/>
      <c r="M73" s="80"/>
      <c r="N73" s="80"/>
      <c r="O73" s="80"/>
      <c r="P73" s="80"/>
      <c r="Q73" s="80"/>
      <c r="R73" s="80"/>
      <c r="S73" s="80"/>
      <c r="T73" s="80"/>
      <c r="U73" s="80"/>
    </row>
    <row r="74" spans="2:21" s="3" customFormat="1" x14ac:dyDescent="0.2">
      <c r="C74" s="107" t="s">
        <v>192</v>
      </c>
      <c r="D74" s="108" t="s">
        <v>193</v>
      </c>
      <c r="E74" s="108" t="s">
        <v>195</v>
      </c>
      <c r="F74" s="108" t="s">
        <v>189</v>
      </c>
      <c r="G74" s="108" t="s">
        <v>197</v>
      </c>
      <c r="H74" s="108" t="s">
        <v>199</v>
      </c>
      <c r="I74" s="108" t="s">
        <v>201</v>
      </c>
      <c r="J74" s="108" t="s">
        <v>190</v>
      </c>
      <c r="K74" s="108" t="s">
        <v>203</v>
      </c>
      <c r="L74" s="108" t="s">
        <v>205</v>
      </c>
      <c r="M74" s="108" t="s">
        <v>207</v>
      </c>
      <c r="N74" s="108" t="s">
        <v>209</v>
      </c>
      <c r="O74" s="108" t="s">
        <v>211</v>
      </c>
      <c r="P74" s="108" t="s">
        <v>213</v>
      </c>
      <c r="Q74" s="108" t="s">
        <v>215</v>
      </c>
      <c r="R74" s="108" t="s">
        <v>216</v>
      </c>
      <c r="S74" s="108" t="s">
        <v>218</v>
      </c>
      <c r="T74" s="108" t="s">
        <v>220</v>
      </c>
      <c r="U74" s="520" t="s">
        <v>577</v>
      </c>
    </row>
    <row r="75" spans="2:21" s="3" customFormat="1" x14ac:dyDescent="0.2">
      <c r="C75" s="110" t="s">
        <v>191</v>
      </c>
      <c r="D75" s="111" t="s">
        <v>194</v>
      </c>
      <c r="E75" s="111" t="s">
        <v>196</v>
      </c>
      <c r="F75" s="109"/>
      <c r="G75" s="109" t="s">
        <v>198</v>
      </c>
      <c r="H75" s="109" t="s">
        <v>200</v>
      </c>
      <c r="I75" s="109" t="s">
        <v>202</v>
      </c>
      <c r="J75" s="109"/>
      <c r="K75" s="109" t="s">
        <v>204</v>
      </c>
      <c r="L75" s="109" t="s">
        <v>206</v>
      </c>
      <c r="M75" s="109" t="s">
        <v>208</v>
      </c>
      <c r="N75" s="109" t="s">
        <v>210</v>
      </c>
      <c r="O75" s="109" t="s">
        <v>212</v>
      </c>
      <c r="P75" s="109" t="s">
        <v>214</v>
      </c>
      <c r="Q75" s="109"/>
      <c r="R75" s="109" t="s">
        <v>217</v>
      </c>
      <c r="S75" s="109" t="s">
        <v>219</v>
      </c>
      <c r="T75" s="109" t="s">
        <v>221</v>
      </c>
      <c r="U75" s="109" t="s">
        <v>222</v>
      </c>
    </row>
    <row r="76" spans="2:21" s="3" customFormat="1" x14ac:dyDescent="0.2">
      <c r="C76" s="110">
        <f>COUNTA(C78)</f>
        <v>1</v>
      </c>
      <c r="D76" s="110">
        <f t="shared" ref="D76:U76" si="6">COUNTA(D78)</f>
        <v>0</v>
      </c>
      <c r="E76" s="110">
        <f t="shared" si="6"/>
        <v>0</v>
      </c>
      <c r="F76" s="110">
        <f t="shared" si="6"/>
        <v>1</v>
      </c>
      <c r="G76" s="110">
        <f t="shared" si="6"/>
        <v>0</v>
      </c>
      <c r="H76" s="110">
        <f t="shared" si="6"/>
        <v>0</v>
      </c>
      <c r="I76" s="110">
        <f t="shared" si="6"/>
        <v>1</v>
      </c>
      <c r="J76" s="110">
        <f t="shared" si="6"/>
        <v>0</v>
      </c>
      <c r="K76" s="110">
        <f t="shared" si="6"/>
        <v>0</v>
      </c>
      <c r="L76" s="110">
        <f t="shared" si="6"/>
        <v>1</v>
      </c>
      <c r="M76" s="110">
        <f t="shared" si="6"/>
        <v>0</v>
      </c>
      <c r="N76" s="110">
        <f t="shared" si="6"/>
        <v>0</v>
      </c>
      <c r="O76" s="110">
        <f t="shared" si="6"/>
        <v>0</v>
      </c>
      <c r="P76" s="110">
        <f t="shared" si="6"/>
        <v>1</v>
      </c>
      <c r="Q76" s="110">
        <f t="shared" si="6"/>
        <v>0</v>
      </c>
      <c r="R76" s="110">
        <f t="shared" si="6"/>
        <v>0</v>
      </c>
      <c r="S76" s="110">
        <f t="shared" si="6"/>
        <v>1</v>
      </c>
      <c r="T76" s="110">
        <f t="shared" si="6"/>
        <v>0</v>
      </c>
      <c r="U76" s="110">
        <f t="shared" si="6"/>
        <v>1</v>
      </c>
    </row>
    <row r="77" spans="2:21" s="3" customFormat="1" x14ac:dyDescent="0.2">
      <c r="C77" s="80"/>
      <c r="D77" s="101"/>
      <c r="E77" s="101"/>
      <c r="F77" s="101"/>
      <c r="G77" s="101"/>
      <c r="H77" s="101"/>
      <c r="I77" s="101"/>
      <c r="J77" s="101"/>
      <c r="K77" s="101"/>
      <c r="L77" s="80"/>
      <c r="M77" s="80"/>
      <c r="N77" s="80"/>
      <c r="O77" s="80"/>
      <c r="P77" s="80"/>
      <c r="Q77" s="80"/>
      <c r="R77" s="80"/>
      <c r="S77" s="80"/>
      <c r="T77" s="80"/>
      <c r="U77" s="80"/>
    </row>
    <row r="78" spans="2:21" s="3" customFormat="1" x14ac:dyDescent="0.2">
      <c r="B78" s="3" t="s">
        <v>48</v>
      </c>
      <c r="C78" s="299" t="s">
        <v>405</v>
      </c>
      <c r="D78" s="298"/>
      <c r="E78" s="298"/>
      <c r="F78" s="299" t="s">
        <v>405</v>
      </c>
      <c r="G78" s="298"/>
      <c r="H78" s="298"/>
      <c r="I78" s="299" t="s">
        <v>405</v>
      </c>
      <c r="J78" s="298"/>
      <c r="K78" s="299"/>
      <c r="L78" s="299" t="s">
        <v>405</v>
      </c>
      <c r="M78" s="298"/>
      <c r="N78" s="298"/>
      <c r="O78" s="298"/>
      <c r="P78" s="299" t="s">
        <v>405</v>
      </c>
      <c r="Q78" s="298"/>
      <c r="R78" s="298"/>
      <c r="S78" s="299" t="s">
        <v>405</v>
      </c>
      <c r="T78" s="298"/>
      <c r="U78" s="299" t="s">
        <v>405</v>
      </c>
    </row>
    <row r="79" spans="2:21" s="3" customFormat="1" x14ac:dyDescent="0.2">
      <c r="C79" s="80"/>
      <c r="D79" s="101"/>
      <c r="E79" s="101"/>
      <c r="F79" s="101"/>
      <c r="G79" s="101"/>
      <c r="H79" s="101"/>
      <c r="I79" s="101"/>
      <c r="J79" s="101"/>
      <c r="K79" s="101"/>
      <c r="L79" s="80"/>
      <c r="M79" s="80"/>
      <c r="N79" s="80"/>
      <c r="O79" s="80"/>
      <c r="P79" s="80"/>
      <c r="Q79" s="80"/>
      <c r="R79" s="80"/>
      <c r="S79" s="80"/>
      <c r="T79" s="80"/>
      <c r="U79" s="80"/>
    </row>
    <row r="80" spans="2:21" s="3" customFormat="1" x14ac:dyDescent="0.2">
      <c r="C80" s="80"/>
      <c r="D80" s="101"/>
      <c r="E80" s="101"/>
      <c r="F80" s="101"/>
      <c r="G80" s="101"/>
      <c r="H80" s="101"/>
      <c r="I80" s="101"/>
      <c r="J80" s="101"/>
      <c r="K80" s="101"/>
      <c r="L80" s="80"/>
      <c r="M80" s="80"/>
      <c r="N80" s="80"/>
      <c r="O80" s="80"/>
      <c r="P80" s="80"/>
      <c r="Q80" s="80"/>
      <c r="R80" s="80"/>
      <c r="S80" s="80"/>
      <c r="T80" s="80"/>
      <c r="U80" s="80"/>
    </row>
    <row r="81" spans="2:21" s="3" customFormat="1" x14ac:dyDescent="0.2">
      <c r="B81" s="14" t="s">
        <v>113</v>
      </c>
      <c r="C81" s="77"/>
      <c r="D81" s="101"/>
      <c r="E81" s="101"/>
      <c r="F81" s="101"/>
      <c r="G81" s="101"/>
      <c r="H81" s="101"/>
      <c r="I81" s="101"/>
      <c r="J81" s="101"/>
      <c r="K81" s="101"/>
      <c r="L81" s="80"/>
      <c r="M81" s="80"/>
      <c r="N81" s="80"/>
      <c r="O81" s="80"/>
      <c r="P81" s="80"/>
      <c r="Q81" s="80"/>
      <c r="R81" s="80"/>
      <c r="S81" s="80"/>
      <c r="T81" s="80"/>
      <c r="U81" s="80"/>
    </row>
    <row r="82" spans="2:21" s="3" customFormat="1" x14ac:dyDescent="0.2">
      <c r="C82" s="80"/>
      <c r="D82" s="101"/>
      <c r="E82" s="101"/>
      <c r="F82" s="101"/>
      <c r="G82" s="101"/>
      <c r="H82" s="101"/>
      <c r="I82" s="101"/>
      <c r="J82" s="101"/>
      <c r="K82" s="101"/>
      <c r="L82" s="80"/>
      <c r="M82" s="80"/>
      <c r="N82" s="80"/>
      <c r="O82" s="80"/>
      <c r="P82" s="80"/>
      <c r="Q82" s="80"/>
      <c r="R82" s="80"/>
      <c r="S82" s="80"/>
      <c r="T82" s="80"/>
      <c r="U82" s="80"/>
    </row>
    <row r="83" spans="2:21" s="3" customFormat="1" x14ac:dyDescent="0.2">
      <c r="C83" s="107" t="s">
        <v>192</v>
      </c>
      <c r="D83" s="108" t="s">
        <v>193</v>
      </c>
      <c r="E83" s="108" t="s">
        <v>195</v>
      </c>
      <c r="F83" s="108" t="s">
        <v>189</v>
      </c>
      <c r="G83" s="108" t="s">
        <v>197</v>
      </c>
      <c r="H83" s="108" t="s">
        <v>199</v>
      </c>
      <c r="I83" s="108" t="s">
        <v>201</v>
      </c>
      <c r="J83" s="108" t="s">
        <v>190</v>
      </c>
      <c r="K83" s="108" t="s">
        <v>203</v>
      </c>
      <c r="L83" s="108" t="s">
        <v>205</v>
      </c>
      <c r="M83" s="108" t="s">
        <v>207</v>
      </c>
      <c r="N83" s="108" t="s">
        <v>209</v>
      </c>
      <c r="O83" s="108" t="s">
        <v>211</v>
      </c>
      <c r="P83" s="108" t="s">
        <v>213</v>
      </c>
      <c r="Q83" s="108" t="s">
        <v>215</v>
      </c>
      <c r="R83" s="108" t="s">
        <v>216</v>
      </c>
      <c r="S83" s="108" t="s">
        <v>218</v>
      </c>
      <c r="T83" s="108" t="s">
        <v>220</v>
      </c>
      <c r="U83" s="520" t="s">
        <v>577</v>
      </c>
    </row>
    <row r="84" spans="2:21" s="3" customFormat="1" x14ac:dyDescent="0.2">
      <c r="C84" s="110" t="s">
        <v>191</v>
      </c>
      <c r="D84" s="111" t="s">
        <v>194</v>
      </c>
      <c r="E84" s="111" t="s">
        <v>196</v>
      </c>
      <c r="F84" s="109"/>
      <c r="G84" s="109" t="s">
        <v>198</v>
      </c>
      <c r="H84" s="109" t="s">
        <v>200</v>
      </c>
      <c r="I84" s="109" t="s">
        <v>202</v>
      </c>
      <c r="J84" s="109"/>
      <c r="K84" s="109" t="s">
        <v>204</v>
      </c>
      <c r="L84" s="109" t="s">
        <v>206</v>
      </c>
      <c r="M84" s="109" t="s">
        <v>208</v>
      </c>
      <c r="N84" s="109" t="s">
        <v>210</v>
      </c>
      <c r="O84" s="109" t="s">
        <v>212</v>
      </c>
      <c r="P84" s="109" t="s">
        <v>214</v>
      </c>
      <c r="Q84" s="109"/>
      <c r="R84" s="109" t="s">
        <v>217</v>
      </c>
      <c r="S84" s="109" t="s">
        <v>219</v>
      </c>
      <c r="T84" s="109" t="s">
        <v>221</v>
      </c>
      <c r="U84" s="109" t="s">
        <v>222</v>
      </c>
    </row>
    <row r="85" spans="2:21" s="3" customFormat="1" x14ac:dyDescent="0.2">
      <c r="C85" s="110">
        <f>COUNTA(C87)</f>
        <v>1</v>
      </c>
      <c r="D85" s="110">
        <f t="shared" ref="D85:U85" si="7">COUNTA(D87)</f>
        <v>0</v>
      </c>
      <c r="E85" s="110">
        <f t="shared" si="7"/>
        <v>0</v>
      </c>
      <c r="F85" s="110">
        <f t="shared" si="7"/>
        <v>1</v>
      </c>
      <c r="G85" s="110">
        <f t="shared" si="7"/>
        <v>0</v>
      </c>
      <c r="H85" s="110">
        <f t="shared" si="7"/>
        <v>0</v>
      </c>
      <c r="I85" s="110">
        <f t="shared" si="7"/>
        <v>0</v>
      </c>
      <c r="J85" s="110">
        <f t="shared" si="7"/>
        <v>0</v>
      </c>
      <c r="K85" s="110">
        <f t="shared" si="7"/>
        <v>0</v>
      </c>
      <c r="L85" s="110">
        <f t="shared" si="7"/>
        <v>0</v>
      </c>
      <c r="M85" s="110">
        <f t="shared" si="7"/>
        <v>0</v>
      </c>
      <c r="N85" s="110">
        <f t="shared" si="7"/>
        <v>0</v>
      </c>
      <c r="O85" s="110">
        <f t="shared" si="7"/>
        <v>0</v>
      </c>
      <c r="P85" s="110">
        <f t="shared" si="7"/>
        <v>0</v>
      </c>
      <c r="Q85" s="110">
        <f t="shared" si="7"/>
        <v>0</v>
      </c>
      <c r="R85" s="110">
        <f t="shared" si="7"/>
        <v>0</v>
      </c>
      <c r="S85" s="110">
        <f t="shared" si="7"/>
        <v>0</v>
      </c>
      <c r="T85" s="110">
        <f t="shared" si="7"/>
        <v>0</v>
      </c>
      <c r="U85" s="110">
        <f t="shared" si="7"/>
        <v>1</v>
      </c>
    </row>
    <row r="86" spans="2:21" s="3" customFormat="1" x14ac:dyDescent="0.2">
      <c r="C86" s="80"/>
      <c r="D86" s="101"/>
      <c r="E86" s="101"/>
      <c r="F86" s="101"/>
      <c r="G86" s="101"/>
      <c r="H86" s="101"/>
      <c r="I86" s="101"/>
      <c r="J86" s="101"/>
      <c r="K86" s="101"/>
      <c r="L86" s="80"/>
      <c r="M86" s="80"/>
      <c r="N86" s="80"/>
      <c r="O86" s="80"/>
      <c r="P86" s="80"/>
      <c r="Q86" s="80"/>
      <c r="R86" s="80"/>
      <c r="S86" s="80"/>
      <c r="T86" s="80"/>
      <c r="U86" s="80"/>
    </row>
    <row r="87" spans="2:21" s="3" customFormat="1" x14ac:dyDescent="0.2">
      <c r="B87" s="3" t="s">
        <v>49</v>
      </c>
      <c r="C87" s="299" t="s">
        <v>405</v>
      </c>
      <c r="D87" s="298"/>
      <c r="E87" s="298"/>
      <c r="F87" s="299" t="s">
        <v>405</v>
      </c>
      <c r="G87" s="298"/>
      <c r="H87" s="298"/>
      <c r="I87" s="298"/>
      <c r="J87" s="298"/>
      <c r="K87" s="298"/>
      <c r="L87" s="298"/>
      <c r="M87" s="298"/>
      <c r="N87" s="298"/>
      <c r="O87" s="298"/>
      <c r="P87" s="298"/>
      <c r="Q87" s="298"/>
      <c r="R87" s="298"/>
      <c r="S87" s="298"/>
      <c r="T87" s="298"/>
      <c r="U87" s="299" t="s">
        <v>405</v>
      </c>
    </row>
    <row r="88" spans="2:21" s="3" customFormat="1" x14ac:dyDescent="0.2">
      <c r="C88" s="80"/>
      <c r="D88" s="101"/>
      <c r="E88" s="101"/>
      <c r="F88" s="101"/>
      <c r="G88" s="101"/>
      <c r="H88" s="101"/>
      <c r="I88" s="101"/>
      <c r="J88" s="101"/>
      <c r="K88" s="101"/>
      <c r="L88" s="80"/>
      <c r="M88" s="80"/>
      <c r="N88" s="80"/>
      <c r="O88" s="80"/>
      <c r="P88" s="80"/>
      <c r="Q88" s="80"/>
      <c r="R88" s="80"/>
      <c r="S88" s="80"/>
      <c r="T88" s="80"/>
      <c r="U88" s="80"/>
    </row>
    <row r="89" spans="2:21" s="3" customFormat="1" x14ac:dyDescent="0.2">
      <c r="C89" s="80"/>
      <c r="D89" s="101"/>
      <c r="E89" s="101"/>
      <c r="F89" s="101"/>
      <c r="G89" s="101"/>
      <c r="H89" s="101"/>
      <c r="I89" s="101"/>
      <c r="J89" s="101"/>
      <c r="K89" s="101"/>
      <c r="L89" s="80"/>
      <c r="M89" s="80"/>
      <c r="N89" s="80"/>
      <c r="O89" s="80"/>
      <c r="P89" s="80"/>
      <c r="Q89" s="80"/>
      <c r="R89" s="80"/>
      <c r="S89" s="80"/>
      <c r="T89" s="80"/>
      <c r="U89" s="80"/>
    </row>
    <row r="90" spans="2:21" s="3" customFormat="1" x14ac:dyDescent="0.2">
      <c r="B90" s="14" t="s">
        <v>112</v>
      </c>
      <c r="C90" s="77"/>
      <c r="D90" s="101"/>
      <c r="E90" s="101"/>
      <c r="F90" s="101"/>
      <c r="G90" s="101"/>
      <c r="H90" s="101"/>
      <c r="I90" s="101"/>
      <c r="J90" s="101"/>
      <c r="K90" s="101"/>
      <c r="L90" s="80"/>
      <c r="M90" s="80"/>
      <c r="N90" s="80"/>
      <c r="O90" s="80"/>
      <c r="P90" s="80"/>
      <c r="Q90" s="80"/>
      <c r="R90" s="80"/>
      <c r="S90" s="80"/>
      <c r="T90" s="80"/>
      <c r="U90" s="80"/>
    </row>
    <row r="91" spans="2:21" s="3" customFormat="1" x14ac:dyDescent="0.2">
      <c r="C91" s="80"/>
      <c r="D91" s="101"/>
      <c r="E91" s="101"/>
      <c r="F91" s="101"/>
      <c r="G91" s="101"/>
      <c r="H91" s="101"/>
      <c r="I91" s="101"/>
      <c r="J91" s="101"/>
      <c r="K91" s="101"/>
      <c r="L91" s="80"/>
      <c r="M91" s="80"/>
      <c r="N91" s="80"/>
      <c r="O91" s="80"/>
      <c r="P91" s="80"/>
      <c r="Q91" s="80"/>
      <c r="R91" s="80"/>
      <c r="S91" s="80"/>
      <c r="T91" s="80"/>
      <c r="U91" s="80"/>
    </row>
    <row r="92" spans="2:21" s="3" customFormat="1" x14ac:dyDescent="0.2">
      <c r="C92" s="107" t="s">
        <v>192</v>
      </c>
      <c r="D92" s="108" t="s">
        <v>193</v>
      </c>
      <c r="E92" s="108" t="s">
        <v>195</v>
      </c>
      <c r="F92" s="108" t="s">
        <v>189</v>
      </c>
      <c r="G92" s="108" t="s">
        <v>197</v>
      </c>
      <c r="H92" s="108" t="s">
        <v>199</v>
      </c>
      <c r="I92" s="108" t="s">
        <v>201</v>
      </c>
      <c r="J92" s="108" t="s">
        <v>190</v>
      </c>
      <c r="K92" s="108" t="s">
        <v>203</v>
      </c>
      <c r="L92" s="108" t="s">
        <v>205</v>
      </c>
      <c r="M92" s="108" t="s">
        <v>207</v>
      </c>
      <c r="N92" s="108" t="s">
        <v>209</v>
      </c>
      <c r="O92" s="108" t="s">
        <v>211</v>
      </c>
      <c r="P92" s="108" t="s">
        <v>213</v>
      </c>
      <c r="Q92" s="108" t="s">
        <v>215</v>
      </c>
      <c r="R92" s="108" t="s">
        <v>216</v>
      </c>
      <c r="S92" s="108" t="s">
        <v>218</v>
      </c>
      <c r="T92" s="108" t="s">
        <v>220</v>
      </c>
      <c r="U92" s="520" t="s">
        <v>577</v>
      </c>
    </row>
    <row r="93" spans="2:21" s="3" customFormat="1" x14ac:dyDescent="0.2">
      <c r="C93" s="110" t="s">
        <v>191</v>
      </c>
      <c r="D93" s="111" t="s">
        <v>194</v>
      </c>
      <c r="E93" s="111" t="s">
        <v>196</v>
      </c>
      <c r="F93" s="109"/>
      <c r="G93" s="109" t="s">
        <v>198</v>
      </c>
      <c r="H93" s="109" t="s">
        <v>200</v>
      </c>
      <c r="I93" s="109" t="s">
        <v>202</v>
      </c>
      <c r="J93" s="109"/>
      <c r="K93" s="109" t="s">
        <v>204</v>
      </c>
      <c r="L93" s="109" t="s">
        <v>206</v>
      </c>
      <c r="M93" s="109" t="s">
        <v>208</v>
      </c>
      <c r="N93" s="109" t="s">
        <v>210</v>
      </c>
      <c r="O93" s="109" t="s">
        <v>212</v>
      </c>
      <c r="P93" s="109" t="s">
        <v>214</v>
      </c>
      <c r="Q93" s="109"/>
      <c r="R93" s="109" t="s">
        <v>217</v>
      </c>
      <c r="S93" s="109" t="s">
        <v>219</v>
      </c>
      <c r="T93" s="109" t="s">
        <v>221</v>
      </c>
      <c r="U93" s="109" t="s">
        <v>222</v>
      </c>
    </row>
    <row r="94" spans="2:21" s="3" customFormat="1" x14ac:dyDescent="0.2">
      <c r="C94" s="110">
        <f>COUNTA(C96:C100)</f>
        <v>0</v>
      </c>
      <c r="D94" s="110">
        <f t="shared" ref="D94:U94" si="8">COUNTA(D96:D100)</f>
        <v>0</v>
      </c>
      <c r="E94" s="110">
        <f t="shared" si="8"/>
        <v>1</v>
      </c>
      <c r="F94" s="110">
        <f t="shared" si="8"/>
        <v>2</v>
      </c>
      <c r="G94" s="110">
        <f t="shared" si="8"/>
        <v>0</v>
      </c>
      <c r="H94" s="110">
        <f t="shared" si="8"/>
        <v>0</v>
      </c>
      <c r="I94" s="110">
        <f t="shared" si="8"/>
        <v>0</v>
      </c>
      <c r="J94" s="110">
        <f t="shared" si="8"/>
        <v>0</v>
      </c>
      <c r="K94" s="110">
        <f t="shared" si="8"/>
        <v>0</v>
      </c>
      <c r="L94" s="110">
        <f t="shared" si="8"/>
        <v>1</v>
      </c>
      <c r="M94" s="110">
        <f t="shared" si="8"/>
        <v>0</v>
      </c>
      <c r="N94" s="110">
        <f t="shared" si="8"/>
        <v>0</v>
      </c>
      <c r="O94" s="110">
        <f t="shared" si="8"/>
        <v>0</v>
      </c>
      <c r="P94" s="110">
        <f t="shared" si="8"/>
        <v>0</v>
      </c>
      <c r="Q94" s="110">
        <f t="shared" si="8"/>
        <v>0</v>
      </c>
      <c r="R94" s="110">
        <f t="shared" si="8"/>
        <v>0</v>
      </c>
      <c r="S94" s="110">
        <f t="shared" si="8"/>
        <v>0</v>
      </c>
      <c r="T94" s="110">
        <f t="shared" si="8"/>
        <v>0</v>
      </c>
      <c r="U94" s="110">
        <f t="shared" si="8"/>
        <v>0</v>
      </c>
    </row>
    <row r="95" spans="2:21" s="3" customFormat="1" x14ac:dyDescent="0.2">
      <c r="C95" s="80"/>
      <c r="D95" s="101"/>
      <c r="E95" s="101"/>
      <c r="F95" s="101"/>
      <c r="G95" s="101"/>
      <c r="H95" s="101"/>
      <c r="I95" s="101"/>
      <c r="J95" s="101"/>
      <c r="K95" s="101"/>
      <c r="L95" s="80"/>
      <c r="M95" s="80"/>
      <c r="N95" s="80"/>
      <c r="O95" s="80"/>
      <c r="P95" s="80"/>
      <c r="Q95" s="80"/>
      <c r="R95" s="80"/>
      <c r="S95" s="80"/>
      <c r="T95" s="80"/>
      <c r="U95" s="80"/>
    </row>
    <row r="96" spans="2:21" s="3" customFormat="1" x14ac:dyDescent="0.2">
      <c r="B96" s="36" t="s">
        <v>50</v>
      </c>
      <c r="C96" s="298"/>
      <c r="D96" s="298"/>
      <c r="E96" s="298"/>
      <c r="F96" s="298"/>
      <c r="G96" s="298"/>
      <c r="H96" s="298"/>
      <c r="I96" s="298"/>
      <c r="J96" s="298"/>
      <c r="K96" s="298"/>
      <c r="L96" s="298"/>
      <c r="M96" s="298"/>
      <c r="N96" s="298"/>
      <c r="O96" s="298"/>
      <c r="P96" s="298"/>
      <c r="Q96" s="298"/>
      <c r="R96" s="298"/>
      <c r="S96" s="298"/>
      <c r="T96" s="298"/>
      <c r="U96" s="298"/>
    </row>
    <row r="97" spans="2:21" s="3" customFormat="1" x14ac:dyDescent="0.2">
      <c r="B97" s="36" t="s">
        <v>51</v>
      </c>
      <c r="C97" s="298"/>
      <c r="D97" s="298"/>
      <c r="E97" s="298"/>
      <c r="F97" s="299" t="s">
        <v>405</v>
      </c>
      <c r="G97" s="298"/>
      <c r="H97" s="298"/>
      <c r="I97" s="298"/>
      <c r="J97" s="298"/>
      <c r="K97" s="298"/>
      <c r="L97" s="299" t="s">
        <v>405</v>
      </c>
      <c r="M97" s="298"/>
      <c r="N97" s="298"/>
      <c r="O97" s="298"/>
      <c r="P97" s="298"/>
      <c r="Q97" s="298"/>
      <c r="R97" s="298"/>
      <c r="S97" s="298"/>
      <c r="T97" s="298"/>
      <c r="U97" s="298"/>
    </row>
    <row r="98" spans="2:21" s="3" customFormat="1" x14ac:dyDescent="0.2">
      <c r="B98" s="36" t="s">
        <v>52</v>
      </c>
      <c r="C98" s="299"/>
      <c r="D98" s="298"/>
      <c r="E98" s="299" t="s">
        <v>405</v>
      </c>
      <c r="F98" s="299" t="s">
        <v>405</v>
      </c>
      <c r="G98" s="298"/>
      <c r="H98" s="298"/>
      <c r="I98" s="298"/>
      <c r="J98" s="298"/>
      <c r="K98" s="298"/>
      <c r="L98" s="298"/>
      <c r="M98" s="298"/>
      <c r="N98" s="298"/>
      <c r="O98" s="298"/>
      <c r="P98" s="298"/>
      <c r="Q98" s="298"/>
      <c r="R98" s="298"/>
      <c r="S98" s="298"/>
      <c r="T98" s="298"/>
      <c r="U98" s="298"/>
    </row>
    <row r="99" spans="2:21" s="3" customFormat="1" x14ac:dyDescent="0.2">
      <c r="C99" s="80"/>
      <c r="D99" s="101"/>
      <c r="E99" s="101"/>
      <c r="F99" s="101"/>
      <c r="G99" s="101"/>
      <c r="H99" s="101"/>
      <c r="I99" s="101"/>
      <c r="J99" s="101"/>
      <c r="K99" s="101"/>
      <c r="L99" s="80"/>
      <c r="M99" s="80"/>
      <c r="N99" s="80"/>
      <c r="O99" s="80"/>
      <c r="P99" s="80"/>
      <c r="Q99" s="80"/>
      <c r="R99" s="80"/>
      <c r="S99" s="80"/>
      <c r="T99" s="80"/>
      <c r="U99" s="80"/>
    </row>
    <row r="100" spans="2:21" s="3" customFormat="1" x14ac:dyDescent="0.2">
      <c r="C100" s="80"/>
      <c r="D100" s="101"/>
      <c r="E100" s="101"/>
      <c r="F100" s="101"/>
      <c r="G100" s="101"/>
      <c r="H100" s="101"/>
      <c r="I100" s="101"/>
      <c r="J100" s="101"/>
      <c r="K100" s="101"/>
      <c r="L100" s="80"/>
      <c r="M100" s="80"/>
      <c r="N100" s="80"/>
      <c r="O100" s="80"/>
      <c r="P100" s="80"/>
      <c r="Q100" s="80"/>
      <c r="R100" s="80"/>
      <c r="S100" s="80"/>
      <c r="T100" s="80"/>
      <c r="U100" s="80"/>
    </row>
    <row r="101" spans="2:21" s="3" customFormat="1" x14ac:dyDescent="0.2">
      <c r="B101" s="14" t="s">
        <v>564</v>
      </c>
      <c r="C101" s="77"/>
      <c r="D101" s="101"/>
      <c r="E101" s="101"/>
      <c r="F101" s="101"/>
      <c r="G101" s="101"/>
      <c r="H101" s="101"/>
      <c r="I101" s="101"/>
      <c r="J101" s="101"/>
      <c r="K101" s="101"/>
      <c r="L101" s="80"/>
      <c r="M101" s="80"/>
      <c r="N101" s="80"/>
      <c r="O101" s="80"/>
      <c r="P101" s="80"/>
      <c r="Q101" s="80"/>
      <c r="R101" s="80"/>
      <c r="S101" s="80"/>
      <c r="T101" s="80"/>
      <c r="U101" s="80"/>
    </row>
    <row r="102" spans="2:21" s="3" customFormat="1" x14ac:dyDescent="0.2">
      <c r="C102" s="80"/>
      <c r="D102" s="101"/>
      <c r="E102" s="101"/>
      <c r="F102" s="101"/>
      <c r="G102" s="101"/>
      <c r="H102" s="101"/>
      <c r="I102" s="101"/>
      <c r="J102" s="101"/>
      <c r="K102" s="101"/>
      <c r="L102" s="80"/>
      <c r="M102" s="80"/>
      <c r="N102" s="80"/>
      <c r="O102" s="80"/>
      <c r="P102" s="80"/>
      <c r="Q102" s="80"/>
      <c r="R102" s="80"/>
      <c r="S102" s="80"/>
      <c r="T102" s="80"/>
      <c r="U102" s="80"/>
    </row>
    <row r="103" spans="2:21" s="3" customFormat="1" x14ac:dyDescent="0.2">
      <c r="C103" s="107" t="s">
        <v>192</v>
      </c>
      <c r="D103" s="108" t="s">
        <v>193</v>
      </c>
      <c r="E103" s="108" t="s">
        <v>195</v>
      </c>
      <c r="F103" s="108" t="s">
        <v>189</v>
      </c>
      <c r="G103" s="108" t="s">
        <v>197</v>
      </c>
      <c r="H103" s="108" t="s">
        <v>199</v>
      </c>
      <c r="I103" s="108" t="s">
        <v>201</v>
      </c>
      <c r="J103" s="108" t="s">
        <v>190</v>
      </c>
      <c r="K103" s="108" t="s">
        <v>203</v>
      </c>
      <c r="L103" s="108" t="s">
        <v>205</v>
      </c>
      <c r="M103" s="108" t="s">
        <v>207</v>
      </c>
      <c r="N103" s="108" t="s">
        <v>209</v>
      </c>
      <c r="O103" s="108" t="s">
        <v>211</v>
      </c>
      <c r="P103" s="108" t="s">
        <v>213</v>
      </c>
      <c r="Q103" s="108" t="s">
        <v>215</v>
      </c>
      <c r="R103" s="108" t="s">
        <v>216</v>
      </c>
      <c r="S103" s="108" t="s">
        <v>218</v>
      </c>
      <c r="T103" s="108" t="s">
        <v>220</v>
      </c>
      <c r="U103" s="520" t="s">
        <v>577</v>
      </c>
    </row>
    <row r="104" spans="2:21" s="3" customFormat="1" x14ac:dyDescent="0.2">
      <c r="C104" s="110" t="s">
        <v>191</v>
      </c>
      <c r="D104" s="111" t="s">
        <v>194</v>
      </c>
      <c r="E104" s="111" t="s">
        <v>196</v>
      </c>
      <c r="F104" s="109"/>
      <c r="G104" s="109" t="s">
        <v>198</v>
      </c>
      <c r="H104" s="109" t="s">
        <v>200</v>
      </c>
      <c r="I104" s="109" t="s">
        <v>202</v>
      </c>
      <c r="J104" s="109"/>
      <c r="K104" s="109" t="s">
        <v>204</v>
      </c>
      <c r="L104" s="109" t="s">
        <v>206</v>
      </c>
      <c r="M104" s="109" t="s">
        <v>208</v>
      </c>
      <c r="N104" s="109" t="s">
        <v>210</v>
      </c>
      <c r="O104" s="109" t="s">
        <v>212</v>
      </c>
      <c r="P104" s="109" t="s">
        <v>214</v>
      </c>
      <c r="Q104" s="109"/>
      <c r="R104" s="109" t="s">
        <v>217</v>
      </c>
      <c r="S104" s="109" t="s">
        <v>219</v>
      </c>
      <c r="T104" s="109" t="s">
        <v>221</v>
      </c>
      <c r="U104" s="109" t="s">
        <v>222</v>
      </c>
    </row>
    <row r="105" spans="2:21" s="3" customFormat="1" x14ac:dyDescent="0.2">
      <c r="C105" s="110">
        <f t="shared" ref="C105:U105" si="9">COUNTA(C107:C161)</f>
        <v>33</v>
      </c>
      <c r="D105" s="110">
        <f t="shared" si="9"/>
        <v>2</v>
      </c>
      <c r="E105" s="110">
        <f t="shared" si="9"/>
        <v>0</v>
      </c>
      <c r="F105" s="110">
        <f t="shared" si="9"/>
        <v>26</v>
      </c>
      <c r="G105" s="110">
        <f t="shared" si="9"/>
        <v>1</v>
      </c>
      <c r="H105" s="110">
        <f t="shared" si="9"/>
        <v>0</v>
      </c>
      <c r="I105" s="110">
        <f t="shared" si="9"/>
        <v>7</v>
      </c>
      <c r="J105" s="110">
        <f t="shared" si="9"/>
        <v>0</v>
      </c>
      <c r="K105" s="110">
        <f t="shared" si="9"/>
        <v>6</v>
      </c>
      <c r="L105" s="110">
        <f t="shared" si="9"/>
        <v>6</v>
      </c>
      <c r="M105" s="110">
        <f t="shared" si="9"/>
        <v>5</v>
      </c>
      <c r="N105" s="110">
        <f t="shared" si="9"/>
        <v>5</v>
      </c>
      <c r="O105" s="110">
        <f t="shared" si="9"/>
        <v>24</v>
      </c>
      <c r="P105" s="110">
        <f t="shared" si="9"/>
        <v>2</v>
      </c>
      <c r="Q105" s="110">
        <f t="shared" si="9"/>
        <v>0</v>
      </c>
      <c r="R105" s="110">
        <f t="shared" si="9"/>
        <v>7</v>
      </c>
      <c r="S105" s="110">
        <f t="shared" si="9"/>
        <v>18</v>
      </c>
      <c r="T105" s="110">
        <f t="shared" si="9"/>
        <v>1</v>
      </c>
      <c r="U105" s="110">
        <f t="shared" si="9"/>
        <v>34</v>
      </c>
    </row>
    <row r="106" spans="2:21" s="3" customFormat="1" x14ac:dyDescent="0.2">
      <c r="C106" s="80"/>
      <c r="D106" s="101"/>
      <c r="E106" s="101"/>
      <c r="F106" s="101"/>
      <c r="G106" s="101"/>
      <c r="H106" s="101"/>
      <c r="I106" s="101"/>
      <c r="J106" s="101"/>
      <c r="K106" s="101"/>
      <c r="L106" s="80"/>
      <c r="M106" s="80"/>
      <c r="N106" s="80"/>
      <c r="O106" s="80"/>
      <c r="P106" s="80"/>
      <c r="Q106" s="80"/>
      <c r="R106" s="80"/>
      <c r="S106" s="80"/>
      <c r="T106" s="80"/>
      <c r="U106" s="80"/>
    </row>
    <row r="107" spans="2:21" s="3" customFormat="1" x14ac:dyDescent="0.2">
      <c r="B107" s="36" t="s">
        <v>53</v>
      </c>
      <c r="C107" s="299" t="s">
        <v>405</v>
      </c>
      <c r="D107" s="298"/>
      <c r="E107" s="298"/>
      <c r="F107" s="299" t="s">
        <v>405</v>
      </c>
      <c r="G107" s="298"/>
      <c r="H107" s="298"/>
      <c r="I107" s="298"/>
      <c r="J107" s="298"/>
      <c r="K107" s="298"/>
      <c r="L107" s="299" t="s">
        <v>405</v>
      </c>
      <c r="M107" s="299" t="s">
        <v>405</v>
      </c>
      <c r="N107" s="299"/>
      <c r="O107" s="299"/>
      <c r="P107" s="299" t="s">
        <v>405</v>
      </c>
      <c r="Q107" s="298"/>
      <c r="R107" s="298"/>
      <c r="S107" s="299" t="s">
        <v>405</v>
      </c>
      <c r="T107" s="298"/>
      <c r="U107" s="299" t="s">
        <v>405</v>
      </c>
    </row>
    <row r="108" spans="2:21" s="3" customFormat="1" x14ac:dyDescent="0.2">
      <c r="B108" s="36" t="s">
        <v>54</v>
      </c>
      <c r="C108" s="299" t="s">
        <v>405</v>
      </c>
      <c r="D108" s="299" t="s">
        <v>405</v>
      </c>
      <c r="E108" s="299"/>
      <c r="F108" s="299" t="s">
        <v>405</v>
      </c>
      <c r="G108" s="298"/>
      <c r="H108" s="298"/>
      <c r="I108" s="299" t="s">
        <v>405</v>
      </c>
      <c r="J108" s="298"/>
      <c r="K108" s="299" t="s">
        <v>405</v>
      </c>
      <c r="L108" s="298"/>
      <c r="M108" s="298"/>
      <c r="N108" s="299" t="s">
        <v>405</v>
      </c>
      <c r="O108" s="299" t="s">
        <v>405</v>
      </c>
      <c r="P108" s="298"/>
      <c r="Q108" s="298"/>
      <c r="R108" s="298"/>
      <c r="S108" s="299" t="s">
        <v>405</v>
      </c>
      <c r="T108" s="298"/>
      <c r="U108" s="299"/>
    </row>
    <row r="109" spans="2:21" s="3" customFormat="1" x14ac:dyDescent="0.2">
      <c r="B109" s="36" t="s">
        <v>55</v>
      </c>
      <c r="C109" s="299" t="s">
        <v>405</v>
      </c>
      <c r="D109" s="298"/>
      <c r="E109" s="298"/>
      <c r="F109" s="299" t="s">
        <v>405</v>
      </c>
      <c r="G109" s="298"/>
      <c r="H109" s="298"/>
      <c r="I109" s="298"/>
      <c r="J109" s="298"/>
      <c r="K109" s="299"/>
      <c r="L109" s="299" t="s">
        <v>405</v>
      </c>
      <c r="M109" s="299" t="s">
        <v>405</v>
      </c>
      <c r="N109" s="299"/>
      <c r="O109" s="299" t="s">
        <v>405</v>
      </c>
      <c r="P109" s="298"/>
      <c r="Q109" s="298"/>
      <c r="R109" s="298"/>
      <c r="S109" s="299" t="s">
        <v>405</v>
      </c>
      <c r="T109" s="298"/>
      <c r="U109" s="299" t="s">
        <v>405</v>
      </c>
    </row>
    <row r="110" spans="2:21" s="3" customFormat="1" x14ac:dyDescent="0.2">
      <c r="B110" s="36" t="s">
        <v>56</v>
      </c>
      <c r="C110" s="299" t="s">
        <v>405</v>
      </c>
      <c r="D110" s="298"/>
      <c r="E110" s="298"/>
      <c r="F110" s="299" t="s">
        <v>405</v>
      </c>
      <c r="G110" s="298"/>
      <c r="H110" s="298"/>
      <c r="I110" s="299" t="s">
        <v>405</v>
      </c>
      <c r="J110" s="298"/>
      <c r="K110" s="299" t="s">
        <v>405</v>
      </c>
      <c r="L110" s="298"/>
      <c r="M110" s="298"/>
      <c r="N110" s="298"/>
      <c r="O110" s="299" t="s">
        <v>405</v>
      </c>
      <c r="P110" s="298"/>
      <c r="Q110" s="298"/>
      <c r="R110" s="298"/>
      <c r="S110" s="299" t="s">
        <v>405</v>
      </c>
      <c r="T110" s="298"/>
      <c r="U110" s="299" t="s">
        <v>405</v>
      </c>
    </row>
    <row r="111" spans="2:21" s="3" customFormat="1" x14ac:dyDescent="0.2">
      <c r="B111" s="456" t="s">
        <v>57</v>
      </c>
      <c r="C111" s="299" t="s">
        <v>405</v>
      </c>
      <c r="D111" s="298"/>
      <c r="E111" s="298"/>
      <c r="F111" s="299" t="s">
        <v>405</v>
      </c>
      <c r="G111" s="298"/>
      <c r="H111" s="298"/>
      <c r="I111" s="299" t="s">
        <v>405</v>
      </c>
      <c r="J111" s="298"/>
      <c r="K111" s="470"/>
      <c r="L111" s="298"/>
      <c r="M111" s="298"/>
      <c r="N111" s="298"/>
      <c r="O111" s="298"/>
      <c r="P111" s="298"/>
      <c r="Q111" s="298"/>
      <c r="R111" s="299" t="s">
        <v>405</v>
      </c>
      <c r="S111" s="299" t="s">
        <v>405</v>
      </c>
      <c r="T111" s="298"/>
      <c r="U111" s="299" t="s">
        <v>405</v>
      </c>
    </row>
    <row r="112" spans="2:21" s="3" customFormat="1" x14ac:dyDescent="0.2">
      <c r="B112" s="36" t="s">
        <v>58</v>
      </c>
      <c r="C112" s="299" t="s">
        <v>405</v>
      </c>
      <c r="D112" s="298"/>
      <c r="E112" s="298"/>
      <c r="F112" s="298"/>
      <c r="G112" s="298"/>
      <c r="H112" s="298"/>
      <c r="I112" s="298"/>
      <c r="J112" s="298"/>
      <c r="K112" s="298"/>
      <c r="L112" s="298"/>
      <c r="M112" s="298"/>
      <c r="N112" s="298"/>
      <c r="O112" s="298"/>
      <c r="P112" s="298"/>
      <c r="Q112" s="298"/>
      <c r="R112" s="298"/>
      <c r="S112" s="298"/>
      <c r="T112" s="298"/>
      <c r="U112" s="299" t="s">
        <v>405</v>
      </c>
    </row>
    <row r="113" spans="2:21" s="3" customFormat="1" x14ac:dyDescent="0.2">
      <c r="B113" s="36" t="s">
        <v>61</v>
      </c>
      <c r="C113" s="299" t="s">
        <v>405</v>
      </c>
      <c r="D113" s="298"/>
      <c r="E113" s="298"/>
      <c r="F113" s="298"/>
      <c r="G113" s="298"/>
      <c r="H113" s="298"/>
      <c r="I113" s="299" t="s">
        <v>405</v>
      </c>
      <c r="J113" s="298"/>
      <c r="K113" s="299" t="s">
        <v>405</v>
      </c>
      <c r="L113" s="298"/>
      <c r="M113" s="298"/>
      <c r="N113" s="298"/>
      <c r="O113" s="298"/>
      <c r="P113" s="298"/>
      <c r="Q113" s="298"/>
      <c r="R113" s="299" t="s">
        <v>405</v>
      </c>
      <c r="S113" s="299" t="s">
        <v>405</v>
      </c>
      <c r="T113" s="298"/>
      <c r="U113" s="299" t="s">
        <v>405</v>
      </c>
    </row>
    <row r="114" spans="2:21" s="3" customFormat="1" x14ac:dyDescent="0.2">
      <c r="B114" s="36" t="s">
        <v>62</v>
      </c>
      <c r="C114" s="299" t="s">
        <v>405</v>
      </c>
      <c r="D114" s="298"/>
      <c r="E114" s="298"/>
      <c r="F114" s="298"/>
      <c r="G114" s="298"/>
      <c r="H114" s="298"/>
      <c r="I114" s="298"/>
      <c r="J114" s="298"/>
      <c r="K114" s="298"/>
      <c r="L114" s="298"/>
      <c r="M114" s="298"/>
      <c r="N114" s="298"/>
      <c r="O114" s="299" t="s">
        <v>405</v>
      </c>
      <c r="P114" s="298"/>
      <c r="Q114" s="298"/>
      <c r="R114" s="298"/>
      <c r="S114" s="298"/>
      <c r="T114" s="298"/>
      <c r="U114" s="299" t="s">
        <v>405</v>
      </c>
    </row>
    <row r="115" spans="2:21" s="3" customFormat="1" x14ac:dyDescent="0.2">
      <c r="B115" s="36" t="s">
        <v>63</v>
      </c>
      <c r="C115" s="298"/>
      <c r="D115" s="298"/>
      <c r="E115" s="298"/>
      <c r="F115" s="298"/>
      <c r="G115" s="298"/>
      <c r="H115" s="298"/>
      <c r="I115" s="298"/>
      <c r="J115" s="298"/>
      <c r="K115" s="298"/>
      <c r="L115" s="298"/>
      <c r="M115" s="298"/>
      <c r="N115" s="298"/>
      <c r="O115" s="298"/>
      <c r="P115" s="298"/>
      <c r="Q115" s="298"/>
      <c r="R115" s="298"/>
      <c r="S115" s="298"/>
      <c r="T115" s="298"/>
      <c r="U115" s="298"/>
    </row>
    <row r="116" spans="2:21" s="3" customFormat="1" x14ac:dyDescent="0.2">
      <c r="B116" s="36" t="s">
        <v>530</v>
      </c>
      <c r="C116" s="298"/>
      <c r="D116" s="298"/>
      <c r="E116" s="298"/>
      <c r="F116" s="298"/>
      <c r="G116" s="298"/>
      <c r="H116" s="298"/>
      <c r="I116" s="298"/>
      <c r="J116" s="298"/>
      <c r="K116" s="298"/>
      <c r="L116" s="298"/>
      <c r="M116" s="298"/>
      <c r="N116" s="298"/>
      <c r="O116" s="298"/>
      <c r="P116" s="298"/>
      <c r="Q116" s="298"/>
      <c r="R116" s="298"/>
      <c r="S116" s="298"/>
      <c r="T116" s="298"/>
      <c r="U116" s="299" t="s">
        <v>405</v>
      </c>
    </row>
    <row r="117" spans="2:21" s="3" customFormat="1" x14ac:dyDescent="0.2">
      <c r="B117" s="36" t="s">
        <v>64</v>
      </c>
      <c r="C117" s="299" t="s">
        <v>405</v>
      </c>
      <c r="D117" s="298"/>
      <c r="E117" s="298"/>
      <c r="F117" s="299" t="s">
        <v>405</v>
      </c>
      <c r="G117" s="298"/>
      <c r="H117" s="298"/>
      <c r="I117" s="298"/>
      <c r="J117" s="298"/>
      <c r="K117" s="298"/>
      <c r="L117" s="298"/>
      <c r="M117" s="298"/>
      <c r="N117" s="298"/>
      <c r="O117" s="298"/>
      <c r="P117" s="298"/>
      <c r="Q117" s="298"/>
      <c r="R117" s="298"/>
      <c r="S117" s="298"/>
      <c r="T117" s="298"/>
      <c r="U117" s="299" t="s">
        <v>405</v>
      </c>
    </row>
    <row r="118" spans="2:21" s="3" customFormat="1" x14ac:dyDescent="0.2">
      <c r="B118" s="456" t="s">
        <v>65</v>
      </c>
      <c r="C118" s="470"/>
      <c r="D118" s="298"/>
      <c r="E118" s="298"/>
      <c r="F118" s="299" t="s">
        <v>405</v>
      </c>
      <c r="G118" s="298"/>
      <c r="H118" s="298"/>
      <c r="I118" s="298"/>
      <c r="J118" s="298"/>
      <c r="K118" s="298"/>
      <c r="L118" s="299" t="s">
        <v>405</v>
      </c>
      <c r="M118" s="299" t="s">
        <v>405</v>
      </c>
      <c r="N118" s="298"/>
      <c r="O118" s="299" t="s">
        <v>405</v>
      </c>
      <c r="P118" s="298"/>
      <c r="Q118" s="298"/>
      <c r="R118" s="298"/>
      <c r="S118" s="299" t="s">
        <v>405</v>
      </c>
      <c r="T118" s="298"/>
      <c r="U118" s="298"/>
    </row>
    <row r="119" spans="2:21" s="3" customFormat="1" x14ac:dyDescent="0.2">
      <c r="B119" s="36" t="s">
        <v>68</v>
      </c>
      <c r="C119" s="299" t="s">
        <v>405</v>
      </c>
      <c r="D119" s="298"/>
      <c r="E119" s="298"/>
      <c r="F119" s="298"/>
      <c r="G119" s="298"/>
      <c r="H119" s="298"/>
      <c r="I119" s="298"/>
      <c r="J119" s="298"/>
      <c r="K119" s="298"/>
      <c r="L119" s="298"/>
      <c r="M119" s="298"/>
      <c r="N119" s="299"/>
      <c r="O119" s="299" t="s">
        <v>405</v>
      </c>
      <c r="P119" s="298"/>
      <c r="Q119" s="298"/>
      <c r="R119" s="298"/>
      <c r="S119" s="298"/>
      <c r="T119" s="298"/>
      <c r="U119" s="298"/>
    </row>
    <row r="120" spans="2:21" s="3" customFormat="1" x14ac:dyDescent="0.2">
      <c r="B120" s="36" t="s">
        <v>69</v>
      </c>
      <c r="C120" s="299" t="s">
        <v>405</v>
      </c>
      <c r="D120" s="298"/>
      <c r="E120" s="298"/>
      <c r="F120" s="298"/>
      <c r="G120" s="298"/>
      <c r="H120" s="298"/>
      <c r="I120" s="298"/>
      <c r="J120" s="298"/>
      <c r="K120" s="298"/>
      <c r="L120" s="298"/>
      <c r="M120" s="298"/>
      <c r="N120" s="298"/>
      <c r="O120" s="298"/>
      <c r="P120" s="298"/>
      <c r="Q120" s="298"/>
      <c r="R120" s="298"/>
      <c r="S120" s="298"/>
      <c r="T120" s="298"/>
      <c r="U120" s="298"/>
    </row>
    <row r="121" spans="2:21" s="3" customFormat="1" x14ac:dyDescent="0.2">
      <c r="B121" s="36" t="s">
        <v>71</v>
      </c>
      <c r="C121" s="299" t="s">
        <v>405</v>
      </c>
      <c r="D121" s="298"/>
      <c r="E121" s="298"/>
      <c r="F121" s="299" t="s">
        <v>405</v>
      </c>
      <c r="G121" s="298"/>
      <c r="H121" s="298"/>
      <c r="I121" s="298"/>
      <c r="J121" s="298"/>
      <c r="K121" s="298"/>
      <c r="L121" s="298"/>
      <c r="M121" s="298"/>
      <c r="N121" s="299"/>
      <c r="O121" s="299" t="s">
        <v>405</v>
      </c>
      <c r="P121" s="298"/>
      <c r="Q121" s="298"/>
      <c r="R121" s="298"/>
      <c r="S121" s="299" t="s">
        <v>405</v>
      </c>
      <c r="T121" s="298"/>
      <c r="U121" s="299" t="s">
        <v>405</v>
      </c>
    </row>
    <row r="122" spans="2:21" s="3" customFormat="1" x14ac:dyDescent="0.2">
      <c r="B122" s="456" t="s">
        <v>72</v>
      </c>
      <c r="C122" s="299" t="s">
        <v>405</v>
      </c>
      <c r="D122" s="298"/>
      <c r="E122" s="298"/>
      <c r="F122" s="299" t="s">
        <v>405</v>
      </c>
      <c r="G122" s="298"/>
      <c r="H122" s="298"/>
      <c r="I122" s="298"/>
      <c r="J122" s="298"/>
      <c r="K122" s="298"/>
      <c r="L122" s="470"/>
      <c r="M122" s="298"/>
      <c r="N122" s="299"/>
      <c r="O122" s="299"/>
      <c r="P122" s="298"/>
      <c r="Q122" s="298"/>
      <c r="R122" s="298"/>
      <c r="S122" s="298"/>
      <c r="T122" s="298"/>
      <c r="U122" s="299" t="s">
        <v>405</v>
      </c>
    </row>
    <row r="123" spans="2:21" s="3" customFormat="1" x14ac:dyDescent="0.2">
      <c r="B123" s="36" t="s">
        <v>73</v>
      </c>
      <c r="C123" s="299" t="s">
        <v>405</v>
      </c>
      <c r="D123" s="298"/>
      <c r="E123" s="298"/>
      <c r="F123" s="299" t="s">
        <v>405</v>
      </c>
      <c r="G123" s="298"/>
      <c r="H123" s="298"/>
      <c r="I123" s="298"/>
      <c r="J123" s="298"/>
      <c r="K123" s="298"/>
      <c r="L123" s="298"/>
      <c r="M123" s="298"/>
      <c r="N123" s="298"/>
      <c r="O123" s="299" t="s">
        <v>405</v>
      </c>
      <c r="P123" s="298"/>
      <c r="Q123" s="298"/>
      <c r="R123" s="299" t="s">
        <v>405</v>
      </c>
      <c r="S123" s="299" t="s">
        <v>405</v>
      </c>
      <c r="T123" s="298"/>
      <c r="U123" s="298"/>
    </row>
    <row r="124" spans="2:21" s="3" customFormat="1" x14ac:dyDescent="0.2">
      <c r="B124" s="36" t="s">
        <v>75</v>
      </c>
      <c r="C124" s="299" t="s">
        <v>405</v>
      </c>
      <c r="D124" s="298"/>
      <c r="E124" s="298"/>
      <c r="F124" s="298"/>
      <c r="G124" s="298"/>
      <c r="H124" s="298"/>
      <c r="I124" s="298"/>
      <c r="J124" s="298"/>
      <c r="K124" s="298"/>
      <c r="L124" s="299" t="s">
        <v>405</v>
      </c>
      <c r="M124" s="299" t="s">
        <v>405</v>
      </c>
      <c r="N124" s="298"/>
      <c r="O124" s="299" t="s">
        <v>405</v>
      </c>
      <c r="P124" s="298"/>
      <c r="Q124" s="298"/>
      <c r="R124" s="298"/>
      <c r="S124" s="298"/>
      <c r="T124" s="298"/>
      <c r="U124" s="298"/>
    </row>
    <row r="125" spans="2:21" s="3" customFormat="1" x14ac:dyDescent="0.2">
      <c r="B125" s="36" t="s">
        <v>76</v>
      </c>
      <c r="C125" s="299" t="s">
        <v>405</v>
      </c>
      <c r="D125" s="298"/>
      <c r="E125" s="298"/>
      <c r="F125" s="299" t="s">
        <v>405</v>
      </c>
      <c r="G125" s="298"/>
      <c r="H125" s="298"/>
      <c r="I125" s="298"/>
      <c r="J125" s="298"/>
      <c r="K125" s="298"/>
      <c r="L125" s="298"/>
      <c r="M125" s="298"/>
      <c r="N125" s="299" t="s">
        <v>405</v>
      </c>
      <c r="O125" s="299" t="s">
        <v>405</v>
      </c>
      <c r="P125" s="298"/>
      <c r="Q125" s="298"/>
      <c r="R125" s="299" t="s">
        <v>405</v>
      </c>
      <c r="S125" s="299" t="s">
        <v>405</v>
      </c>
      <c r="T125" s="298"/>
      <c r="U125" s="299" t="s">
        <v>405</v>
      </c>
    </row>
    <row r="126" spans="2:21" s="3" customFormat="1" x14ac:dyDescent="0.2">
      <c r="B126" s="36" t="s">
        <v>77</v>
      </c>
      <c r="C126" s="298"/>
      <c r="D126" s="298"/>
      <c r="E126" s="298"/>
      <c r="F126" s="299" t="s">
        <v>405</v>
      </c>
      <c r="G126" s="298"/>
      <c r="H126" s="298"/>
      <c r="I126" s="298"/>
      <c r="J126" s="298"/>
      <c r="K126" s="298"/>
      <c r="L126" s="298"/>
      <c r="M126" s="298"/>
      <c r="N126" s="299"/>
      <c r="O126" s="299"/>
      <c r="P126" s="298"/>
      <c r="Q126" s="298"/>
      <c r="R126" s="298"/>
      <c r="S126" s="299"/>
      <c r="T126" s="298"/>
      <c r="U126" s="299" t="s">
        <v>405</v>
      </c>
    </row>
    <row r="127" spans="2:21" s="3" customFormat="1" x14ac:dyDescent="0.2">
      <c r="B127" s="36" t="s">
        <v>78</v>
      </c>
      <c r="C127" s="299" t="s">
        <v>405</v>
      </c>
      <c r="D127" s="298"/>
      <c r="E127" s="298"/>
      <c r="F127" s="299" t="s">
        <v>405</v>
      </c>
      <c r="G127" s="298"/>
      <c r="H127" s="298"/>
      <c r="I127" s="298"/>
      <c r="J127" s="298"/>
      <c r="K127" s="298"/>
      <c r="L127" s="298"/>
      <c r="M127" s="298"/>
      <c r="N127" s="298"/>
      <c r="O127" s="298"/>
      <c r="P127" s="298"/>
      <c r="Q127" s="298"/>
      <c r="R127" s="298"/>
      <c r="S127" s="298"/>
      <c r="T127" s="298"/>
      <c r="U127" s="299" t="s">
        <v>405</v>
      </c>
    </row>
    <row r="128" spans="2:21" s="3" customFormat="1" x14ac:dyDescent="0.2">
      <c r="B128" s="36" t="s">
        <v>79</v>
      </c>
      <c r="C128" s="299" t="s">
        <v>405</v>
      </c>
      <c r="D128" s="298"/>
      <c r="E128" s="298"/>
      <c r="F128" s="299"/>
      <c r="G128" s="298"/>
      <c r="H128" s="298"/>
      <c r="I128" s="298"/>
      <c r="J128" s="298"/>
      <c r="K128" s="298"/>
      <c r="L128" s="298"/>
      <c r="M128" s="298"/>
      <c r="N128" s="298"/>
      <c r="O128" s="298"/>
      <c r="P128" s="298"/>
      <c r="Q128" s="298"/>
      <c r="R128" s="298"/>
      <c r="S128" s="298"/>
      <c r="T128" s="298"/>
      <c r="U128" s="299" t="s">
        <v>405</v>
      </c>
    </row>
    <row r="129" spans="2:21" s="3" customFormat="1" x14ac:dyDescent="0.2">
      <c r="B129" s="36" t="s">
        <v>529</v>
      </c>
      <c r="C129" s="298"/>
      <c r="D129" s="298"/>
      <c r="E129" s="298"/>
      <c r="F129" s="298"/>
      <c r="G129" s="298"/>
      <c r="H129" s="298"/>
      <c r="I129" s="298"/>
      <c r="J129" s="298"/>
      <c r="K129" s="298"/>
      <c r="L129" s="298"/>
      <c r="M129" s="298"/>
      <c r="N129" s="298"/>
      <c r="O129" s="298"/>
      <c r="P129" s="298"/>
      <c r="Q129" s="298"/>
      <c r="R129" s="298"/>
      <c r="S129" s="298"/>
      <c r="T129" s="298"/>
      <c r="U129" s="299"/>
    </row>
    <row r="130" spans="2:21" s="3" customFormat="1" x14ac:dyDescent="0.2">
      <c r="B130" s="261" t="s">
        <v>81</v>
      </c>
      <c r="C130" s="298"/>
      <c r="D130" s="298"/>
      <c r="E130" s="298"/>
      <c r="F130" s="298"/>
      <c r="G130" s="298"/>
      <c r="H130" s="298"/>
      <c r="I130" s="298"/>
      <c r="J130" s="298"/>
      <c r="K130" s="298"/>
      <c r="L130" s="298"/>
      <c r="M130" s="298"/>
      <c r="N130" s="298"/>
      <c r="O130" s="298"/>
      <c r="P130" s="298"/>
      <c r="Q130" s="298"/>
      <c r="R130" s="298"/>
      <c r="S130" s="298"/>
      <c r="T130" s="298"/>
      <c r="U130" s="299"/>
    </row>
    <row r="131" spans="2:21" s="3" customFormat="1" x14ac:dyDescent="0.2">
      <c r="B131" s="36" t="s">
        <v>82</v>
      </c>
      <c r="C131" s="299" t="s">
        <v>405</v>
      </c>
      <c r="D131" s="298"/>
      <c r="E131" s="298"/>
      <c r="F131" s="299" t="s">
        <v>405</v>
      </c>
      <c r="G131" s="299" t="s">
        <v>405</v>
      </c>
      <c r="H131" s="298"/>
      <c r="I131" s="299" t="s">
        <v>405</v>
      </c>
      <c r="J131" s="298"/>
      <c r="K131" s="298"/>
      <c r="L131" s="299" t="s">
        <v>405</v>
      </c>
      <c r="M131" s="299" t="s">
        <v>405</v>
      </c>
      <c r="N131" s="299"/>
      <c r="O131" s="299" t="s">
        <v>405</v>
      </c>
      <c r="P131" s="298"/>
      <c r="Q131" s="298"/>
      <c r="R131" s="298"/>
      <c r="S131" s="299" t="s">
        <v>405</v>
      </c>
      <c r="T131" s="298"/>
      <c r="U131" s="299" t="s">
        <v>405</v>
      </c>
    </row>
    <row r="132" spans="2:21" s="3" customFormat="1" x14ac:dyDescent="0.2">
      <c r="B132" s="36" t="s">
        <v>83</v>
      </c>
      <c r="C132" s="299"/>
      <c r="D132" s="298"/>
      <c r="E132" s="298"/>
      <c r="F132" s="299" t="s">
        <v>405</v>
      </c>
      <c r="G132" s="298"/>
      <c r="H132" s="298"/>
      <c r="I132" s="298"/>
      <c r="J132" s="298"/>
      <c r="K132" s="298"/>
      <c r="L132" s="298"/>
      <c r="M132" s="298"/>
      <c r="N132" s="298"/>
      <c r="O132" s="298"/>
      <c r="P132" s="298"/>
      <c r="Q132" s="298"/>
      <c r="R132" s="298"/>
      <c r="S132" s="298"/>
      <c r="T132" s="298"/>
      <c r="U132" s="299" t="s">
        <v>405</v>
      </c>
    </row>
    <row r="133" spans="2:21" s="3" customFormat="1" x14ac:dyDescent="0.2">
      <c r="B133" s="36" t="s">
        <v>533</v>
      </c>
      <c r="C133" s="298"/>
      <c r="D133" s="298"/>
      <c r="E133" s="298"/>
      <c r="F133" s="298"/>
      <c r="G133" s="298"/>
      <c r="H133" s="298"/>
      <c r="I133" s="298"/>
      <c r="J133" s="298"/>
      <c r="K133" s="298"/>
      <c r="L133" s="298"/>
      <c r="M133" s="298"/>
      <c r="N133" s="298"/>
      <c r="O133" s="299" t="s">
        <v>405</v>
      </c>
      <c r="P133" s="298"/>
      <c r="Q133" s="298"/>
      <c r="R133" s="298"/>
      <c r="S133" s="299" t="s">
        <v>405</v>
      </c>
      <c r="T133" s="298"/>
      <c r="U133" s="299" t="s">
        <v>405</v>
      </c>
    </row>
    <row r="134" spans="2:21" s="3" customFormat="1" x14ac:dyDescent="0.2">
      <c r="B134" s="36" t="s">
        <v>84</v>
      </c>
      <c r="C134" s="298"/>
      <c r="D134" s="298"/>
      <c r="E134" s="298"/>
      <c r="F134" s="298"/>
      <c r="G134" s="298"/>
      <c r="H134" s="298"/>
      <c r="I134" s="298"/>
      <c r="J134" s="298"/>
      <c r="K134" s="298"/>
      <c r="L134" s="298"/>
      <c r="M134" s="298"/>
      <c r="N134" s="298"/>
      <c r="O134" s="298"/>
      <c r="P134" s="298"/>
      <c r="Q134" s="298"/>
      <c r="R134" s="299"/>
      <c r="S134" s="298"/>
      <c r="T134" s="298"/>
      <c r="U134" s="298"/>
    </row>
    <row r="135" spans="2:21" s="3" customFormat="1" x14ac:dyDescent="0.2">
      <c r="B135" s="36" t="s">
        <v>85</v>
      </c>
      <c r="C135" s="299" t="s">
        <v>405</v>
      </c>
      <c r="D135" s="298"/>
      <c r="E135" s="298"/>
      <c r="F135" s="298"/>
      <c r="G135" s="298"/>
      <c r="H135" s="298"/>
      <c r="I135" s="298"/>
      <c r="J135" s="298"/>
      <c r="K135" s="298"/>
      <c r="L135" s="298"/>
      <c r="M135" s="298"/>
      <c r="N135" s="298"/>
      <c r="O135" s="298"/>
      <c r="P135" s="298"/>
      <c r="Q135" s="298"/>
      <c r="R135" s="298"/>
      <c r="S135" s="299" t="s">
        <v>405</v>
      </c>
      <c r="T135" s="298"/>
      <c r="U135" s="299" t="s">
        <v>405</v>
      </c>
    </row>
    <row r="136" spans="2:21" s="3" customFormat="1" x14ac:dyDescent="0.2">
      <c r="B136" s="36" t="s">
        <v>551</v>
      </c>
      <c r="C136" s="299"/>
      <c r="D136" s="298"/>
      <c r="E136" s="298"/>
      <c r="F136" s="299" t="s">
        <v>405</v>
      </c>
      <c r="G136" s="298"/>
      <c r="H136" s="298"/>
      <c r="I136" s="298"/>
      <c r="J136" s="298"/>
      <c r="K136" s="298"/>
      <c r="L136" s="298"/>
      <c r="M136" s="298"/>
      <c r="N136" s="298"/>
      <c r="O136" s="299"/>
      <c r="P136" s="298"/>
      <c r="Q136" s="298"/>
      <c r="R136" s="298"/>
      <c r="S136" s="299"/>
      <c r="T136" s="298"/>
      <c r="U136" s="299" t="s">
        <v>405</v>
      </c>
    </row>
    <row r="137" spans="2:21" s="3" customFormat="1" x14ac:dyDescent="0.2">
      <c r="B137" s="36" t="s">
        <v>86</v>
      </c>
      <c r="C137" s="298"/>
      <c r="D137" s="298"/>
      <c r="E137" s="298"/>
      <c r="F137" s="298"/>
      <c r="G137" s="298"/>
      <c r="H137" s="298"/>
      <c r="I137" s="298"/>
      <c r="J137" s="298"/>
      <c r="K137" s="298"/>
      <c r="L137" s="298"/>
      <c r="M137" s="298"/>
      <c r="N137" s="298"/>
      <c r="O137" s="299" t="s">
        <v>405</v>
      </c>
      <c r="P137" s="298"/>
      <c r="Q137" s="298"/>
      <c r="R137" s="298"/>
      <c r="S137" s="298"/>
      <c r="T137" s="298"/>
      <c r="U137" s="299" t="s">
        <v>405</v>
      </c>
    </row>
    <row r="138" spans="2:21" s="3" customFormat="1" x14ac:dyDescent="0.2">
      <c r="B138" s="456" t="s">
        <v>87</v>
      </c>
      <c r="C138" s="299" t="s">
        <v>405</v>
      </c>
      <c r="D138" s="298"/>
      <c r="E138" s="298"/>
      <c r="F138" s="299" t="s">
        <v>405</v>
      </c>
      <c r="G138" s="299"/>
      <c r="H138" s="298"/>
      <c r="I138" s="299" t="s">
        <v>405</v>
      </c>
      <c r="J138" s="298"/>
      <c r="K138" s="299" t="s">
        <v>405</v>
      </c>
      <c r="L138" s="298"/>
      <c r="M138" s="298"/>
      <c r="N138" s="298"/>
      <c r="O138" s="299" t="s">
        <v>405</v>
      </c>
      <c r="P138" s="298"/>
      <c r="Q138" s="298"/>
      <c r="R138" s="298"/>
      <c r="S138" s="299" t="s">
        <v>405</v>
      </c>
      <c r="T138" s="298"/>
      <c r="U138" s="298"/>
    </row>
    <row r="139" spans="2:21" s="3" customFormat="1" x14ac:dyDescent="0.2">
      <c r="B139" s="36" t="s">
        <v>88</v>
      </c>
      <c r="C139" s="299" t="s">
        <v>405</v>
      </c>
      <c r="D139" s="298"/>
      <c r="E139" s="298"/>
      <c r="F139" s="299" t="s">
        <v>405</v>
      </c>
      <c r="G139" s="298"/>
      <c r="H139" s="298"/>
      <c r="I139" s="298"/>
      <c r="J139" s="298"/>
      <c r="K139" s="298"/>
      <c r="L139" s="298"/>
      <c r="M139" s="298"/>
      <c r="N139" s="298"/>
      <c r="O139" s="459"/>
      <c r="P139" s="298"/>
      <c r="Q139" s="298"/>
      <c r="R139" s="299" t="s">
        <v>405</v>
      </c>
      <c r="S139" s="298"/>
      <c r="T139" s="298"/>
      <c r="U139" s="299" t="s">
        <v>405</v>
      </c>
    </row>
    <row r="140" spans="2:21" s="3" customFormat="1" x14ac:dyDescent="0.2">
      <c r="B140" s="36" t="s">
        <v>89</v>
      </c>
      <c r="C140" s="299" t="s">
        <v>405</v>
      </c>
      <c r="D140" s="298"/>
      <c r="E140" s="298"/>
      <c r="F140" s="298"/>
      <c r="G140" s="298"/>
      <c r="H140" s="298"/>
      <c r="I140" s="298"/>
      <c r="J140" s="298"/>
      <c r="K140" s="298"/>
      <c r="L140" s="298"/>
      <c r="M140" s="298"/>
      <c r="N140" s="298"/>
      <c r="O140" s="298"/>
      <c r="P140" s="298"/>
      <c r="Q140" s="298"/>
      <c r="R140" s="299"/>
      <c r="S140" s="298"/>
      <c r="T140" s="298"/>
      <c r="U140" s="298"/>
    </row>
    <row r="141" spans="2:21" s="3" customFormat="1" x14ac:dyDescent="0.2">
      <c r="B141" s="36" t="s">
        <v>90</v>
      </c>
      <c r="C141" s="299" t="s">
        <v>405</v>
      </c>
      <c r="D141" s="298"/>
      <c r="E141" s="298"/>
      <c r="F141" s="299" t="s">
        <v>405</v>
      </c>
      <c r="G141" s="298"/>
      <c r="H141" s="298"/>
      <c r="I141" s="298"/>
      <c r="J141" s="298"/>
      <c r="K141" s="298"/>
      <c r="L141" s="298"/>
      <c r="M141" s="298"/>
      <c r="N141" s="298"/>
      <c r="O141" s="299"/>
      <c r="P141" s="298"/>
      <c r="Q141" s="298"/>
      <c r="R141" s="299" t="s">
        <v>405</v>
      </c>
      <c r="S141" s="299" t="s">
        <v>405</v>
      </c>
      <c r="T141" s="298"/>
      <c r="U141" s="299" t="s">
        <v>405</v>
      </c>
    </row>
    <row r="142" spans="2:21" s="3" customFormat="1" x14ac:dyDescent="0.2">
      <c r="B142" s="36" t="s">
        <v>91</v>
      </c>
      <c r="C142" s="299"/>
      <c r="D142" s="298"/>
      <c r="E142" s="298"/>
      <c r="F142" s="299"/>
      <c r="G142" s="298"/>
      <c r="H142" s="298"/>
      <c r="I142" s="298"/>
      <c r="J142" s="298"/>
      <c r="K142" s="298"/>
      <c r="L142" s="298"/>
      <c r="M142" s="298"/>
      <c r="N142" s="298"/>
      <c r="O142" s="299"/>
      <c r="P142" s="298"/>
      <c r="Q142" s="298"/>
      <c r="R142" s="299"/>
      <c r="S142" s="299"/>
      <c r="T142" s="298"/>
      <c r="U142" s="299" t="s">
        <v>405</v>
      </c>
    </row>
    <row r="143" spans="2:21" s="3" customFormat="1" x14ac:dyDescent="0.2">
      <c r="B143" s="456" t="s">
        <v>92</v>
      </c>
      <c r="C143" s="299" t="s">
        <v>405</v>
      </c>
      <c r="D143" s="298"/>
      <c r="E143" s="298"/>
      <c r="F143" s="298"/>
      <c r="G143" s="298"/>
      <c r="H143" s="298"/>
      <c r="I143" s="298"/>
      <c r="J143" s="298"/>
      <c r="K143" s="298"/>
      <c r="L143" s="298"/>
      <c r="M143" s="298"/>
      <c r="N143" s="298"/>
      <c r="O143" s="299" t="s">
        <v>405</v>
      </c>
      <c r="P143" s="298"/>
      <c r="Q143" s="298"/>
      <c r="R143" s="299"/>
      <c r="S143" s="298"/>
      <c r="T143" s="298"/>
      <c r="U143" s="299"/>
    </row>
    <row r="144" spans="2:21" s="3" customFormat="1" x14ac:dyDescent="0.2">
      <c r="B144" s="456" t="s">
        <v>531</v>
      </c>
      <c r="C144" s="470"/>
      <c r="D144" s="298"/>
      <c r="E144" s="298"/>
      <c r="F144" s="298"/>
      <c r="G144" s="298"/>
      <c r="H144" s="298"/>
      <c r="I144" s="298"/>
      <c r="J144" s="298"/>
      <c r="K144" s="298"/>
      <c r="L144" s="298"/>
      <c r="M144" s="298"/>
      <c r="N144" s="298"/>
      <c r="O144" s="299" t="s">
        <v>405</v>
      </c>
      <c r="P144" s="298"/>
      <c r="Q144" s="298"/>
      <c r="R144" s="298"/>
      <c r="S144" s="298"/>
      <c r="T144" s="298"/>
      <c r="U144" s="299" t="s">
        <v>405</v>
      </c>
    </row>
    <row r="145" spans="2:21" s="3" customFormat="1" x14ac:dyDescent="0.2">
      <c r="B145" s="36" t="s">
        <v>93</v>
      </c>
      <c r="C145" s="299" t="s">
        <v>405</v>
      </c>
      <c r="D145" s="298"/>
      <c r="E145" s="298"/>
      <c r="F145" s="299" t="s">
        <v>405</v>
      </c>
      <c r="G145" s="298"/>
      <c r="H145" s="298"/>
      <c r="I145" s="298"/>
      <c r="J145" s="298"/>
      <c r="K145" s="298"/>
      <c r="L145" s="298"/>
      <c r="M145" s="298"/>
      <c r="N145" s="299"/>
      <c r="O145" s="299" t="s">
        <v>405</v>
      </c>
      <c r="P145" s="299"/>
      <c r="Q145" s="298"/>
      <c r="R145" s="298"/>
      <c r="S145" s="298"/>
      <c r="T145" s="298"/>
      <c r="U145" s="299" t="s">
        <v>405</v>
      </c>
    </row>
    <row r="146" spans="2:21" s="3" customFormat="1" x14ac:dyDescent="0.2">
      <c r="B146" s="36" t="s">
        <v>94</v>
      </c>
      <c r="C146" s="299" t="s">
        <v>405</v>
      </c>
      <c r="D146" s="298"/>
      <c r="E146" s="298"/>
      <c r="F146" s="299" t="s">
        <v>405</v>
      </c>
      <c r="G146" s="298"/>
      <c r="H146" s="298"/>
      <c r="I146" s="298"/>
      <c r="J146" s="298"/>
      <c r="K146" s="298"/>
      <c r="L146" s="298"/>
      <c r="M146" s="298"/>
      <c r="N146" s="299" t="s">
        <v>405</v>
      </c>
      <c r="O146" s="299" t="s">
        <v>405</v>
      </c>
      <c r="P146" s="298"/>
      <c r="Q146" s="298"/>
      <c r="R146" s="298"/>
      <c r="S146" s="298"/>
      <c r="T146" s="298"/>
      <c r="U146" s="299" t="s">
        <v>405</v>
      </c>
    </row>
    <row r="147" spans="2:21" s="3" customFormat="1" x14ac:dyDescent="0.2">
      <c r="B147" s="36" t="s">
        <v>95</v>
      </c>
      <c r="C147" s="299" t="s">
        <v>405</v>
      </c>
      <c r="D147" s="298"/>
      <c r="E147" s="298"/>
      <c r="F147" s="298"/>
      <c r="G147" s="298"/>
      <c r="H147" s="298"/>
      <c r="I147" s="298"/>
      <c r="J147" s="298"/>
      <c r="K147" s="298"/>
      <c r="L147" s="298"/>
      <c r="M147" s="298"/>
      <c r="N147" s="298"/>
      <c r="O147" s="299" t="s">
        <v>405</v>
      </c>
      <c r="P147" s="298"/>
      <c r="Q147" s="298"/>
      <c r="R147" s="298"/>
      <c r="S147" s="298"/>
      <c r="T147" s="298"/>
      <c r="U147" s="299" t="s">
        <v>405</v>
      </c>
    </row>
    <row r="148" spans="2:21" s="3" customFormat="1" x14ac:dyDescent="0.2">
      <c r="B148" s="36" t="s">
        <v>96</v>
      </c>
      <c r="C148" s="299"/>
      <c r="D148" s="298"/>
      <c r="E148" s="298"/>
      <c r="F148" s="298"/>
      <c r="G148" s="298"/>
      <c r="H148" s="298"/>
      <c r="I148" s="298"/>
      <c r="J148" s="298"/>
      <c r="K148" s="298"/>
      <c r="L148" s="299" t="s">
        <v>405</v>
      </c>
      <c r="M148" s="298"/>
      <c r="N148" s="298"/>
      <c r="O148" s="299" t="s">
        <v>405</v>
      </c>
      <c r="P148" s="299" t="s">
        <v>405</v>
      </c>
      <c r="Q148" s="298"/>
      <c r="R148" s="299" t="s">
        <v>405</v>
      </c>
      <c r="S148" s="299" t="s">
        <v>405</v>
      </c>
      <c r="T148" s="299" t="s">
        <v>405</v>
      </c>
      <c r="U148" s="299"/>
    </row>
    <row r="149" spans="2:21" s="3" customFormat="1" x14ac:dyDescent="0.2">
      <c r="B149" s="456" t="s">
        <v>97</v>
      </c>
      <c r="C149" s="299" t="s">
        <v>405</v>
      </c>
      <c r="D149" s="299"/>
      <c r="E149" s="298"/>
      <c r="F149" s="299" t="s">
        <v>405</v>
      </c>
      <c r="G149" s="298"/>
      <c r="H149" s="298"/>
      <c r="I149" s="298"/>
      <c r="J149" s="298"/>
      <c r="K149" s="298"/>
      <c r="L149" s="298"/>
      <c r="M149" s="470"/>
      <c r="N149" s="299"/>
      <c r="O149" s="299" t="s">
        <v>405</v>
      </c>
      <c r="P149" s="298"/>
      <c r="Q149" s="298"/>
      <c r="R149" s="298"/>
      <c r="S149" s="299" t="s">
        <v>405</v>
      </c>
      <c r="T149" s="298"/>
      <c r="U149" s="299" t="s">
        <v>405</v>
      </c>
    </row>
    <row r="150" spans="2:21" s="3" customFormat="1" x14ac:dyDescent="0.2">
      <c r="B150" s="36" t="s">
        <v>98</v>
      </c>
      <c r="C150" s="299" t="s">
        <v>405</v>
      </c>
      <c r="D150" s="299" t="s">
        <v>405</v>
      </c>
      <c r="E150" s="298"/>
      <c r="F150" s="298"/>
      <c r="G150" s="298"/>
      <c r="H150" s="298"/>
      <c r="I150" s="298"/>
      <c r="J150" s="298"/>
      <c r="K150" s="298"/>
      <c r="L150" s="298"/>
      <c r="M150" s="298"/>
      <c r="N150" s="298"/>
      <c r="O150" s="298"/>
      <c r="P150" s="298"/>
      <c r="Q150" s="298"/>
      <c r="R150" s="298"/>
      <c r="S150" s="298"/>
      <c r="T150" s="298"/>
      <c r="U150" s="299" t="s">
        <v>405</v>
      </c>
    </row>
    <row r="151" spans="2:21" s="3" customFormat="1" x14ac:dyDescent="0.2">
      <c r="B151" s="36" t="s">
        <v>99</v>
      </c>
      <c r="C151" s="299" t="s">
        <v>405</v>
      </c>
      <c r="D151" s="298"/>
      <c r="E151" s="298"/>
      <c r="F151" s="299" t="s">
        <v>405</v>
      </c>
      <c r="G151" s="298"/>
      <c r="H151" s="298"/>
      <c r="I151" s="299" t="s">
        <v>405</v>
      </c>
      <c r="J151" s="299"/>
      <c r="K151" s="299" t="s">
        <v>405</v>
      </c>
      <c r="L151" s="298"/>
      <c r="M151" s="298"/>
      <c r="N151" s="299" t="s">
        <v>405</v>
      </c>
      <c r="O151" s="299" t="s">
        <v>405</v>
      </c>
      <c r="P151" s="298"/>
      <c r="Q151" s="298"/>
      <c r="R151" s="298"/>
      <c r="S151" s="299" t="s">
        <v>405</v>
      </c>
      <c r="T151" s="298"/>
      <c r="U151" s="299" t="s">
        <v>405</v>
      </c>
    </row>
    <row r="152" spans="2:21" s="3" customFormat="1" x14ac:dyDescent="0.2">
      <c r="B152" s="456" t="s">
        <v>100</v>
      </c>
      <c r="C152" s="299" t="s">
        <v>405</v>
      </c>
      <c r="D152" s="298"/>
      <c r="E152" s="298"/>
      <c r="F152" s="299" t="s">
        <v>405</v>
      </c>
      <c r="G152" s="299"/>
      <c r="H152" s="298"/>
      <c r="I152" s="298"/>
      <c r="J152" s="298"/>
      <c r="K152" s="299" t="s">
        <v>405</v>
      </c>
      <c r="L152" s="298"/>
      <c r="M152" s="298"/>
      <c r="N152" s="299"/>
      <c r="O152" s="299" t="s">
        <v>405</v>
      </c>
      <c r="P152" s="298"/>
      <c r="Q152" s="298"/>
      <c r="R152" s="298"/>
      <c r="S152" s="298"/>
      <c r="T152" s="298"/>
      <c r="U152" s="299"/>
    </row>
    <row r="153" spans="2:21" s="3" customFormat="1" x14ac:dyDescent="0.2">
      <c r="B153" s="36" t="s">
        <v>102</v>
      </c>
      <c r="C153" s="299"/>
      <c r="D153" s="298"/>
      <c r="E153" s="298"/>
      <c r="F153" s="298"/>
      <c r="G153" s="298"/>
      <c r="H153" s="298"/>
      <c r="I153" s="298"/>
      <c r="J153" s="298"/>
      <c r="K153" s="298"/>
      <c r="L153" s="298"/>
      <c r="M153" s="298"/>
      <c r="N153" s="298"/>
      <c r="O153" s="298"/>
      <c r="P153" s="298"/>
      <c r="Q153" s="298"/>
      <c r="R153" s="298"/>
      <c r="S153" s="298"/>
      <c r="T153" s="298"/>
      <c r="U153" s="299" t="s">
        <v>405</v>
      </c>
    </row>
    <row r="154" spans="2:21" s="3" customFormat="1" x14ac:dyDescent="0.2">
      <c r="B154" s="36" t="s">
        <v>103</v>
      </c>
      <c r="C154" s="298"/>
      <c r="D154" s="298"/>
      <c r="E154" s="298"/>
      <c r="F154" s="299" t="s">
        <v>405</v>
      </c>
      <c r="G154" s="298"/>
      <c r="H154" s="298"/>
      <c r="I154" s="298"/>
      <c r="J154" s="298"/>
      <c r="K154" s="298"/>
      <c r="L154" s="298"/>
      <c r="M154" s="298"/>
      <c r="N154" s="298"/>
      <c r="O154" s="298"/>
      <c r="P154" s="298"/>
      <c r="Q154" s="298"/>
      <c r="R154" s="298"/>
      <c r="S154" s="298"/>
      <c r="T154" s="298"/>
      <c r="U154" s="299" t="s">
        <v>405</v>
      </c>
    </row>
    <row r="155" spans="2:21" s="3" customFormat="1" x14ac:dyDescent="0.2">
      <c r="B155" s="36" t="s">
        <v>104</v>
      </c>
      <c r="C155" s="298"/>
      <c r="D155" s="298"/>
      <c r="E155" s="298"/>
      <c r="F155" s="298"/>
      <c r="G155" s="298"/>
      <c r="H155" s="298"/>
      <c r="I155" s="298"/>
      <c r="J155" s="298"/>
      <c r="K155" s="298"/>
      <c r="L155" s="298"/>
      <c r="M155" s="298"/>
      <c r="N155" s="298"/>
      <c r="O155" s="298"/>
      <c r="P155" s="298"/>
      <c r="Q155" s="298"/>
      <c r="R155" s="298"/>
      <c r="S155" s="298"/>
      <c r="T155" s="298"/>
      <c r="U155" s="299" t="s">
        <v>405</v>
      </c>
    </row>
    <row r="156" spans="2:21" s="3" customFormat="1" x14ac:dyDescent="0.2">
      <c r="B156" s="36" t="s">
        <v>105</v>
      </c>
      <c r="C156" s="298"/>
      <c r="D156" s="298"/>
      <c r="E156" s="298"/>
      <c r="F156" s="298"/>
      <c r="G156" s="298"/>
      <c r="H156" s="298"/>
      <c r="I156" s="298"/>
      <c r="J156" s="298"/>
      <c r="K156" s="298"/>
      <c r="L156" s="298"/>
      <c r="M156" s="298"/>
      <c r="N156" s="298"/>
      <c r="O156" s="298"/>
      <c r="P156" s="298"/>
      <c r="Q156" s="298"/>
      <c r="R156" s="298"/>
      <c r="S156" s="298"/>
      <c r="T156" s="298"/>
      <c r="U156" s="298"/>
    </row>
    <row r="157" spans="2:21" s="3" customFormat="1" x14ac:dyDescent="0.2">
      <c r="B157" s="36" t="s">
        <v>106</v>
      </c>
      <c r="C157" s="298"/>
      <c r="D157" s="298"/>
      <c r="E157" s="298"/>
      <c r="F157" s="298"/>
      <c r="G157" s="298"/>
      <c r="H157" s="298"/>
      <c r="I157" s="298"/>
      <c r="J157" s="298"/>
      <c r="K157" s="298"/>
      <c r="L157" s="298"/>
      <c r="M157" s="298"/>
      <c r="N157" s="298"/>
      <c r="O157" s="298"/>
      <c r="P157" s="298"/>
      <c r="Q157" s="298"/>
      <c r="R157" s="298"/>
      <c r="S157" s="298"/>
      <c r="T157" s="298"/>
      <c r="U157" s="298"/>
    </row>
    <row r="158" spans="2:21" s="3" customFormat="1" x14ac:dyDescent="0.2">
      <c r="B158" s="36" t="s">
        <v>107</v>
      </c>
      <c r="C158" s="298"/>
      <c r="D158" s="298"/>
      <c r="E158" s="298"/>
      <c r="F158" s="298"/>
      <c r="G158" s="298"/>
      <c r="H158" s="298"/>
      <c r="I158" s="298"/>
      <c r="J158" s="298"/>
      <c r="K158" s="298"/>
      <c r="L158" s="298"/>
      <c r="M158" s="298"/>
      <c r="N158" s="298"/>
      <c r="O158" s="298"/>
      <c r="P158" s="298"/>
      <c r="Q158" s="298"/>
      <c r="R158" s="298"/>
      <c r="S158" s="298"/>
      <c r="T158" s="298"/>
      <c r="U158" s="298"/>
    </row>
    <row r="159" spans="2:21" s="3" customFormat="1" x14ac:dyDescent="0.2">
      <c r="B159" s="36" t="s">
        <v>108</v>
      </c>
      <c r="C159" s="299" t="s">
        <v>405</v>
      </c>
      <c r="D159" s="298"/>
      <c r="E159" s="298"/>
      <c r="F159" s="299" t="s">
        <v>405</v>
      </c>
      <c r="G159" s="298"/>
      <c r="H159" s="298"/>
      <c r="I159" s="298"/>
      <c r="J159" s="298"/>
      <c r="K159" s="298"/>
      <c r="L159" s="298"/>
      <c r="M159" s="298"/>
      <c r="N159" s="299" t="s">
        <v>405</v>
      </c>
      <c r="O159" s="299" t="s">
        <v>405</v>
      </c>
      <c r="P159" s="298"/>
      <c r="Q159" s="298"/>
      <c r="R159" s="298"/>
      <c r="S159" s="298"/>
      <c r="T159" s="298"/>
      <c r="U159" s="298"/>
    </row>
    <row r="160" spans="2:21" s="3" customFormat="1" x14ac:dyDescent="0.2">
      <c r="C160" s="112"/>
      <c r="D160" s="113"/>
      <c r="E160" s="113"/>
      <c r="F160" s="113"/>
      <c r="G160" s="113"/>
      <c r="H160" s="113"/>
      <c r="I160" s="101"/>
      <c r="J160" s="101"/>
      <c r="K160" s="101"/>
      <c r="L160" s="80"/>
      <c r="M160" s="80"/>
      <c r="N160" s="80"/>
      <c r="O160" s="80"/>
      <c r="P160" s="80"/>
      <c r="Q160" s="80"/>
      <c r="R160" s="80"/>
      <c r="S160" s="80"/>
      <c r="T160" s="80"/>
      <c r="U160" s="80"/>
    </row>
    <row r="161" spans="2:21" s="3" customFormat="1" x14ac:dyDescent="0.2">
      <c r="C161" s="80"/>
      <c r="D161" s="101"/>
      <c r="E161" s="101"/>
      <c r="F161" s="101"/>
      <c r="G161" s="101"/>
      <c r="H161" s="101"/>
      <c r="I161" s="101"/>
      <c r="J161" s="101"/>
      <c r="K161" s="101"/>
      <c r="L161" s="80"/>
      <c r="M161" s="80"/>
      <c r="N161" s="80"/>
      <c r="O161" s="80"/>
      <c r="P161" s="80"/>
      <c r="Q161" s="80"/>
      <c r="R161" s="80"/>
      <c r="S161" s="80"/>
      <c r="T161" s="80"/>
      <c r="U161" s="80"/>
    </row>
    <row r="162" spans="2:21" s="3" customFormat="1" x14ac:dyDescent="0.2">
      <c r="C162" s="80"/>
      <c r="D162" s="101"/>
      <c r="E162" s="101"/>
      <c r="F162" s="101"/>
      <c r="G162" s="101"/>
      <c r="H162" s="101"/>
      <c r="I162" s="101"/>
      <c r="J162" s="101"/>
      <c r="K162" s="101"/>
      <c r="L162" s="80"/>
      <c r="M162" s="80"/>
      <c r="N162" s="80"/>
      <c r="O162" s="80"/>
      <c r="P162" s="80"/>
      <c r="Q162" s="80"/>
      <c r="R162" s="80"/>
      <c r="S162" s="80"/>
      <c r="T162" s="80"/>
      <c r="U162" s="80"/>
    </row>
    <row r="163" spans="2:21" s="3" customFormat="1" x14ac:dyDescent="0.2">
      <c r="C163" s="80"/>
      <c r="D163" s="101"/>
      <c r="E163" s="101"/>
      <c r="F163" s="101"/>
      <c r="G163" s="101"/>
      <c r="H163" s="101"/>
      <c r="I163" s="101"/>
      <c r="J163" s="101"/>
      <c r="K163" s="101"/>
      <c r="L163" s="80"/>
      <c r="M163" s="80"/>
      <c r="N163" s="80"/>
      <c r="O163" s="80"/>
      <c r="P163" s="80"/>
      <c r="Q163" s="80"/>
      <c r="R163" s="80"/>
      <c r="S163" s="80"/>
      <c r="T163" s="80"/>
      <c r="U163" s="80"/>
    </row>
    <row r="164" spans="2:21" s="3" customFormat="1" x14ac:dyDescent="0.2">
      <c r="B164" s="14" t="s">
        <v>562</v>
      </c>
      <c r="C164" s="77"/>
      <c r="D164" s="101"/>
      <c r="E164" s="101"/>
      <c r="F164" s="101"/>
      <c r="G164" s="101"/>
      <c r="H164" s="101"/>
      <c r="I164" s="101"/>
      <c r="J164" s="101"/>
      <c r="K164" s="101"/>
      <c r="L164" s="80"/>
      <c r="M164" s="80"/>
      <c r="N164" s="80"/>
      <c r="O164" s="80"/>
      <c r="P164" s="80"/>
      <c r="Q164" s="80"/>
      <c r="R164" s="80"/>
      <c r="S164" s="80"/>
      <c r="T164" s="80"/>
      <c r="U164" s="80"/>
    </row>
    <row r="165" spans="2:21" s="3" customFormat="1" x14ac:dyDescent="0.2">
      <c r="C165" s="80"/>
      <c r="D165" s="101"/>
      <c r="E165" s="101"/>
      <c r="F165" s="101"/>
      <c r="G165" s="101"/>
      <c r="H165" s="101"/>
      <c r="I165" s="101"/>
      <c r="J165" s="101"/>
      <c r="K165" s="101"/>
      <c r="L165" s="80"/>
      <c r="M165" s="80"/>
      <c r="N165" s="80"/>
      <c r="O165" s="80"/>
      <c r="P165" s="80"/>
      <c r="Q165" s="80"/>
      <c r="R165" s="80"/>
      <c r="S165" s="80"/>
      <c r="T165" s="80"/>
      <c r="U165" s="80"/>
    </row>
    <row r="166" spans="2:21" s="3" customFormat="1" x14ac:dyDescent="0.2">
      <c r="C166" s="107" t="s">
        <v>192</v>
      </c>
      <c r="D166" s="108" t="s">
        <v>193</v>
      </c>
      <c r="E166" s="108" t="s">
        <v>195</v>
      </c>
      <c r="F166" s="108" t="s">
        <v>189</v>
      </c>
      <c r="G166" s="108" t="s">
        <v>197</v>
      </c>
      <c r="H166" s="108" t="s">
        <v>199</v>
      </c>
      <c r="I166" s="108" t="s">
        <v>201</v>
      </c>
      <c r="J166" s="108" t="s">
        <v>190</v>
      </c>
      <c r="K166" s="108" t="s">
        <v>203</v>
      </c>
      <c r="L166" s="108" t="s">
        <v>205</v>
      </c>
      <c r="M166" s="108" t="s">
        <v>207</v>
      </c>
      <c r="N166" s="108" t="s">
        <v>209</v>
      </c>
      <c r="O166" s="108" t="s">
        <v>211</v>
      </c>
      <c r="P166" s="108" t="s">
        <v>213</v>
      </c>
      <c r="Q166" s="108" t="s">
        <v>215</v>
      </c>
      <c r="R166" s="108" t="s">
        <v>216</v>
      </c>
      <c r="S166" s="108" t="s">
        <v>218</v>
      </c>
      <c r="T166" s="108" t="s">
        <v>220</v>
      </c>
      <c r="U166" s="520" t="s">
        <v>577</v>
      </c>
    </row>
    <row r="167" spans="2:21" s="3" customFormat="1" x14ac:dyDescent="0.2">
      <c r="C167" s="110" t="s">
        <v>191</v>
      </c>
      <c r="D167" s="111" t="s">
        <v>194</v>
      </c>
      <c r="E167" s="111" t="s">
        <v>196</v>
      </c>
      <c r="F167" s="109"/>
      <c r="G167" s="109" t="s">
        <v>198</v>
      </c>
      <c r="H167" s="109" t="s">
        <v>200</v>
      </c>
      <c r="I167" s="109" t="s">
        <v>202</v>
      </c>
      <c r="J167" s="109"/>
      <c r="K167" s="109" t="s">
        <v>204</v>
      </c>
      <c r="L167" s="109" t="s">
        <v>206</v>
      </c>
      <c r="M167" s="109" t="s">
        <v>208</v>
      </c>
      <c r="N167" s="109" t="s">
        <v>210</v>
      </c>
      <c r="O167" s="109" t="s">
        <v>212</v>
      </c>
      <c r="P167" s="109" t="s">
        <v>214</v>
      </c>
      <c r="Q167" s="109"/>
      <c r="R167" s="109" t="s">
        <v>217</v>
      </c>
      <c r="S167" s="109" t="s">
        <v>219</v>
      </c>
      <c r="T167" s="109" t="s">
        <v>221</v>
      </c>
      <c r="U167" s="109" t="s">
        <v>222</v>
      </c>
    </row>
    <row r="168" spans="2:21" s="3" customFormat="1" x14ac:dyDescent="0.2">
      <c r="C168" s="110">
        <f t="shared" ref="C168:U168" si="10">COUNTA(C170:C175)</f>
        <v>2</v>
      </c>
      <c r="D168" s="110">
        <f t="shared" si="10"/>
        <v>0</v>
      </c>
      <c r="E168" s="110">
        <f t="shared" si="10"/>
        <v>0</v>
      </c>
      <c r="F168" s="110">
        <f t="shared" si="10"/>
        <v>2</v>
      </c>
      <c r="G168" s="110">
        <f t="shared" si="10"/>
        <v>1</v>
      </c>
      <c r="H168" s="110">
        <f t="shared" si="10"/>
        <v>0</v>
      </c>
      <c r="I168" s="110">
        <f t="shared" si="10"/>
        <v>2</v>
      </c>
      <c r="J168" s="110">
        <f t="shared" si="10"/>
        <v>0</v>
      </c>
      <c r="K168" s="110">
        <f t="shared" si="10"/>
        <v>2</v>
      </c>
      <c r="L168" s="110">
        <f t="shared" si="10"/>
        <v>0</v>
      </c>
      <c r="M168" s="110">
        <f t="shared" si="10"/>
        <v>0</v>
      </c>
      <c r="N168" s="110">
        <f t="shared" si="10"/>
        <v>0</v>
      </c>
      <c r="O168" s="110">
        <f t="shared" si="10"/>
        <v>0</v>
      </c>
      <c r="P168" s="110">
        <f t="shared" si="10"/>
        <v>0</v>
      </c>
      <c r="Q168" s="110">
        <f t="shared" si="10"/>
        <v>0</v>
      </c>
      <c r="R168" s="110">
        <f t="shared" si="10"/>
        <v>0</v>
      </c>
      <c r="S168" s="110">
        <f t="shared" si="10"/>
        <v>0</v>
      </c>
      <c r="T168" s="110">
        <f t="shared" si="10"/>
        <v>0</v>
      </c>
      <c r="U168" s="110">
        <f t="shared" si="10"/>
        <v>2</v>
      </c>
    </row>
    <row r="169" spans="2:21" s="3" customFormat="1" x14ac:dyDescent="0.2">
      <c r="C169" s="80"/>
      <c r="D169" s="101"/>
      <c r="E169" s="101"/>
      <c r="F169" s="101"/>
      <c r="G169" s="101"/>
      <c r="H169" s="101"/>
      <c r="I169" s="101"/>
      <c r="J169" s="101"/>
      <c r="K169" s="101"/>
      <c r="L169" s="80"/>
      <c r="M169" s="80"/>
      <c r="N169" s="80"/>
      <c r="O169" s="80"/>
      <c r="P169" s="80"/>
      <c r="Q169" s="80"/>
      <c r="R169" s="80"/>
      <c r="S169" s="80"/>
      <c r="T169" s="80"/>
      <c r="U169" s="80"/>
    </row>
    <row r="170" spans="2:21" s="3" customFormat="1" x14ac:dyDescent="0.2">
      <c r="B170" s="36" t="s">
        <v>116</v>
      </c>
      <c r="C170" s="298"/>
      <c r="D170" s="298"/>
      <c r="E170" s="298"/>
      <c r="F170" s="298"/>
      <c r="G170" s="298"/>
      <c r="H170" s="298"/>
      <c r="I170" s="298"/>
      <c r="J170" s="298"/>
      <c r="K170" s="298"/>
      <c r="L170" s="298"/>
      <c r="M170" s="298"/>
      <c r="N170" s="298"/>
      <c r="O170" s="298"/>
      <c r="P170" s="298"/>
      <c r="Q170" s="298"/>
      <c r="R170" s="298"/>
      <c r="S170" s="298"/>
      <c r="T170" s="298"/>
      <c r="U170" s="298"/>
    </row>
    <row r="171" spans="2:21" s="3" customFormat="1" x14ac:dyDescent="0.2">
      <c r="B171" s="36" t="s">
        <v>117</v>
      </c>
      <c r="C171" s="298"/>
      <c r="D171" s="298"/>
      <c r="E171" s="298"/>
      <c r="F171" s="298"/>
      <c r="G171" s="298"/>
      <c r="H171" s="298"/>
      <c r="I171" s="298"/>
      <c r="J171" s="298"/>
      <c r="K171" s="298"/>
      <c r="L171" s="298"/>
      <c r="M171" s="298"/>
      <c r="N171" s="298"/>
      <c r="O171" s="298"/>
      <c r="P171" s="298"/>
      <c r="Q171" s="298"/>
      <c r="R171" s="298"/>
      <c r="S171" s="298"/>
      <c r="T171" s="298"/>
      <c r="U171" s="298"/>
    </row>
    <row r="172" spans="2:21" s="3" customFormat="1" x14ac:dyDescent="0.2">
      <c r="B172" s="36" t="s">
        <v>118</v>
      </c>
      <c r="C172" s="299" t="s">
        <v>405</v>
      </c>
      <c r="D172" s="298"/>
      <c r="E172" s="298"/>
      <c r="F172" s="299" t="s">
        <v>405</v>
      </c>
      <c r="G172" s="298"/>
      <c r="H172" s="298"/>
      <c r="I172" s="299" t="s">
        <v>405</v>
      </c>
      <c r="J172" s="298"/>
      <c r="K172" s="299" t="s">
        <v>405</v>
      </c>
      <c r="L172" s="298"/>
      <c r="M172" s="298"/>
      <c r="N172" s="298"/>
      <c r="O172" s="298"/>
      <c r="P172" s="298"/>
      <c r="Q172" s="298"/>
      <c r="R172" s="298"/>
      <c r="S172" s="298"/>
      <c r="T172" s="298"/>
      <c r="U172" s="299" t="s">
        <v>405</v>
      </c>
    </row>
    <row r="173" spans="2:21" s="3" customFormat="1" x14ac:dyDescent="0.2">
      <c r="B173" s="36" t="s">
        <v>119</v>
      </c>
      <c r="C173" s="299" t="s">
        <v>405</v>
      </c>
      <c r="D173" s="298"/>
      <c r="E173" s="298"/>
      <c r="F173" s="299" t="s">
        <v>405</v>
      </c>
      <c r="G173" s="299" t="s">
        <v>405</v>
      </c>
      <c r="H173" s="298"/>
      <c r="I173" s="299" t="s">
        <v>405</v>
      </c>
      <c r="J173" s="298"/>
      <c r="K173" s="299" t="s">
        <v>405</v>
      </c>
      <c r="L173" s="298"/>
      <c r="M173" s="298"/>
      <c r="N173" s="298"/>
      <c r="O173" s="298"/>
      <c r="P173" s="298"/>
      <c r="Q173" s="298"/>
      <c r="R173" s="298"/>
      <c r="S173" s="298"/>
      <c r="T173" s="298"/>
      <c r="U173" s="299" t="s">
        <v>405</v>
      </c>
    </row>
    <row r="174" spans="2:21" s="3" customFormat="1" x14ac:dyDescent="0.2">
      <c r="C174" s="80"/>
      <c r="D174" s="101"/>
      <c r="E174" s="101"/>
      <c r="F174" s="101"/>
      <c r="G174" s="101"/>
      <c r="H174" s="101"/>
      <c r="I174" s="101"/>
      <c r="J174" s="101"/>
      <c r="K174" s="101"/>
      <c r="L174" s="80"/>
      <c r="M174" s="80"/>
      <c r="N174" s="80"/>
      <c r="O174" s="80"/>
      <c r="P174" s="80"/>
      <c r="Q174" s="80"/>
      <c r="R174" s="80"/>
      <c r="S174" s="80"/>
      <c r="T174" s="80"/>
      <c r="U174" s="80"/>
    </row>
    <row r="175" spans="2:21" s="3" customFormat="1" x14ac:dyDescent="0.2">
      <c r="C175" s="80"/>
      <c r="D175" s="101"/>
      <c r="E175" s="101"/>
      <c r="F175" s="101"/>
      <c r="G175" s="101"/>
      <c r="H175" s="101"/>
      <c r="I175" s="101"/>
      <c r="J175" s="101"/>
      <c r="K175" s="101"/>
      <c r="L175" s="80"/>
      <c r="M175" s="80"/>
      <c r="N175" s="80"/>
      <c r="O175" s="80"/>
      <c r="P175" s="80"/>
      <c r="Q175" s="80"/>
      <c r="R175" s="80"/>
      <c r="S175" s="80"/>
      <c r="T175" s="80"/>
      <c r="U175" s="80"/>
    </row>
    <row r="176" spans="2:21" s="3" customFormat="1" x14ac:dyDescent="0.2">
      <c r="B176" s="14" t="s">
        <v>563</v>
      </c>
      <c r="C176" s="77"/>
      <c r="D176" s="101"/>
      <c r="E176" s="101"/>
      <c r="F176" s="101"/>
      <c r="G176" s="101"/>
      <c r="H176" s="101"/>
      <c r="I176" s="101"/>
      <c r="J176" s="101"/>
      <c r="K176" s="101"/>
      <c r="L176" s="80"/>
      <c r="M176" s="80"/>
      <c r="N176" s="80"/>
      <c r="O176" s="80"/>
      <c r="P176" s="80"/>
      <c r="Q176" s="80"/>
      <c r="R176" s="80"/>
      <c r="S176" s="80"/>
      <c r="T176" s="80"/>
      <c r="U176" s="80"/>
    </row>
    <row r="177" spans="2:21" s="3" customFormat="1" x14ac:dyDescent="0.2">
      <c r="C177" s="80"/>
      <c r="D177" s="101"/>
      <c r="E177" s="101"/>
      <c r="F177" s="101"/>
      <c r="G177" s="101"/>
      <c r="H177" s="101"/>
      <c r="I177" s="101"/>
      <c r="J177" s="101"/>
      <c r="K177" s="101"/>
      <c r="L177" s="80"/>
      <c r="M177" s="80"/>
      <c r="N177" s="80"/>
      <c r="O177" s="80"/>
      <c r="P177" s="80"/>
      <c r="Q177" s="80"/>
      <c r="R177" s="80"/>
      <c r="S177" s="80"/>
      <c r="T177" s="80"/>
      <c r="U177" s="80"/>
    </row>
    <row r="178" spans="2:21" s="3" customFormat="1" x14ac:dyDescent="0.2">
      <c r="C178" s="107" t="s">
        <v>192</v>
      </c>
      <c r="D178" s="108" t="s">
        <v>193</v>
      </c>
      <c r="E178" s="108" t="s">
        <v>195</v>
      </c>
      <c r="F178" s="108" t="s">
        <v>189</v>
      </c>
      <c r="G178" s="108" t="s">
        <v>197</v>
      </c>
      <c r="H178" s="108" t="s">
        <v>199</v>
      </c>
      <c r="I178" s="108" t="s">
        <v>201</v>
      </c>
      <c r="J178" s="108" t="s">
        <v>190</v>
      </c>
      <c r="K178" s="108" t="s">
        <v>203</v>
      </c>
      <c r="L178" s="108" t="s">
        <v>205</v>
      </c>
      <c r="M178" s="108" t="s">
        <v>207</v>
      </c>
      <c r="N178" s="108" t="s">
        <v>209</v>
      </c>
      <c r="O178" s="108" t="s">
        <v>211</v>
      </c>
      <c r="P178" s="108" t="s">
        <v>213</v>
      </c>
      <c r="Q178" s="108" t="s">
        <v>215</v>
      </c>
      <c r="R178" s="108" t="s">
        <v>216</v>
      </c>
      <c r="S178" s="108" t="s">
        <v>218</v>
      </c>
      <c r="T178" s="108" t="s">
        <v>220</v>
      </c>
      <c r="U178" s="520" t="s">
        <v>577</v>
      </c>
    </row>
    <row r="179" spans="2:21" s="3" customFormat="1" x14ac:dyDescent="0.2">
      <c r="C179" s="110" t="s">
        <v>191</v>
      </c>
      <c r="D179" s="111" t="s">
        <v>194</v>
      </c>
      <c r="E179" s="111" t="s">
        <v>196</v>
      </c>
      <c r="F179" s="109"/>
      <c r="G179" s="109" t="s">
        <v>198</v>
      </c>
      <c r="H179" s="109" t="s">
        <v>200</v>
      </c>
      <c r="I179" s="109" t="s">
        <v>202</v>
      </c>
      <c r="J179" s="109"/>
      <c r="K179" s="109" t="s">
        <v>204</v>
      </c>
      <c r="L179" s="109" t="s">
        <v>206</v>
      </c>
      <c r="M179" s="109" t="s">
        <v>208</v>
      </c>
      <c r="N179" s="109" t="s">
        <v>210</v>
      </c>
      <c r="O179" s="109" t="s">
        <v>212</v>
      </c>
      <c r="P179" s="109" t="s">
        <v>214</v>
      </c>
      <c r="Q179" s="109"/>
      <c r="R179" s="109" t="s">
        <v>217</v>
      </c>
      <c r="S179" s="109" t="s">
        <v>219</v>
      </c>
      <c r="T179" s="109" t="s">
        <v>221</v>
      </c>
      <c r="U179" s="109" t="s">
        <v>222</v>
      </c>
    </row>
    <row r="180" spans="2:21" s="3" customFormat="1" x14ac:dyDescent="0.2">
      <c r="C180" s="110">
        <f t="shared" ref="C180:U180" si="11">COUNTA(C182:C213)</f>
        <v>27</v>
      </c>
      <c r="D180" s="110">
        <f t="shared" si="11"/>
        <v>3</v>
      </c>
      <c r="E180" s="110">
        <f t="shared" si="11"/>
        <v>4</v>
      </c>
      <c r="F180" s="110">
        <f t="shared" si="11"/>
        <v>25</v>
      </c>
      <c r="G180" s="110">
        <f t="shared" si="11"/>
        <v>2</v>
      </c>
      <c r="H180" s="110">
        <f t="shared" si="11"/>
        <v>0</v>
      </c>
      <c r="I180" s="110">
        <f t="shared" si="11"/>
        <v>5</v>
      </c>
      <c r="J180" s="110">
        <f t="shared" si="11"/>
        <v>1</v>
      </c>
      <c r="K180" s="110">
        <f t="shared" si="11"/>
        <v>6</v>
      </c>
      <c r="L180" s="110">
        <f t="shared" si="11"/>
        <v>14</v>
      </c>
      <c r="M180" s="110">
        <f t="shared" si="11"/>
        <v>11</v>
      </c>
      <c r="N180" s="110">
        <f t="shared" si="11"/>
        <v>4</v>
      </c>
      <c r="O180" s="110">
        <f t="shared" si="11"/>
        <v>11</v>
      </c>
      <c r="P180" s="110">
        <f t="shared" si="11"/>
        <v>9</v>
      </c>
      <c r="Q180" s="110">
        <f t="shared" si="11"/>
        <v>5</v>
      </c>
      <c r="R180" s="110">
        <f t="shared" si="11"/>
        <v>4</v>
      </c>
      <c r="S180" s="110">
        <f t="shared" si="11"/>
        <v>15</v>
      </c>
      <c r="T180" s="110">
        <f t="shared" si="11"/>
        <v>5</v>
      </c>
      <c r="U180" s="110">
        <f t="shared" si="11"/>
        <v>14</v>
      </c>
    </row>
    <row r="181" spans="2:21" s="3" customFormat="1" x14ac:dyDescent="0.2">
      <c r="C181" s="80"/>
      <c r="D181" s="101"/>
      <c r="E181" s="101"/>
      <c r="F181" s="101"/>
      <c r="G181" s="101"/>
      <c r="H181" s="101"/>
      <c r="I181" s="101"/>
      <c r="J181" s="101"/>
      <c r="K181" s="101"/>
      <c r="L181" s="80"/>
      <c r="M181" s="80"/>
      <c r="N181" s="80"/>
      <c r="O181" s="80"/>
      <c r="P181" s="80"/>
      <c r="Q181" s="80"/>
      <c r="R181" s="80"/>
      <c r="S181" s="80"/>
      <c r="T181" s="80"/>
      <c r="U181" s="80"/>
    </row>
    <row r="182" spans="2:21" s="3" customFormat="1" x14ac:dyDescent="0.2">
      <c r="B182" s="36" t="s">
        <v>120</v>
      </c>
      <c r="C182" s="299" t="s">
        <v>405</v>
      </c>
      <c r="D182" s="298"/>
      <c r="E182" s="298"/>
      <c r="F182" s="299" t="s">
        <v>405</v>
      </c>
      <c r="G182" s="299" t="s">
        <v>405</v>
      </c>
      <c r="H182" s="298"/>
      <c r="I182" s="299" t="s">
        <v>405</v>
      </c>
      <c r="J182" s="298"/>
      <c r="K182" s="299" t="s">
        <v>405</v>
      </c>
      <c r="L182" s="299" t="s">
        <v>405</v>
      </c>
      <c r="M182" s="299" t="s">
        <v>405</v>
      </c>
      <c r="N182" s="299" t="s">
        <v>405</v>
      </c>
      <c r="O182" s="299" t="s">
        <v>405</v>
      </c>
      <c r="P182" s="299" t="s">
        <v>405</v>
      </c>
      <c r="Q182" s="299" t="s">
        <v>405</v>
      </c>
      <c r="R182" s="299" t="s">
        <v>405</v>
      </c>
      <c r="S182" s="299" t="s">
        <v>405</v>
      </c>
      <c r="T182" s="298"/>
      <c r="U182" s="299" t="s">
        <v>405</v>
      </c>
    </row>
    <row r="183" spans="2:21" s="3" customFormat="1" x14ac:dyDescent="0.2">
      <c r="B183" s="36" t="s">
        <v>121</v>
      </c>
      <c r="C183" s="299" t="s">
        <v>405</v>
      </c>
      <c r="D183" s="298"/>
      <c r="E183" s="299" t="s">
        <v>405</v>
      </c>
      <c r="F183" s="299" t="s">
        <v>405</v>
      </c>
      <c r="G183" s="298"/>
      <c r="H183" s="298"/>
      <c r="I183" s="298"/>
      <c r="J183" s="298"/>
      <c r="K183" s="298"/>
      <c r="L183" s="299" t="s">
        <v>405</v>
      </c>
      <c r="M183" s="298"/>
      <c r="N183" s="298"/>
      <c r="O183" s="299" t="s">
        <v>405</v>
      </c>
      <c r="P183" s="298"/>
      <c r="Q183" s="298"/>
      <c r="R183" s="298"/>
      <c r="S183" s="299"/>
      <c r="T183" s="299" t="s">
        <v>405</v>
      </c>
      <c r="U183" s="298"/>
    </row>
    <row r="184" spans="2:21" s="3" customFormat="1" x14ac:dyDescent="0.2">
      <c r="B184" s="36" t="s">
        <v>122</v>
      </c>
      <c r="C184" s="298"/>
      <c r="D184" s="298"/>
      <c r="E184" s="298"/>
      <c r="F184" s="299" t="s">
        <v>405</v>
      </c>
      <c r="G184" s="298"/>
      <c r="H184" s="298"/>
      <c r="I184" s="298"/>
      <c r="J184" s="298"/>
      <c r="K184" s="298"/>
      <c r="L184" s="298"/>
      <c r="M184" s="299" t="s">
        <v>405</v>
      </c>
      <c r="N184" s="298"/>
      <c r="O184" s="298"/>
      <c r="P184" s="298"/>
      <c r="Q184" s="298"/>
      <c r="R184" s="298"/>
      <c r="S184" s="298"/>
      <c r="T184" s="298"/>
      <c r="U184" s="298"/>
    </row>
    <row r="185" spans="2:21" s="3" customFormat="1" x14ac:dyDescent="0.2">
      <c r="B185" s="36" t="s">
        <v>123</v>
      </c>
      <c r="C185" s="299" t="s">
        <v>405</v>
      </c>
      <c r="D185" s="298"/>
      <c r="E185" s="298"/>
      <c r="F185" s="299" t="s">
        <v>405</v>
      </c>
      <c r="G185" s="298"/>
      <c r="H185" s="298"/>
      <c r="I185" s="298"/>
      <c r="J185" s="298"/>
      <c r="K185" s="299" t="s">
        <v>405</v>
      </c>
      <c r="L185" s="298"/>
      <c r="M185" s="298"/>
      <c r="N185" s="298"/>
      <c r="O185" s="298"/>
      <c r="P185" s="298"/>
      <c r="Q185" s="298"/>
      <c r="R185" s="298"/>
      <c r="S185" s="298"/>
      <c r="T185" s="298"/>
      <c r="U185" s="298"/>
    </row>
    <row r="186" spans="2:21" s="3" customFormat="1" x14ac:dyDescent="0.2">
      <c r="B186" s="36" t="s">
        <v>124</v>
      </c>
      <c r="C186" s="299" t="s">
        <v>405</v>
      </c>
      <c r="D186" s="298"/>
      <c r="E186" s="298"/>
      <c r="F186" s="299" t="s">
        <v>405</v>
      </c>
      <c r="G186" s="298"/>
      <c r="H186" s="298"/>
      <c r="I186" s="298"/>
      <c r="J186" s="298"/>
      <c r="K186" s="298"/>
      <c r="L186" s="298"/>
      <c r="M186" s="298"/>
      <c r="N186" s="298"/>
      <c r="O186" s="298"/>
      <c r="P186" s="298"/>
      <c r="Q186" s="298"/>
      <c r="R186" s="298"/>
      <c r="S186" s="298"/>
      <c r="T186" s="298"/>
      <c r="U186" s="298"/>
    </row>
    <row r="187" spans="2:21" s="3" customFormat="1" x14ac:dyDescent="0.2">
      <c r="B187" s="36" t="s">
        <v>125</v>
      </c>
      <c r="C187" s="299" t="s">
        <v>405</v>
      </c>
      <c r="D187" s="298"/>
      <c r="E187" s="298"/>
      <c r="F187" s="299" t="s">
        <v>405</v>
      </c>
      <c r="G187" s="298"/>
      <c r="H187" s="298"/>
      <c r="I187" s="298"/>
      <c r="J187" s="298"/>
      <c r="K187" s="298"/>
      <c r="L187" s="299" t="s">
        <v>405</v>
      </c>
      <c r="M187" s="299" t="s">
        <v>405</v>
      </c>
      <c r="N187" s="298"/>
      <c r="O187" s="298"/>
      <c r="P187" s="298"/>
      <c r="Q187" s="298"/>
      <c r="R187" s="298"/>
      <c r="S187" s="298"/>
      <c r="T187" s="298"/>
      <c r="U187" s="299" t="s">
        <v>405</v>
      </c>
    </row>
    <row r="188" spans="2:21" s="3" customFormat="1" x14ac:dyDescent="0.2">
      <c r="B188" s="36" t="s">
        <v>126</v>
      </c>
      <c r="C188" s="299" t="s">
        <v>405</v>
      </c>
      <c r="D188" s="298"/>
      <c r="E188" s="298"/>
      <c r="F188" s="299" t="s">
        <v>405</v>
      </c>
      <c r="G188" s="298"/>
      <c r="H188" s="298"/>
      <c r="I188" s="298"/>
      <c r="J188" s="298"/>
      <c r="K188" s="298"/>
      <c r="L188" s="298"/>
      <c r="M188" s="298"/>
      <c r="N188" s="299" t="s">
        <v>405</v>
      </c>
      <c r="O188" s="299" t="s">
        <v>405</v>
      </c>
      <c r="P188" s="298"/>
      <c r="Q188" s="298"/>
      <c r="R188" s="298"/>
      <c r="S188" s="299" t="s">
        <v>405</v>
      </c>
      <c r="T188" s="298"/>
      <c r="U188" s="298"/>
    </row>
    <row r="189" spans="2:21" s="3" customFormat="1" x14ac:dyDescent="0.2">
      <c r="B189" s="36" t="s">
        <v>127</v>
      </c>
      <c r="C189" s="299" t="s">
        <v>405</v>
      </c>
      <c r="D189" s="299" t="s">
        <v>405</v>
      </c>
      <c r="E189" s="298"/>
      <c r="F189" s="299" t="s">
        <v>405</v>
      </c>
      <c r="G189" s="298"/>
      <c r="H189" s="298"/>
      <c r="I189" s="299" t="s">
        <v>405</v>
      </c>
      <c r="J189" s="299" t="s">
        <v>405</v>
      </c>
      <c r="K189" s="299" t="s">
        <v>405</v>
      </c>
      <c r="L189" s="298"/>
      <c r="M189" s="298"/>
      <c r="N189" s="299" t="s">
        <v>405</v>
      </c>
      <c r="O189" s="299" t="s">
        <v>405</v>
      </c>
      <c r="P189" s="298"/>
      <c r="Q189" s="299" t="s">
        <v>405</v>
      </c>
      <c r="R189" s="298"/>
      <c r="S189" s="299" t="s">
        <v>405</v>
      </c>
      <c r="T189" s="298"/>
      <c r="U189" s="298"/>
    </row>
    <row r="190" spans="2:21" s="3" customFormat="1" x14ac:dyDescent="0.2">
      <c r="B190" s="36" t="s">
        <v>142</v>
      </c>
      <c r="C190" s="299" t="s">
        <v>405</v>
      </c>
      <c r="D190" s="299"/>
      <c r="E190" s="299" t="s">
        <v>405</v>
      </c>
      <c r="F190" s="299" t="s">
        <v>405</v>
      </c>
      <c r="G190" s="298"/>
      <c r="H190" s="298"/>
      <c r="I190" s="299"/>
      <c r="J190" s="299"/>
      <c r="K190" s="299"/>
      <c r="L190" s="299" t="s">
        <v>405</v>
      </c>
      <c r="M190" s="299" t="s">
        <v>405</v>
      </c>
      <c r="N190" s="299"/>
      <c r="O190" s="299"/>
      <c r="P190" s="298"/>
      <c r="Q190" s="299"/>
      <c r="R190" s="298"/>
      <c r="S190" s="299" t="s">
        <v>405</v>
      </c>
      <c r="T190" s="299" t="s">
        <v>405</v>
      </c>
      <c r="U190" s="299" t="s">
        <v>405</v>
      </c>
    </row>
    <row r="191" spans="2:21" s="3" customFormat="1" x14ac:dyDescent="0.2">
      <c r="B191" s="36" t="s">
        <v>128</v>
      </c>
      <c r="C191" s="299" t="s">
        <v>405</v>
      </c>
      <c r="D191" s="298"/>
      <c r="E191" s="298"/>
      <c r="F191" s="299" t="s">
        <v>405</v>
      </c>
      <c r="G191" s="298"/>
      <c r="H191" s="298"/>
      <c r="I191" s="298"/>
      <c r="J191" s="298"/>
      <c r="K191" s="298"/>
      <c r="L191" s="298"/>
      <c r="M191" s="299" t="s">
        <v>405</v>
      </c>
      <c r="N191" s="298"/>
      <c r="O191" s="299" t="s">
        <v>405</v>
      </c>
      <c r="P191" s="298"/>
      <c r="Q191" s="298"/>
      <c r="R191" s="298"/>
      <c r="S191" s="299" t="s">
        <v>405</v>
      </c>
      <c r="T191" s="298"/>
      <c r="U191" s="299" t="s">
        <v>405</v>
      </c>
    </row>
    <row r="192" spans="2:21" s="3" customFormat="1" x14ac:dyDescent="0.2">
      <c r="B192" s="36" t="s">
        <v>129</v>
      </c>
      <c r="C192" s="299" t="s">
        <v>405</v>
      </c>
      <c r="D192" s="298"/>
      <c r="E192" s="298"/>
      <c r="F192" s="299" t="s">
        <v>405</v>
      </c>
      <c r="G192" s="298"/>
      <c r="H192" s="298"/>
      <c r="I192" s="298"/>
      <c r="J192" s="298"/>
      <c r="K192" s="298"/>
      <c r="L192" s="299" t="s">
        <v>405</v>
      </c>
      <c r="M192" s="298"/>
      <c r="N192" s="298"/>
      <c r="O192" s="299"/>
      <c r="P192" s="298"/>
      <c r="Q192" s="298"/>
      <c r="R192" s="298"/>
      <c r="S192" s="299"/>
      <c r="T192" s="298"/>
      <c r="U192" s="298"/>
    </row>
    <row r="193" spans="2:21" s="3" customFormat="1" x14ac:dyDescent="0.2">
      <c r="B193" s="36" t="s">
        <v>130</v>
      </c>
      <c r="C193" s="299" t="s">
        <v>405</v>
      </c>
      <c r="D193" s="298"/>
      <c r="E193" s="298"/>
      <c r="F193" s="299" t="s">
        <v>405</v>
      </c>
      <c r="G193" s="298"/>
      <c r="H193" s="298"/>
      <c r="I193" s="298"/>
      <c r="J193" s="298"/>
      <c r="K193" s="470"/>
      <c r="L193" s="298"/>
      <c r="M193" s="298"/>
      <c r="N193" s="298"/>
      <c r="O193" s="298"/>
      <c r="P193" s="299" t="s">
        <v>405</v>
      </c>
      <c r="Q193" s="299" t="s">
        <v>405</v>
      </c>
      <c r="R193" s="299" t="s">
        <v>405</v>
      </c>
      <c r="S193" s="299" t="s">
        <v>405</v>
      </c>
      <c r="T193" s="298"/>
      <c r="U193" s="299" t="s">
        <v>405</v>
      </c>
    </row>
    <row r="194" spans="2:21" s="3" customFormat="1" x14ac:dyDescent="0.2">
      <c r="B194" s="36" t="s">
        <v>131</v>
      </c>
      <c r="C194" s="470"/>
      <c r="D194" s="298"/>
      <c r="E194" s="298"/>
      <c r="F194" s="299"/>
      <c r="G194" s="298"/>
      <c r="H194" s="298"/>
      <c r="I194" s="298"/>
      <c r="J194" s="298"/>
      <c r="K194" s="298"/>
      <c r="L194" s="298"/>
      <c r="M194" s="298"/>
      <c r="N194" s="298"/>
      <c r="O194" s="299"/>
      <c r="P194" s="298"/>
      <c r="Q194" s="298"/>
      <c r="R194" s="298"/>
      <c r="S194" s="298"/>
      <c r="T194" s="298"/>
      <c r="U194" s="298"/>
    </row>
    <row r="195" spans="2:21" s="3" customFormat="1" x14ac:dyDescent="0.2">
      <c r="B195" s="36" t="s">
        <v>516</v>
      </c>
      <c r="C195" s="299" t="s">
        <v>405</v>
      </c>
      <c r="D195" s="298"/>
      <c r="E195" s="298"/>
      <c r="F195" s="299" t="s">
        <v>405</v>
      </c>
      <c r="G195" s="298"/>
      <c r="H195" s="298"/>
      <c r="I195" s="298"/>
      <c r="J195" s="298"/>
      <c r="K195" s="298"/>
      <c r="L195" s="299" t="s">
        <v>405</v>
      </c>
      <c r="M195" s="299"/>
      <c r="N195" s="299"/>
      <c r="O195" s="298"/>
      <c r="P195" s="298"/>
      <c r="Q195" s="298"/>
      <c r="R195" s="298"/>
      <c r="S195" s="298"/>
      <c r="T195" s="298"/>
      <c r="U195" s="298"/>
    </row>
    <row r="196" spans="2:21" s="3" customFormat="1" x14ac:dyDescent="0.2">
      <c r="B196" s="36" t="s">
        <v>132</v>
      </c>
      <c r="C196" s="299" t="s">
        <v>405</v>
      </c>
      <c r="D196" s="298"/>
      <c r="E196" s="298"/>
      <c r="F196" s="299" t="s">
        <v>405</v>
      </c>
      <c r="G196" s="298"/>
      <c r="H196" s="298"/>
      <c r="I196" s="299" t="s">
        <v>405</v>
      </c>
      <c r="J196" s="298"/>
      <c r="K196" s="299" t="s">
        <v>405</v>
      </c>
      <c r="L196" s="299" t="s">
        <v>405</v>
      </c>
      <c r="M196" s="298"/>
      <c r="N196" s="298"/>
      <c r="O196" s="299" t="s">
        <v>405</v>
      </c>
      <c r="P196" s="299" t="s">
        <v>405</v>
      </c>
      <c r="Q196" s="298"/>
      <c r="R196" s="298"/>
      <c r="S196" s="298"/>
      <c r="T196" s="298"/>
      <c r="U196" s="299" t="s">
        <v>405</v>
      </c>
    </row>
    <row r="197" spans="2:21" s="3" customFormat="1" x14ac:dyDescent="0.2">
      <c r="B197" s="36" t="s">
        <v>133</v>
      </c>
      <c r="C197" s="298"/>
      <c r="D197" s="298"/>
      <c r="E197" s="298"/>
      <c r="F197" s="298"/>
      <c r="G197" s="298"/>
      <c r="H197" s="298"/>
      <c r="I197" s="298"/>
      <c r="J197" s="298"/>
      <c r="K197" s="298"/>
      <c r="L197" s="298"/>
      <c r="M197" s="298"/>
      <c r="N197" s="298"/>
      <c r="O197" s="298"/>
      <c r="P197" s="298"/>
      <c r="Q197" s="298"/>
      <c r="R197" s="298"/>
      <c r="S197" s="298"/>
      <c r="T197" s="298"/>
      <c r="U197" s="299" t="s">
        <v>405</v>
      </c>
    </row>
    <row r="198" spans="2:21" s="3" customFormat="1" x14ac:dyDescent="0.2">
      <c r="B198" s="36" t="s">
        <v>134</v>
      </c>
      <c r="C198" s="299" t="s">
        <v>405</v>
      </c>
      <c r="D198" s="298"/>
      <c r="E198" s="298"/>
      <c r="F198" s="299" t="s">
        <v>405</v>
      </c>
      <c r="G198" s="298"/>
      <c r="H198" s="298"/>
      <c r="I198" s="298"/>
      <c r="J198" s="298"/>
      <c r="K198" s="298"/>
      <c r="L198" s="299" t="s">
        <v>405</v>
      </c>
      <c r="M198" s="299" t="s">
        <v>405</v>
      </c>
      <c r="N198" s="298"/>
      <c r="O198" s="299"/>
      <c r="P198" s="299" t="s">
        <v>405</v>
      </c>
      <c r="Q198" s="298"/>
      <c r="R198" s="298"/>
      <c r="S198" s="299"/>
      <c r="T198" s="299" t="s">
        <v>405</v>
      </c>
      <c r="U198" s="299"/>
    </row>
    <row r="199" spans="2:21" s="3" customFormat="1" x14ac:dyDescent="0.2">
      <c r="B199" s="36" t="s">
        <v>135</v>
      </c>
      <c r="C199" s="299" t="s">
        <v>405</v>
      </c>
      <c r="D199" s="298"/>
      <c r="E199" s="298"/>
      <c r="F199" s="299" t="s">
        <v>405</v>
      </c>
      <c r="G199" s="299" t="s">
        <v>405</v>
      </c>
      <c r="H199" s="298"/>
      <c r="I199" s="299" t="s">
        <v>405</v>
      </c>
      <c r="J199" s="298"/>
      <c r="K199" s="299" t="s">
        <v>405</v>
      </c>
      <c r="L199" s="299" t="s">
        <v>405</v>
      </c>
      <c r="M199" s="299" t="s">
        <v>405</v>
      </c>
      <c r="N199" s="298"/>
      <c r="O199" s="299" t="s">
        <v>405</v>
      </c>
      <c r="P199" s="299" t="s">
        <v>405</v>
      </c>
      <c r="Q199" s="299" t="s">
        <v>405</v>
      </c>
      <c r="R199" s="299" t="s">
        <v>405</v>
      </c>
      <c r="S199" s="299" t="s">
        <v>405</v>
      </c>
      <c r="T199" s="298"/>
      <c r="U199" s="299" t="s">
        <v>405</v>
      </c>
    </row>
    <row r="200" spans="2:21" s="3" customFormat="1" x14ac:dyDescent="0.2">
      <c r="B200" s="36" t="s">
        <v>552</v>
      </c>
      <c r="C200" s="299" t="s">
        <v>405</v>
      </c>
      <c r="D200" s="298"/>
      <c r="E200" s="299" t="s">
        <v>405</v>
      </c>
      <c r="F200" s="299" t="s">
        <v>405</v>
      </c>
      <c r="G200" s="299"/>
      <c r="H200" s="298"/>
      <c r="I200" s="299"/>
      <c r="J200" s="298"/>
      <c r="K200" s="299"/>
      <c r="L200" s="299"/>
      <c r="M200" s="299"/>
      <c r="N200" s="298"/>
      <c r="O200" s="299"/>
      <c r="P200" s="299"/>
      <c r="Q200" s="299"/>
      <c r="R200" s="299"/>
      <c r="S200" s="299"/>
      <c r="T200" s="298"/>
      <c r="U200" s="299"/>
    </row>
    <row r="201" spans="2:21" s="3" customFormat="1" x14ac:dyDescent="0.2">
      <c r="B201" s="36" t="s">
        <v>553</v>
      </c>
      <c r="C201" s="299" t="s">
        <v>405</v>
      </c>
      <c r="D201" s="298"/>
      <c r="E201" s="298"/>
      <c r="F201" s="299"/>
      <c r="G201" s="299"/>
      <c r="H201" s="298"/>
      <c r="I201" s="299"/>
      <c r="J201" s="298"/>
      <c r="K201" s="299"/>
      <c r="L201" s="299" t="s">
        <v>405</v>
      </c>
      <c r="M201" s="299"/>
      <c r="N201" s="298"/>
      <c r="O201" s="299"/>
      <c r="P201" s="299"/>
      <c r="Q201" s="299"/>
      <c r="R201" s="299"/>
      <c r="S201" s="299" t="s">
        <v>405</v>
      </c>
      <c r="T201" s="298"/>
      <c r="U201" s="299" t="s">
        <v>405</v>
      </c>
    </row>
    <row r="202" spans="2:21" s="3" customFormat="1" x14ac:dyDescent="0.2">
      <c r="B202" s="36" t="s">
        <v>532</v>
      </c>
      <c r="C202" s="299" t="s">
        <v>405</v>
      </c>
      <c r="D202" s="298"/>
      <c r="E202" s="298"/>
      <c r="F202" s="299"/>
      <c r="G202" s="299"/>
      <c r="H202" s="298"/>
      <c r="I202" s="299"/>
      <c r="J202" s="298"/>
      <c r="K202" s="299"/>
      <c r="L202" s="299"/>
      <c r="M202" s="299" t="s">
        <v>405</v>
      </c>
      <c r="N202" s="298"/>
      <c r="O202" s="299"/>
      <c r="P202" s="299"/>
      <c r="Q202" s="299"/>
      <c r="R202" s="299"/>
      <c r="S202" s="299" t="s">
        <v>405</v>
      </c>
      <c r="T202" s="298"/>
      <c r="U202" s="299" t="s">
        <v>405</v>
      </c>
    </row>
    <row r="203" spans="2:21" s="3" customFormat="1" x14ac:dyDescent="0.2">
      <c r="B203" s="36" t="s">
        <v>554</v>
      </c>
      <c r="C203" s="299" t="s">
        <v>405</v>
      </c>
      <c r="D203" s="298"/>
      <c r="E203" s="299" t="s">
        <v>405</v>
      </c>
      <c r="F203" s="299" t="s">
        <v>405</v>
      </c>
      <c r="G203" s="299"/>
      <c r="H203" s="298"/>
      <c r="I203" s="299"/>
      <c r="J203" s="298"/>
      <c r="K203" s="299"/>
      <c r="L203" s="299" t="s">
        <v>405</v>
      </c>
      <c r="M203" s="299"/>
      <c r="N203" s="298"/>
      <c r="O203" s="299"/>
      <c r="P203" s="299"/>
      <c r="Q203" s="299"/>
      <c r="R203" s="299"/>
      <c r="S203" s="299" t="s">
        <v>405</v>
      </c>
      <c r="T203" s="298"/>
      <c r="U203" s="299"/>
    </row>
    <row r="204" spans="2:21" s="3" customFormat="1" x14ac:dyDescent="0.2">
      <c r="B204" s="36" t="s">
        <v>555</v>
      </c>
      <c r="C204" s="299" t="s">
        <v>405</v>
      </c>
      <c r="D204" s="298"/>
      <c r="E204" s="298"/>
      <c r="F204" s="299" t="s">
        <v>405</v>
      </c>
      <c r="G204" s="299"/>
      <c r="H204" s="298"/>
      <c r="I204" s="299"/>
      <c r="J204" s="298"/>
      <c r="K204" s="299"/>
      <c r="L204" s="299" t="s">
        <v>405</v>
      </c>
      <c r="M204" s="299" t="s">
        <v>405</v>
      </c>
      <c r="N204" s="298"/>
      <c r="O204" s="299" t="s">
        <v>405</v>
      </c>
      <c r="P204" s="299" t="s">
        <v>405</v>
      </c>
      <c r="Q204" s="299"/>
      <c r="R204" s="299"/>
      <c r="S204" s="299" t="s">
        <v>405</v>
      </c>
      <c r="T204" s="299" t="s">
        <v>405</v>
      </c>
      <c r="U204" s="299"/>
    </row>
    <row r="205" spans="2:21" s="3" customFormat="1" x14ac:dyDescent="0.2">
      <c r="B205" s="36" t="s">
        <v>557</v>
      </c>
      <c r="C205" s="299" t="s">
        <v>405</v>
      </c>
      <c r="D205" s="298"/>
      <c r="E205" s="298"/>
      <c r="F205" s="299" t="s">
        <v>405</v>
      </c>
      <c r="G205" s="299"/>
      <c r="H205" s="298"/>
      <c r="I205" s="299"/>
      <c r="J205" s="298"/>
      <c r="K205" s="299"/>
      <c r="L205" s="299" t="s">
        <v>405</v>
      </c>
      <c r="M205" s="299" t="s">
        <v>405</v>
      </c>
      <c r="N205" s="299" t="s">
        <v>405</v>
      </c>
      <c r="O205" s="299"/>
      <c r="P205" s="299"/>
      <c r="Q205" s="299"/>
      <c r="R205" s="299"/>
      <c r="S205" s="299"/>
      <c r="T205" s="299" t="s">
        <v>405</v>
      </c>
      <c r="U205" s="299"/>
    </row>
    <row r="206" spans="2:21" s="3" customFormat="1" x14ac:dyDescent="0.2">
      <c r="B206" s="36" t="s">
        <v>136</v>
      </c>
      <c r="C206" s="299" t="s">
        <v>405</v>
      </c>
      <c r="D206" s="299" t="s">
        <v>405</v>
      </c>
      <c r="E206" s="298"/>
      <c r="F206" s="299" t="s">
        <v>405</v>
      </c>
      <c r="G206" s="299"/>
      <c r="H206" s="298"/>
      <c r="I206" s="299"/>
      <c r="J206" s="298"/>
      <c r="K206" s="299"/>
      <c r="L206" s="299"/>
      <c r="M206" s="299"/>
      <c r="N206" s="298"/>
      <c r="O206" s="299"/>
      <c r="P206" s="299"/>
      <c r="Q206" s="299"/>
      <c r="R206" s="299"/>
      <c r="S206" s="299"/>
      <c r="T206" s="298"/>
      <c r="U206" s="299"/>
    </row>
    <row r="207" spans="2:21" s="3" customFormat="1" x14ac:dyDescent="0.2">
      <c r="B207" s="36" t="s">
        <v>137</v>
      </c>
      <c r="C207" s="299" t="s">
        <v>405</v>
      </c>
      <c r="D207" s="298"/>
      <c r="E207" s="298"/>
      <c r="F207" s="299" t="s">
        <v>405</v>
      </c>
      <c r="G207" s="299"/>
      <c r="H207" s="298"/>
      <c r="I207" s="299" t="s">
        <v>405</v>
      </c>
      <c r="J207" s="298"/>
      <c r="K207" s="299" t="s">
        <v>405</v>
      </c>
      <c r="L207" s="299"/>
      <c r="M207" s="299"/>
      <c r="N207" s="298"/>
      <c r="O207" s="299" t="s">
        <v>405</v>
      </c>
      <c r="P207" s="299" t="s">
        <v>405</v>
      </c>
      <c r="Q207" s="299" t="s">
        <v>405</v>
      </c>
      <c r="R207" s="299"/>
      <c r="S207" s="299" t="s">
        <v>405</v>
      </c>
      <c r="T207" s="298"/>
      <c r="U207" s="299" t="s">
        <v>405</v>
      </c>
    </row>
    <row r="208" spans="2:21" s="3" customFormat="1" x14ac:dyDescent="0.2">
      <c r="B208" s="36" t="s">
        <v>520</v>
      </c>
      <c r="C208" s="299" t="s">
        <v>405</v>
      </c>
      <c r="D208" s="298"/>
      <c r="E208" s="298"/>
      <c r="F208" s="299" t="s">
        <v>405</v>
      </c>
      <c r="G208" s="298"/>
      <c r="H208" s="298"/>
      <c r="I208" s="299"/>
      <c r="J208" s="298"/>
      <c r="K208" s="470"/>
      <c r="L208" s="298"/>
      <c r="M208" s="298"/>
      <c r="N208" s="298"/>
      <c r="O208" s="299"/>
      <c r="P208" s="299" t="s">
        <v>405</v>
      </c>
      <c r="Q208" s="298"/>
      <c r="R208" s="298"/>
      <c r="S208" s="299" t="s">
        <v>405</v>
      </c>
      <c r="T208" s="298"/>
      <c r="U208" s="299"/>
    </row>
    <row r="209" spans="2:21" s="3" customFormat="1" x14ac:dyDescent="0.2">
      <c r="B209" s="36" t="s">
        <v>558</v>
      </c>
      <c r="C209" s="299" t="s">
        <v>405</v>
      </c>
      <c r="D209" s="298"/>
      <c r="E209" s="298"/>
      <c r="F209" s="299" t="s">
        <v>405</v>
      </c>
      <c r="G209" s="298"/>
      <c r="H209" s="298"/>
      <c r="I209" s="299"/>
      <c r="J209" s="298"/>
      <c r="K209" s="299"/>
      <c r="L209" s="299" t="s">
        <v>405</v>
      </c>
      <c r="M209" s="299" t="s">
        <v>405</v>
      </c>
      <c r="N209" s="298"/>
      <c r="O209" s="299" t="s">
        <v>405</v>
      </c>
      <c r="P209" s="299" t="s">
        <v>405</v>
      </c>
      <c r="Q209" s="298"/>
      <c r="R209" s="299" t="s">
        <v>405</v>
      </c>
      <c r="S209" s="299" t="s">
        <v>405</v>
      </c>
      <c r="T209" s="298"/>
      <c r="U209" s="299" t="s">
        <v>405</v>
      </c>
    </row>
    <row r="210" spans="2:21" s="3" customFormat="1" x14ac:dyDescent="0.2">
      <c r="B210" s="36" t="s">
        <v>138</v>
      </c>
      <c r="C210" s="299" t="s">
        <v>405</v>
      </c>
      <c r="D210" s="298"/>
      <c r="E210" s="298"/>
      <c r="F210" s="299"/>
      <c r="G210" s="298"/>
      <c r="H210" s="298"/>
      <c r="I210" s="299"/>
      <c r="J210" s="298"/>
      <c r="K210" s="298"/>
      <c r="L210" s="298"/>
      <c r="M210" s="298"/>
      <c r="N210" s="298"/>
      <c r="O210" s="298"/>
      <c r="P210" s="298"/>
      <c r="Q210" s="298"/>
      <c r="R210" s="298"/>
      <c r="S210" s="298"/>
      <c r="T210" s="470"/>
      <c r="U210" s="299" t="s">
        <v>405</v>
      </c>
    </row>
    <row r="211" spans="2:21" s="3" customFormat="1" x14ac:dyDescent="0.2">
      <c r="B211" s="36" t="s">
        <v>139</v>
      </c>
      <c r="C211" s="299" t="s">
        <v>405</v>
      </c>
      <c r="D211" s="299" t="s">
        <v>405</v>
      </c>
      <c r="E211" s="298"/>
      <c r="F211" s="299" t="s">
        <v>405</v>
      </c>
      <c r="G211" s="298"/>
      <c r="H211" s="298"/>
      <c r="I211" s="298"/>
      <c r="J211" s="298"/>
      <c r="K211" s="298"/>
      <c r="L211" s="298"/>
      <c r="M211" s="298"/>
      <c r="N211" s="298"/>
      <c r="O211" s="299" t="s">
        <v>405</v>
      </c>
      <c r="P211" s="298"/>
      <c r="Q211" s="298"/>
      <c r="R211" s="298"/>
      <c r="S211" s="299" t="s">
        <v>405</v>
      </c>
      <c r="T211" s="298"/>
      <c r="U211" s="299" t="s">
        <v>405</v>
      </c>
    </row>
    <row r="212" spans="2:21" s="3" customFormat="1" x14ac:dyDescent="0.2">
      <c r="C212" s="112"/>
      <c r="D212" s="113"/>
      <c r="E212" s="113"/>
      <c r="F212" s="113"/>
      <c r="G212" s="113"/>
      <c r="H212" s="113"/>
      <c r="I212" s="101"/>
      <c r="J212" s="101"/>
      <c r="K212" s="101"/>
      <c r="L212" s="80"/>
      <c r="M212" s="80"/>
      <c r="N212" s="80"/>
      <c r="O212" s="80"/>
      <c r="P212" s="80"/>
      <c r="Q212" s="80"/>
      <c r="R212" s="80"/>
      <c r="S212" s="80"/>
      <c r="T212" s="80"/>
      <c r="U212" s="80"/>
    </row>
    <row r="213" spans="2:21" s="3" customFormat="1" x14ac:dyDescent="0.2">
      <c r="C213" s="80"/>
      <c r="D213" s="101"/>
      <c r="E213" s="101"/>
      <c r="F213" s="101"/>
      <c r="G213" s="101"/>
      <c r="H213" s="101"/>
      <c r="I213" s="101"/>
      <c r="J213" s="101"/>
      <c r="K213" s="101"/>
      <c r="L213" s="80"/>
      <c r="M213" s="80"/>
      <c r="N213" s="80"/>
      <c r="O213" s="80"/>
      <c r="P213" s="80"/>
      <c r="Q213" s="80"/>
      <c r="R213" s="80"/>
      <c r="S213" s="80"/>
      <c r="T213" s="80"/>
      <c r="U213" s="80"/>
    </row>
    <row r="214" spans="2:21" s="3" customFormat="1" x14ac:dyDescent="0.2">
      <c r="B214" s="14" t="s">
        <v>140</v>
      </c>
      <c r="C214" s="77"/>
      <c r="D214" s="101"/>
      <c r="E214" s="101"/>
      <c r="F214" s="101"/>
      <c r="G214" s="101"/>
      <c r="H214" s="101"/>
      <c r="I214" s="101"/>
      <c r="J214" s="101"/>
      <c r="K214" s="101"/>
      <c r="L214" s="80"/>
      <c r="M214" s="80"/>
      <c r="N214" s="80"/>
      <c r="O214" s="80"/>
      <c r="P214" s="80"/>
      <c r="Q214" s="80"/>
      <c r="R214" s="80"/>
      <c r="S214" s="80"/>
      <c r="T214" s="80"/>
      <c r="U214" s="80"/>
    </row>
    <row r="215" spans="2:21" s="3" customFormat="1" x14ac:dyDescent="0.2">
      <c r="C215" s="80"/>
      <c r="D215" s="101"/>
      <c r="E215" s="101"/>
      <c r="F215" s="101"/>
      <c r="G215" s="101"/>
      <c r="H215" s="101"/>
      <c r="I215" s="101"/>
      <c r="J215" s="101"/>
      <c r="K215" s="101"/>
      <c r="L215" s="80"/>
      <c r="M215" s="80"/>
      <c r="N215" s="80"/>
      <c r="O215" s="80"/>
      <c r="P215" s="80"/>
      <c r="Q215" s="80"/>
      <c r="R215" s="80"/>
      <c r="S215" s="80"/>
      <c r="T215" s="80"/>
      <c r="U215" s="80"/>
    </row>
    <row r="216" spans="2:21" s="3" customFormat="1" x14ac:dyDescent="0.2">
      <c r="C216" s="107" t="s">
        <v>192</v>
      </c>
      <c r="D216" s="108" t="s">
        <v>193</v>
      </c>
      <c r="E216" s="108" t="s">
        <v>195</v>
      </c>
      <c r="F216" s="108" t="s">
        <v>189</v>
      </c>
      <c r="G216" s="108" t="s">
        <v>197</v>
      </c>
      <c r="H216" s="108" t="s">
        <v>199</v>
      </c>
      <c r="I216" s="108" t="s">
        <v>201</v>
      </c>
      <c r="J216" s="108" t="s">
        <v>190</v>
      </c>
      <c r="K216" s="108" t="s">
        <v>203</v>
      </c>
      <c r="L216" s="108" t="s">
        <v>205</v>
      </c>
      <c r="M216" s="108" t="s">
        <v>207</v>
      </c>
      <c r="N216" s="108" t="s">
        <v>209</v>
      </c>
      <c r="O216" s="108" t="s">
        <v>211</v>
      </c>
      <c r="P216" s="108" t="s">
        <v>213</v>
      </c>
      <c r="Q216" s="108" t="s">
        <v>215</v>
      </c>
      <c r="R216" s="108" t="s">
        <v>216</v>
      </c>
      <c r="S216" s="108" t="s">
        <v>218</v>
      </c>
      <c r="T216" s="108" t="s">
        <v>220</v>
      </c>
      <c r="U216" s="520" t="s">
        <v>577</v>
      </c>
    </row>
    <row r="217" spans="2:21" s="3" customFormat="1" x14ac:dyDescent="0.2">
      <c r="C217" s="110" t="s">
        <v>191</v>
      </c>
      <c r="D217" s="111" t="s">
        <v>194</v>
      </c>
      <c r="E217" s="111" t="s">
        <v>196</v>
      </c>
      <c r="F217" s="109"/>
      <c r="G217" s="109" t="s">
        <v>198</v>
      </c>
      <c r="H217" s="109" t="s">
        <v>200</v>
      </c>
      <c r="I217" s="109" t="s">
        <v>202</v>
      </c>
      <c r="J217" s="109"/>
      <c r="K217" s="109" t="s">
        <v>204</v>
      </c>
      <c r="L217" s="109" t="s">
        <v>206</v>
      </c>
      <c r="M217" s="109" t="s">
        <v>208</v>
      </c>
      <c r="N217" s="109" t="s">
        <v>210</v>
      </c>
      <c r="O217" s="109" t="s">
        <v>212</v>
      </c>
      <c r="P217" s="109" t="s">
        <v>214</v>
      </c>
      <c r="Q217" s="109"/>
      <c r="R217" s="109" t="s">
        <v>217</v>
      </c>
      <c r="S217" s="109" t="s">
        <v>219</v>
      </c>
      <c r="T217" s="109" t="s">
        <v>221</v>
      </c>
      <c r="U217" s="109" t="s">
        <v>222</v>
      </c>
    </row>
    <row r="218" spans="2:21" s="3" customFormat="1" x14ac:dyDescent="0.2">
      <c r="C218" s="110">
        <f>COUNTA(C220:C224)</f>
        <v>1</v>
      </c>
      <c r="D218" s="110">
        <f t="shared" ref="D218:U218" si="12">COUNTA(D220:D224)</f>
        <v>0</v>
      </c>
      <c r="E218" s="110">
        <f t="shared" si="12"/>
        <v>0</v>
      </c>
      <c r="F218" s="110">
        <f t="shared" si="12"/>
        <v>1</v>
      </c>
      <c r="G218" s="110">
        <f t="shared" si="12"/>
        <v>0</v>
      </c>
      <c r="H218" s="110">
        <f t="shared" si="12"/>
        <v>0</v>
      </c>
      <c r="I218" s="110">
        <f t="shared" si="12"/>
        <v>0</v>
      </c>
      <c r="J218" s="110">
        <f t="shared" si="12"/>
        <v>0</v>
      </c>
      <c r="K218" s="110">
        <f t="shared" si="12"/>
        <v>0</v>
      </c>
      <c r="L218" s="110">
        <f t="shared" si="12"/>
        <v>0</v>
      </c>
      <c r="M218" s="110">
        <f t="shared" si="12"/>
        <v>0</v>
      </c>
      <c r="N218" s="110">
        <f t="shared" si="12"/>
        <v>0</v>
      </c>
      <c r="O218" s="110">
        <f t="shared" si="12"/>
        <v>1</v>
      </c>
      <c r="P218" s="110">
        <f t="shared" si="12"/>
        <v>0</v>
      </c>
      <c r="Q218" s="110">
        <f t="shared" si="12"/>
        <v>0</v>
      </c>
      <c r="R218" s="110">
        <f t="shared" si="12"/>
        <v>0</v>
      </c>
      <c r="S218" s="110">
        <f t="shared" si="12"/>
        <v>1</v>
      </c>
      <c r="T218" s="110">
        <f t="shared" si="12"/>
        <v>0</v>
      </c>
      <c r="U218" s="110">
        <f t="shared" si="12"/>
        <v>1</v>
      </c>
    </row>
    <row r="219" spans="2:21" s="3" customFormat="1" x14ac:dyDescent="0.2">
      <c r="C219" s="80"/>
      <c r="D219" s="101"/>
      <c r="E219" s="101"/>
      <c r="F219" s="101"/>
      <c r="G219" s="101"/>
      <c r="H219" s="101"/>
      <c r="I219" s="101"/>
      <c r="J219" s="101"/>
      <c r="K219" s="101"/>
      <c r="L219" s="80"/>
      <c r="M219" s="80"/>
      <c r="N219" s="80"/>
      <c r="O219" s="80"/>
      <c r="P219" s="80"/>
      <c r="Q219" s="80"/>
      <c r="R219" s="80"/>
      <c r="S219" s="80"/>
      <c r="T219" s="80"/>
      <c r="U219" s="80"/>
    </row>
    <row r="220" spans="2:21" s="3" customFormat="1" x14ac:dyDescent="0.2">
      <c r="B220" s="36" t="s">
        <v>141</v>
      </c>
      <c r="C220" s="299" t="s">
        <v>405</v>
      </c>
      <c r="D220" s="299"/>
      <c r="E220" s="298"/>
      <c r="F220" s="299" t="s">
        <v>405</v>
      </c>
      <c r="G220" s="298"/>
      <c r="H220" s="298"/>
      <c r="I220" s="299"/>
      <c r="J220" s="299"/>
      <c r="K220" s="298"/>
      <c r="L220" s="299"/>
      <c r="M220" s="298"/>
      <c r="N220" s="298"/>
      <c r="O220" s="299" t="s">
        <v>405</v>
      </c>
      <c r="P220" s="298"/>
      <c r="Q220" s="298"/>
      <c r="R220" s="298"/>
      <c r="S220" s="299" t="s">
        <v>405</v>
      </c>
      <c r="T220" s="298"/>
      <c r="U220" s="299" t="s">
        <v>405</v>
      </c>
    </row>
    <row r="221" spans="2:21" s="3" customFormat="1" x14ac:dyDescent="0.2">
      <c r="B221" s="36"/>
      <c r="C221" s="457"/>
      <c r="D221" s="457"/>
      <c r="E221" s="458"/>
      <c r="F221" s="457"/>
      <c r="G221" s="458"/>
      <c r="H221" s="458"/>
      <c r="I221" s="457"/>
      <c r="J221" s="457"/>
      <c r="K221" s="458"/>
      <c r="L221" s="457"/>
      <c r="M221" s="458"/>
      <c r="N221" s="458"/>
      <c r="O221" s="457"/>
      <c r="P221" s="458"/>
      <c r="Q221" s="458"/>
      <c r="R221" s="458"/>
      <c r="S221" s="457"/>
      <c r="T221" s="458"/>
      <c r="U221" s="457"/>
    </row>
    <row r="222" spans="2:21" s="3" customFormat="1" x14ac:dyDescent="0.2">
      <c r="B222" s="36"/>
      <c r="C222" s="457"/>
      <c r="D222" s="457"/>
      <c r="E222" s="458"/>
      <c r="F222" s="457"/>
      <c r="G222" s="458"/>
      <c r="H222" s="458"/>
      <c r="I222" s="457"/>
      <c r="J222" s="457"/>
      <c r="K222" s="458"/>
      <c r="L222" s="457"/>
      <c r="M222" s="458"/>
      <c r="N222" s="458"/>
      <c r="O222" s="457"/>
      <c r="P222" s="458"/>
      <c r="Q222" s="458"/>
      <c r="R222" s="458"/>
      <c r="S222" s="457"/>
      <c r="T222" s="458"/>
      <c r="U222" s="457"/>
    </row>
    <row r="223" spans="2:21" s="3" customFormat="1" x14ac:dyDescent="0.2">
      <c r="C223" s="80"/>
      <c r="D223" s="101"/>
      <c r="E223" s="101"/>
      <c r="F223" s="101"/>
      <c r="G223" s="101"/>
      <c r="H223" s="101"/>
      <c r="I223" s="101"/>
      <c r="J223" s="101"/>
      <c r="K223" s="101"/>
      <c r="L223" s="80"/>
      <c r="M223" s="80"/>
      <c r="N223" s="80"/>
      <c r="O223" s="80"/>
      <c r="P223" s="80"/>
      <c r="Q223" s="80"/>
      <c r="R223" s="80"/>
      <c r="S223" s="80"/>
      <c r="T223" s="80"/>
      <c r="U223" s="80"/>
    </row>
    <row r="224" spans="2:21" ht="15" x14ac:dyDescent="0.25">
      <c r="B224" s="15" t="s">
        <v>483</v>
      </c>
      <c r="C224" s="89"/>
      <c r="D224" s="90"/>
      <c r="E224" s="90"/>
      <c r="F224" s="90"/>
      <c r="G224" s="91"/>
      <c r="H224" s="91"/>
      <c r="I224" s="91"/>
      <c r="J224" s="91"/>
      <c r="K224" s="91"/>
      <c r="L224" s="91"/>
      <c r="M224" s="91"/>
      <c r="N224" s="91"/>
      <c r="O224" s="91"/>
      <c r="P224" s="91"/>
      <c r="Q224" s="91"/>
      <c r="R224" s="91"/>
      <c r="S224" s="91"/>
      <c r="T224" s="91"/>
      <c r="U224" s="92"/>
    </row>
    <row r="225" spans="3:21" s="3" customFormat="1" x14ac:dyDescent="0.2">
      <c r="C225" s="80"/>
      <c r="D225" s="101"/>
      <c r="E225" s="101"/>
      <c r="F225" s="101"/>
      <c r="G225" s="101"/>
      <c r="H225" s="101"/>
      <c r="I225" s="101"/>
      <c r="J225" s="101"/>
      <c r="K225" s="101"/>
      <c r="L225" s="80"/>
      <c r="M225" s="80"/>
      <c r="N225" s="80"/>
      <c r="O225" s="80"/>
      <c r="P225" s="80"/>
      <c r="Q225" s="80"/>
      <c r="R225" s="80"/>
      <c r="S225" s="80"/>
      <c r="T225" s="80"/>
      <c r="U225" s="80"/>
    </row>
    <row r="226" spans="3:21" s="3" customFormat="1" x14ac:dyDescent="0.2">
      <c r="C226" s="80"/>
      <c r="D226" s="101"/>
      <c r="E226" s="101"/>
      <c r="F226" s="101"/>
      <c r="G226" s="101"/>
      <c r="H226" s="101"/>
      <c r="I226" s="101"/>
      <c r="J226" s="101"/>
      <c r="K226" s="101"/>
      <c r="L226" s="80"/>
      <c r="M226" s="80"/>
      <c r="N226" s="80"/>
      <c r="O226" s="80"/>
      <c r="P226" s="80"/>
      <c r="Q226" s="80"/>
      <c r="R226" s="80"/>
      <c r="S226" s="80"/>
      <c r="T226" s="80"/>
      <c r="U226" s="80"/>
    </row>
    <row r="227" spans="3:21" s="3" customFormat="1" x14ac:dyDescent="0.2">
      <c r="C227" s="80"/>
      <c r="D227" s="101"/>
      <c r="E227" s="101"/>
      <c r="F227" s="101"/>
      <c r="G227" s="101"/>
      <c r="H227" s="101"/>
      <c r="I227" s="101"/>
      <c r="J227" s="101"/>
      <c r="K227" s="101"/>
      <c r="L227" s="80"/>
      <c r="M227" s="80"/>
      <c r="N227" s="80"/>
      <c r="O227" s="80"/>
      <c r="P227" s="80"/>
      <c r="Q227" s="80"/>
      <c r="R227" s="80"/>
      <c r="S227" s="80"/>
      <c r="T227" s="80"/>
      <c r="U227" s="80"/>
    </row>
    <row r="228" spans="3:21" s="3" customFormat="1" x14ac:dyDescent="0.2">
      <c r="C228" s="80"/>
      <c r="D228" s="101"/>
      <c r="E228" s="101"/>
      <c r="F228" s="101"/>
      <c r="G228" s="101"/>
      <c r="H228" s="101"/>
      <c r="I228" s="101"/>
      <c r="J228" s="101"/>
      <c r="K228" s="101"/>
      <c r="L228" s="80"/>
      <c r="M228" s="80"/>
      <c r="N228" s="80"/>
      <c r="O228" s="80"/>
      <c r="P228" s="80"/>
      <c r="Q228" s="80"/>
      <c r="R228" s="80"/>
      <c r="S228" s="80"/>
      <c r="T228" s="80"/>
      <c r="U228" s="80"/>
    </row>
    <row r="229" spans="3:21" s="3" customFormat="1" x14ac:dyDescent="0.2">
      <c r="C229" s="80"/>
      <c r="D229" s="101"/>
      <c r="E229" s="101"/>
      <c r="F229" s="101"/>
      <c r="G229" s="101"/>
      <c r="H229" s="101"/>
      <c r="I229" s="101"/>
      <c r="J229" s="101"/>
      <c r="K229" s="101"/>
      <c r="L229" s="80"/>
      <c r="M229" s="80"/>
      <c r="N229" s="80"/>
      <c r="O229" s="80"/>
      <c r="P229" s="80"/>
      <c r="Q229" s="80"/>
      <c r="R229" s="80"/>
      <c r="S229" s="80"/>
      <c r="T229" s="80"/>
      <c r="U229" s="80"/>
    </row>
    <row r="230" spans="3:21" s="3" customFormat="1" x14ac:dyDescent="0.2">
      <c r="C230" s="80"/>
      <c r="D230" s="101"/>
      <c r="E230" s="101"/>
      <c r="F230" s="101"/>
      <c r="G230" s="101"/>
      <c r="H230" s="101"/>
      <c r="I230" s="101"/>
      <c r="J230" s="101"/>
      <c r="K230" s="101"/>
      <c r="L230" s="80"/>
      <c r="M230" s="80"/>
      <c r="N230" s="80"/>
      <c r="O230" s="80"/>
      <c r="P230" s="80"/>
      <c r="Q230" s="80"/>
      <c r="R230" s="80"/>
      <c r="S230" s="80"/>
      <c r="T230" s="80"/>
      <c r="U230" s="80"/>
    </row>
    <row r="231" spans="3:21" s="3" customFormat="1" x14ac:dyDescent="0.2">
      <c r="C231" s="80"/>
      <c r="D231" s="101"/>
      <c r="E231" s="101"/>
      <c r="F231" s="101"/>
      <c r="G231" s="101"/>
      <c r="H231" s="101"/>
      <c r="I231" s="101"/>
      <c r="J231" s="101"/>
      <c r="K231" s="101"/>
      <c r="L231" s="80"/>
      <c r="M231" s="80"/>
      <c r="N231" s="80"/>
      <c r="O231" s="80"/>
      <c r="P231" s="80"/>
      <c r="Q231" s="80"/>
      <c r="R231" s="80"/>
      <c r="S231" s="80"/>
      <c r="T231" s="80"/>
      <c r="U231" s="80"/>
    </row>
    <row r="232" spans="3:21" s="3" customFormat="1" x14ac:dyDescent="0.2">
      <c r="C232" s="80"/>
      <c r="D232" s="101"/>
      <c r="E232" s="101"/>
      <c r="F232" s="101"/>
      <c r="G232" s="101"/>
      <c r="H232" s="101"/>
      <c r="I232" s="101"/>
      <c r="J232" s="101"/>
      <c r="K232" s="101"/>
      <c r="L232" s="80"/>
      <c r="M232" s="80"/>
      <c r="N232" s="80"/>
      <c r="O232" s="80"/>
      <c r="P232" s="80"/>
      <c r="Q232" s="80"/>
      <c r="R232" s="80"/>
      <c r="S232" s="80"/>
      <c r="T232" s="80"/>
      <c r="U232" s="80"/>
    </row>
    <row r="233" spans="3:21" s="3" customFormat="1" x14ac:dyDescent="0.2">
      <c r="C233" s="80"/>
      <c r="D233" s="101"/>
      <c r="E233" s="101"/>
      <c r="F233" s="101"/>
      <c r="G233" s="101"/>
      <c r="H233" s="101"/>
      <c r="I233" s="101"/>
      <c r="J233" s="101"/>
      <c r="K233" s="101"/>
      <c r="L233" s="80"/>
      <c r="M233" s="80"/>
      <c r="N233" s="80"/>
      <c r="O233" s="80"/>
      <c r="P233" s="80"/>
      <c r="Q233" s="80"/>
      <c r="R233" s="80"/>
      <c r="S233" s="80"/>
      <c r="T233" s="80"/>
      <c r="U233" s="80"/>
    </row>
    <row r="234" spans="3:21" s="3" customFormat="1" x14ac:dyDescent="0.2">
      <c r="C234" s="80"/>
      <c r="D234" s="101"/>
      <c r="E234" s="101"/>
      <c r="F234" s="101"/>
      <c r="G234" s="101"/>
      <c r="H234" s="101"/>
      <c r="I234" s="101"/>
      <c r="J234" s="101"/>
      <c r="K234" s="101"/>
      <c r="L234" s="80"/>
      <c r="M234" s="80"/>
      <c r="N234" s="80"/>
      <c r="O234" s="80"/>
      <c r="P234" s="80"/>
      <c r="Q234" s="80"/>
      <c r="R234" s="80"/>
      <c r="S234" s="80"/>
      <c r="T234" s="80"/>
      <c r="U234" s="80"/>
    </row>
    <row r="235" spans="3:21" s="3" customFormat="1" x14ac:dyDescent="0.2">
      <c r="C235" s="80"/>
      <c r="D235" s="101"/>
      <c r="E235" s="101"/>
      <c r="F235" s="101"/>
      <c r="G235" s="101"/>
      <c r="H235" s="101"/>
      <c r="I235" s="101"/>
      <c r="J235" s="101"/>
      <c r="K235" s="101"/>
      <c r="L235" s="80"/>
      <c r="M235" s="80"/>
      <c r="N235" s="80"/>
      <c r="O235" s="80"/>
      <c r="P235" s="80"/>
      <c r="Q235" s="80"/>
      <c r="R235" s="80"/>
      <c r="S235" s="80"/>
      <c r="T235" s="80"/>
      <c r="U235" s="80"/>
    </row>
    <row r="236" spans="3:21" s="3" customFormat="1" x14ac:dyDescent="0.2">
      <c r="C236" s="80"/>
      <c r="D236" s="101"/>
      <c r="E236" s="101"/>
      <c r="F236" s="101"/>
      <c r="G236" s="101"/>
      <c r="H236" s="101"/>
      <c r="I236" s="101"/>
      <c r="J236" s="101"/>
      <c r="K236" s="101"/>
      <c r="L236" s="80"/>
      <c r="M236" s="80"/>
      <c r="N236" s="80"/>
      <c r="O236" s="80"/>
      <c r="P236" s="80"/>
      <c r="Q236" s="80"/>
      <c r="R236" s="80"/>
      <c r="S236" s="80"/>
      <c r="T236" s="80"/>
      <c r="U236" s="80"/>
    </row>
    <row r="237" spans="3:21" s="3" customFormat="1" x14ac:dyDescent="0.2">
      <c r="C237" s="80"/>
      <c r="D237" s="101"/>
      <c r="E237" s="101"/>
      <c r="F237" s="101"/>
      <c r="G237" s="101"/>
      <c r="H237" s="101"/>
      <c r="I237" s="101"/>
      <c r="J237" s="101"/>
      <c r="K237" s="101"/>
      <c r="L237" s="80"/>
      <c r="M237" s="80"/>
      <c r="N237" s="80"/>
      <c r="O237" s="80"/>
      <c r="P237" s="80"/>
      <c r="Q237" s="80"/>
      <c r="R237" s="80"/>
      <c r="S237" s="80"/>
      <c r="T237" s="80"/>
      <c r="U237" s="80"/>
    </row>
    <row r="238" spans="3:21" s="3" customFormat="1" x14ac:dyDescent="0.2">
      <c r="C238" s="80"/>
      <c r="D238" s="101"/>
      <c r="E238" s="101"/>
      <c r="F238" s="101"/>
      <c r="G238" s="101"/>
      <c r="H238" s="101"/>
      <c r="I238" s="101"/>
      <c r="J238" s="101"/>
      <c r="K238" s="101"/>
      <c r="L238" s="80"/>
      <c r="M238" s="80"/>
      <c r="N238" s="80"/>
      <c r="O238" s="80"/>
      <c r="P238" s="80"/>
      <c r="Q238" s="80"/>
      <c r="R238" s="80"/>
      <c r="S238" s="80"/>
      <c r="T238" s="80"/>
      <c r="U238" s="80"/>
    </row>
    <row r="239" spans="3:21" s="3" customFormat="1" x14ac:dyDescent="0.2">
      <c r="C239" s="80"/>
      <c r="D239" s="101"/>
      <c r="E239" s="101"/>
      <c r="F239" s="101"/>
      <c r="G239" s="101"/>
      <c r="H239" s="101"/>
      <c r="I239" s="101"/>
      <c r="J239" s="101"/>
      <c r="K239" s="101"/>
      <c r="L239" s="80"/>
      <c r="M239" s="80"/>
      <c r="N239" s="80"/>
      <c r="O239" s="80"/>
      <c r="P239" s="80"/>
      <c r="Q239" s="80"/>
      <c r="R239" s="80"/>
      <c r="S239" s="80"/>
      <c r="T239" s="80"/>
      <c r="U239" s="80"/>
    </row>
    <row r="240" spans="3:21" s="3" customFormat="1" x14ac:dyDescent="0.2">
      <c r="C240" s="80"/>
      <c r="D240" s="101"/>
      <c r="E240" s="101"/>
      <c r="F240" s="101"/>
      <c r="G240" s="101"/>
      <c r="H240" s="101"/>
      <c r="I240" s="101"/>
      <c r="J240" s="101"/>
      <c r="K240" s="101"/>
      <c r="L240" s="80"/>
      <c r="M240" s="80"/>
      <c r="N240" s="80"/>
      <c r="O240" s="80"/>
      <c r="P240" s="80"/>
      <c r="Q240" s="80"/>
      <c r="R240" s="80"/>
      <c r="S240" s="80"/>
      <c r="T240" s="80"/>
      <c r="U240" s="80"/>
    </row>
    <row r="241" spans="3:21" s="3" customFormat="1" x14ac:dyDescent="0.2">
      <c r="C241" s="80"/>
      <c r="D241" s="101"/>
      <c r="E241" s="101"/>
      <c r="F241" s="101"/>
      <c r="G241" s="101"/>
      <c r="H241" s="101"/>
      <c r="I241" s="101"/>
      <c r="J241" s="101"/>
      <c r="K241" s="101"/>
      <c r="L241" s="80"/>
      <c r="M241" s="80"/>
      <c r="N241" s="80"/>
      <c r="O241" s="80"/>
      <c r="P241" s="80"/>
      <c r="Q241" s="80"/>
      <c r="R241" s="80"/>
      <c r="S241" s="80"/>
      <c r="T241" s="80"/>
      <c r="U241" s="80"/>
    </row>
    <row r="242" spans="3:21" s="3" customFormat="1" x14ac:dyDescent="0.2">
      <c r="C242" s="80"/>
      <c r="D242" s="101"/>
      <c r="E242" s="101"/>
      <c r="F242" s="101"/>
      <c r="G242" s="101"/>
      <c r="H242" s="101"/>
      <c r="I242" s="101"/>
      <c r="J242" s="101"/>
      <c r="K242" s="101"/>
      <c r="L242" s="80"/>
      <c r="M242" s="80"/>
      <c r="N242" s="80"/>
      <c r="O242" s="80"/>
      <c r="P242" s="80"/>
      <c r="Q242" s="80"/>
      <c r="R242" s="80"/>
      <c r="S242" s="80"/>
      <c r="T242" s="80"/>
      <c r="U242" s="80"/>
    </row>
    <row r="243" spans="3:21" s="3" customFormat="1" x14ac:dyDescent="0.2">
      <c r="C243" s="80"/>
      <c r="D243" s="101"/>
      <c r="E243" s="101"/>
      <c r="F243" s="101"/>
      <c r="G243" s="101"/>
      <c r="H243" s="101"/>
      <c r="I243" s="101"/>
      <c r="J243" s="101"/>
      <c r="K243" s="101"/>
      <c r="L243" s="80"/>
      <c r="M243" s="80"/>
      <c r="N243" s="80"/>
      <c r="O243" s="80"/>
      <c r="P243" s="80"/>
      <c r="Q243" s="80"/>
      <c r="R243" s="80"/>
      <c r="S243" s="80"/>
      <c r="T243" s="80"/>
      <c r="U243" s="80"/>
    </row>
    <row r="244" spans="3:21" s="3" customFormat="1" x14ac:dyDescent="0.2">
      <c r="C244" s="80"/>
      <c r="D244" s="101"/>
      <c r="E244" s="101"/>
      <c r="F244" s="101"/>
      <c r="G244" s="101"/>
      <c r="H244" s="101"/>
      <c r="I244" s="101"/>
      <c r="J244" s="101"/>
      <c r="K244" s="101"/>
      <c r="L244" s="80"/>
      <c r="M244" s="80"/>
      <c r="N244" s="80"/>
      <c r="O244" s="80"/>
      <c r="P244" s="80"/>
      <c r="Q244" s="80"/>
      <c r="R244" s="80"/>
      <c r="S244" s="80"/>
      <c r="T244" s="80"/>
      <c r="U244" s="80"/>
    </row>
    <row r="245" spans="3:21" s="3" customFormat="1" x14ac:dyDescent="0.2">
      <c r="C245" s="80"/>
      <c r="D245" s="101"/>
      <c r="E245" s="101"/>
      <c r="F245" s="101"/>
      <c r="G245" s="101"/>
      <c r="H245" s="101"/>
      <c r="I245" s="101"/>
      <c r="J245" s="101"/>
      <c r="K245" s="101"/>
      <c r="L245" s="80"/>
      <c r="M245" s="80"/>
      <c r="N245" s="80"/>
      <c r="O245" s="80"/>
      <c r="P245" s="80"/>
      <c r="Q245" s="80"/>
      <c r="R245" s="80"/>
      <c r="S245" s="80"/>
      <c r="T245" s="80"/>
      <c r="U245" s="80"/>
    </row>
    <row r="246" spans="3:21" s="3" customFormat="1" x14ac:dyDescent="0.2">
      <c r="C246" s="80"/>
      <c r="D246" s="101"/>
      <c r="E246" s="101"/>
      <c r="F246" s="101"/>
      <c r="G246" s="101"/>
      <c r="H246" s="101"/>
      <c r="I246" s="101"/>
      <c r="J246" s="101"/>
      <c r="K246" s="101"/>
      <c r="L246" s="80"/>
      <c r="M246" s="80"/>
      <c r="N246" s="80"/>
      <c r="O246" s="80"/>
      <c r="P246" s="80"/>
      <c r="Q246" s="80"/>
      <c r="R246" s="80"/>
      <c r="S246" s="80"/>
      <c r="T246" s="80"/>
      <c r="U246" s="80"/>
    </row>
    <row r="247" spans="3:21" s="3" customFormat="1" x14ac:dyDescent="0.2">
      <c r="C247" s="80"/>
      <c r="D247" s="101"/>
      <c r="E247" s="101"/>
      <c r="F247" s="101"/>
      <c r="G247" s="101"/>
      <c r="H247" s="101"/>
      <c r="I247" s="101"/>
      <c r="J247" s="101"/>
      <c r="K247" s="101"/>
      <c r="L247" s="80"/>
      <c r="M247" s="80"/>
      <c r="N247" s="80"/>
      <c r="O247" s="80"/>
      <c r="P247" s="80"/>
      <c r="Q247" s="80"/>
      <c r="R247" s="80"/>
      <c r="S247" s="80"/>
      <c r="T247" s="80"/>
      <c r="U247" s="80"/>
    </row>
    <row r="248" spans="3:21" s="3" customFormat="1" x14ac:dyDescent="0.2">
      <c r="C248" s="80"/>
      <c r="D248" s="101"/>
      <c r="E248" s="101"/>
      <c r="F248" s="101"/>
      <c r="G248" s="101"/>
      <c r="H248" s="101"/>
      <c r="I248" s="101"/>
      <c r="J248" s="101"/>
      <c r="K248" s="101"/>
      <c r="L248" s="80"/>
      <c r="M248" s="80"/>
      <c r="N248" s="80"/>
      <c r="O248" s="80"/>
      <c r="P248" s="80"/>
      <c r="Q248" s="80"/>
      <c r="R248" s="80"/>
      <c r="S248" s="80"/>
      <c r="T248" s="80"/>
      <c r="U248" s="80"/>
    </row>
    <row r="249" spans="3:21" s="3" customFormat="1" x14ac:dyDescent="0.2">
      <c r="C249" s="80"/>
      <c r="D249" s="101"/>
      <c r="E249" s="101"/>
      <c r="F249" s="101"/>
      <c r="G249" s="101"/>
      <c r="H249" s="101"/>
      <c r="I249" s="101"/>
      <c r="J249" s="101"/>
      <c r="K249" s="101"/>
      <c r="L249" s="80"/>
      <c r="M249" s="80"/>
      <c r="N249" s="80"/>
      <c r="O249" s="80"/>
      <c r="P249" s="80"/>
      <c r="Q249" s="80"/>
      <c r="R249" s="80"/>
      <c r="S249" s="80"/>
      <c r="T249" s="80"/>
      <c r="U249" s="80"/>
    </row>
    <row r="250" spans="3:21" s="3" customFormat="1" x14ac:dyDescent="0.2">
      <c r="C250" s="80"/>
      <c r="D250" s="101"/>
      <c r="E250" s="101"/>
      <c r="F250" s="101"/>
      <c r="G250" s="101"/>
      <c r="H250" s="101"/>
      <c r="I250" s="101"/>
      <c r="J250" s="101"/>
      <c r="K250" s="101"/>
      <c r="L250" s="80"/>
      <c r="M250" s="80"/>
      <c r="N250" s="80"/>
      <c r="O250" s="80"/>
      <c r="P250" s="80"/>
      <c r="Q250" s="80"/>
      <c r="R250" s="80"/>
      <c r="S250" s="80"/>
      <c r="T250" s="80"/>
      <c r="U250" s="80"/>
    </row>
    <row r="251" spans="3:21" s="3" customFormat="1" x14ac:dyDescent="0.2">
      <c r="C251" s="80"/>
      <c r="D251" s="101"/>
      <c r="E251" s="101"/>
      <c r="F251" s="101"/>
      <c r="G251" s="101"/>
      <c r="H251" s="101"/>
      <c r="I251" s="101"/>
      <c r="J251" s="101"/>
      <c r="K251" s="101"/>
      <c r="L251" s="80"/>
      <c r="M251" s="80"/>
      <c r="N251" s="80"/>
      <c r="O251" s="80"/>
      <c r="P251" s="80"/>
      <c r="Q251" s="80"/>
      <c r="R251" s="80"/>
      <c r="S251" s="80"/>
      <c r="T251" s="80"/>
      <c r="U251" s="80"/>
    </row>
    <row r="252" spans="3:21" s="3" customFormat="1" x14ac:dyDescent="0.2">
      <c r="C252" s="80"/>
      <c r="D252" s="101"/>
      <c r="E252" s="101"/>
      <c r="F252" s="101"/>
      <c r="G252" s="101"/>
      <c r="H252" s="101"/>
      <c r="I252" s="101"/>
      <c r="J252" s="101"/>
      <c r="K252" s="101"/>
      <c r="L252" s="80"/>
      <c r="M252" s="80"/>
      <c r="N252" s="80"/>
      <c r="O252" s="80"/>
      <c r="P252" s="80"/>
      <c r="Q252" s="80"/>
      <c r="R252" s="80"/>
      <c r="S252" s="80"/>
      <c r="T252" s="80"/>
      <c r="U252" s="80"/>
    </row>
    <row r="253" spans="3:21" s="3" customFormat="1" x14ac:dyDescent="0.2">
      <c r="C253" s="80"/>
      <c r="D253" s="101"/>
      <c r="E253" s="101"/>
      <c r="F253" s="101"/>
      <c r="G253" s="101"/>
      <c r="H253" s="101"/>
      <c r="I253" s="101"/>
      <c r="J253" s="101"/>
      <c r="K253" s="101"/>
      <c r="L253" s="80"/>
      <c r="M253" s="80"/>
      <c r="N253" s="80"/>
      <c r="O253" s="80"/>
      <c r="P253" s="80"/>
      <c r="Q253" s="80"/>
      <c r="R253" s="80"/>
      <c r="S253" s="80"/>
      <c r="T253" s="80"/>
      <c r="U253" s="80"/>
    </row>
    <row r="254" spans="3:21" s="3" customFormat="1" x14ac:dyDescent="0.2">
      <c r="C254" s="80"/>
      <c r="D254" s="101"/>
      <c r="E254" s="101"/>
      <c r="F254" s="101"/>
      <c r="G254" s="101"/>
      <c r="H254" s="101"/>
      <c r="I254" s="101"/>
      <c r="J254" s="101"/>
      <c r="K254" s="101"/>
      <c r="L254" s="80"/>
      <c r="M254" s="80"/>
      <c r="N254" s="80"/>
      <c r="O254" s="80"/>
      <c r="P254" s="80"/>
      <c r="Q254" s="80"/>
      <c r="R254" s="80"/>
      <c r="S254" s="80"/>
      <c r="T254" s="80"/>
      <c r="U254" s="80"/>
    </row>
    <row r="255" spans="3:21" s="3" customFormat="1" x14ac:dyDescent="0.2">
      <c r="C255" s="80"/>
      <c r="D255" s="101"/>
      <c r="E255" s="101"/>
      <c r="F255" s="101"/>
      <c r="G255" s="101"/>
      <c r="H255" s="101"/>
      <c r="I255" s="101"/>
      <c r="J255" s="101"/>
      <c r="K255" s="101"/>
      <c r="L255" s="80"/>
      <c r="M255" s="80"/>
      <c r="N255" s="80"/>
      <c r="O255" s="80"/>
      <c r="P255" s="80"/>
      <c r="Q255" s="80"/>
      <c r="R255" s="80"/>
      <c r="S255" s="80"/>
      <c r="T255" s="80"/>
      <c r="U255" s="80"/>
    </row>
    <row r="256" spans="3:21" s="3" customFormat="1" x14ac:dyDescent="0.2">
      <c r="C256" s="80"/>
      <c r="D256" s="101"/>
      <c r="E256" s="101"/>
      <c r="F256" s="101"/>
      <c r="G256" s="101"/>
      <c r="H256" s="101"/>
      <c r="I256" s="101"/>
      <c r="J256" s="101"/>
      <c r="K256" s="101"/>
      <c r="L256" s="80"/>
      <c r="M256" s="80"/>
      <c r="N256" s="80"/>
      <c r="O256" s="80"/>
      <c r="P256" s="80"/>
      <c r="Q256" s="80"/>
      <c r="R256" s="80"/>
      <c r="S256" s="80"/>
      <c r="T256" s="80"/>
      <c r="U256" s="80"/>
    </row>
    <row r="257" spans="3:21" s="3" customFormat="1" x14ac:dyDescent="0.2">
      <c r="C257" s="80"/>
      <c r="D257" s="101"/>
      <c r="E257" s="101"/>
      <c r="F257" s="101"/>
      <c r="G257" s="101"/>
      <c r="H257" s="101"/>
      <c r="I257" s="101"/>
      <c r="J257" s="101"/>
      <c r="K257" s="101"/>
      <c r="L257" s="80"/>
      <c r="M257" s="80"/>
      <c r="N257" s="80"/>
      <c r="O257" s="80"/>
      <c r="P257" s="80"/>
      <c r="Q257" s="80"/>
      <c r="R257" s="80"/>
      <c r="S257" s="80"/>
      <c r="T257" s="80"/>
      <c r="U257" s="80"/>
    </row>
    <row r="258" spans="3:21" s="3" customFormat="1" x14ac:dyDescent="0.2">
      <c r="C258" s="80"/>
      <c r="D258" s="101"/>
      <c r="E258" s="101"/>
      <c r="F258" s="101"/>
      <c r="G258" s="101"/>
      <c r="H258" s="101"/>
      <c r="I258" s="101"/>
      <c r="J258" s="101"/>
      <c r="K258" s="101"/>
      <c r="L258" s="80"/>
      <c r="M258" s="80"/>
      <c r="N258" s="80"/>
      <c r="O258" s="80"/>
      <c r="P258" s="80"/>
      <c r="Q258" s="80"/>
      <c r="R258" s="80"/>
      <c r="S258" s="80"/>
      <c r="T258" s="80"/>
      <c r="U258" s="80"/>
    </row>
    <row r="259" spans="3:21" s="3" customFormat="1" x14ac:dyDescent="0.2">
      <c r="C259" s="80"/>
      <c r="D259" s="101"/>
      <c r="E259" s="101"/>
      <c r="F259" s="101"/>
      <c r="G259" s="101"/>
      <c r="H259" s="101"/>
      <c r="I259" s="101"/>
      <c r="J259" s="101"/>
      <c r="K259" s="101"/>
      <c r="L259" s="80"/>
      <c r="M259" s="80"/>
      <c r="N259" s="80"/>
      <c r="O259" s="80"/>
      <c r="P259" s="80"/>
      <c r="Q259" s="80"/>
      <c r="R259" s="80"/>
      <c r="S259" s="80"/>
      <c r="T259" s="80"/>
      <c r="U259" s="80"/>
    </row>
    <row r="260" spans="3:21" s="3" customFormat="1" x14ac:dyDescent="0.2">
      <c r="C260" s="80"/>
      <c r="D260" s="101"/>
      <c r="E260" s="101"/>
      <c r="F260" s="101"/>
      <c r="G260" s="101"/>
      <c r="H260" s="101"/>
      <c r="I260" s="101"/>
      <c r="J260" s="101"/>
      <c r="K260" s="101"/>
      <c r="L260" s="80"/>
      <c r="M260" s="80"/>
      <c r="N260" s="80"/>
      <c r="O260" s="80"/>
      <c r="P260" s="80"/>
      <c r="Q260" s="80"/>
      <c r="R260" s="80"/>
      <c r="S260" s="80"/>
      <c r="T260" s="80"/>
      <c r="U260" s="80"/>
    </row>
    <row r="261" spans="3:21" s="3" customFormat="1" x14ac:dyDescent="0.2">
      <c r="C261" s="80"/>
      <c r="D261" s="101"/>
      <c r="E261" s="101"/>
      <c r="F261" s="101"/>
      <c r="G261" s="101"/>
      <c r="H261" s="101"/>
      <c r="I261" s="101"/>
      <c r="J261" s="101"/>
      <c r="K261" s="101"/>
      <c r="L261" s="80"/>
      <c r="M261" s="80"/>
      <c r="N261" s="80"/>
      <c r="O261" s="80"/>
      <c r="P261" s="80"/>
      <c r="Q261" s="80"/>
      <c r="R261" s="80"/>
      <c r="S261" s="80"/>
      <c r="T261" s="80"/>
      <c r="U261" s="80"/>
    </row>
    <row r="262" spans="3:21" s="3" customFormat="1" x14ac:dyDescent="0.2">
      <c r="C262" s="80"/>
      <c r="D262" s="101"/>
      <c r="E262" s="101"/>
      <c r="F262" s="101"/>
      <c r="G262" s="101"/>
      <c r="H262" s="101"/>
      <c r="I262" s="101"/>
      <c r="J262" s="101"/>
      <c r="K262" s="101"/>
      <c r="L262" s="80"/>
      <c r="M262" s="80"/>
      <c r="N262" s="80"/>
      <c r="O262" s="80"/>
      <c r="P262" s="80"/>
      <c r="Q262" s="80"/>
      <c r="R262" s="80"/>
      <c r="S262" s="80"/>
      <c r="T262" s="80"/>
      <c r="U262" s="80"/>
    </row>
    <row r="263" spans="3:21" s="3" customFormat="1" x14ac:dyDescent="0.2">
      <c r="C263" s="80"/>
      <c r="D263" s="101"/>
      <c r="E263" s="101"/>
      <c r="F263" s="101"/>
      <c r="G263" s="101"/>
      <c r="H263" s="101"/>
      <c r="I263" s="101"/>
      <c r="J263" s="101"/>
      <c r="K263" s="101"/>
      <c r="L263" s="80"/>
      <c r="M263" s="80"/>
      <c r="N263" s="80"/>
      <c r="O263" s="80"/>
      <c r="P263" s="80"/>
      <c r="Q263" s="80"/>
      <c r="R263" s="80"/>
      <c r="S263" s="80"/>
      <c r="T263" s="80"/>
      <c r="U263" s="80"/>
    </row>
    <row r="264" spans="3:21" s="3" customFormat="1" x14ac:dyDescent="0.2">
      <c r="C264" s="80"/>
      <c r="D264" s="101"/>
      <c r="E264" s="101"/>
      <c r="F264" s="101"/>
      <c r="G264" s="101"/>
      <c r="H264" s="101"/>
      <c r="I264" s="101"/>
      <c r="J264" s="101"/>
      <c r="K264" s="101"/>
      <c r="L264" s="80"/>
      <c r="M264" s="80"/>
      <c r="N264" s="80"/>
      <c r="O264" s="80"/>
      <c r="P264" s="80"/>
      <c r="Q264" s="80"/>
      <c r="R264" s="80"/>
      <c r="S264" s="80"/>
      <c r="T264" s="80"/>
      <c r="U264" s="80"/>
    </row>
    <row r="265" spans="3:21" s="3" customFormat="1" x14ac:dyDescent="0.2">
      <c r="C265" s="80"/>
      <c r="D265" s="101"/>
      <c r="E265" s="101"/>
      <c r="F265" s="101"/>
      <c r="G265" s="101"/>
      <c r="H265" s="101"/>
      <c r="I265" s="101"/>
      <c r="J265" s="101"/>
      <c r="K265" s="101"/>
      <c r="L265" s="80"/>
      <c r="M265" s="80"/>
      <c r="N265" s="80"/>
      <c r="O265" s="80"/>
      <c r="P265" s="80"/>
      <c r="Q265" s="80"/>
      <c r="R265" s="80"/>
      <c r="S265" s="80"/>
      <c r="T265" s="80"/>
      <c r="U265" s="80"/>
    </row>
    <row r="266" spans="3:21" s="3" customFormat="1" x14ac:dyDescent="0.2">
      <c r="C266" s="80"/>
      <c r="D266" s="101"/>
      <c r="E266" s="101"/>
      <c r="F266" s="101"/>
      <c r="G266" s="101"/>
      <c r="H266" s="101"/>
      <c r="I266" s="101"/>
      <c r="J266" s="101"/>
      <c r="K266" s="101"/>
      <c r="L266" s="80"/>
      <c r="M266" s="80"/>
      <c r="N266" s="80"/>
      <c r="O266" s="80"/>
      <c r="P266" s="80"/>
      <c r="Q266" s="80"/>
      <c r="R266" s="80"/>
      <c r="S266" s="80"/>
      <c r="T266" s="80"/>
      <c r="U266" s="80"/>
    </row>
    <row r="267" spans="3:21" s="3" customFormat="1" x14ac:dyDescent="0.2">
      <c r="C267" s="80"/>
      <c r="D267" s="101"/>
      <c r="E267" s="101"/>
      <c r="F267" s="101"/>
      <c r="G267" s="101"/>
      <c r="H267" s="101"/>
      <c r="I267" s="101"/>
      <c r="J267" s="101"/>
      <c r="K267" s="101"/>
      <c r="L267" s="80"/>
      <c r="M267" s="80"/>
      <c r="N267" s="80"/>
      <c r="O267" s="80"/>
      <c r="P267" s="80"/>
      <c r="Q267" s="80"/>
      <c r="R267" s="80"/>
      <c r="S267" s="80"/>
      <c r="T267" s="80"/>
      <c r="U267" s="80"/>
    </row>
    <row r="268" spans="3:21" s="3" customFormat="1" x14ac:dyDescent="0.2">
      <c r="C268" s="80"/>
      <c r="D268" s="101"/>
      <c r="E268" s="101"/>
      <c r="F268" s="101"/>
      <c r="G268" s="101"/>
      <c r="H268" s="101"/>
      <c r="I268" s="101"/>
      <c r="J268" s="101"/>
      <c r="K268" s="101"/>
      <c r="L268" s="80"/>
      <c r="M268" s="80"/>
      <c r="N268" s="80"/>
      <c r="O268" s="80"/>
      <c r="P268" s="80"/>
      <c r="Q268" s="80"/>
      <c r="R268" s="80"/>
      <c r="S268" s="80"/>
      <c r="T268" s="80"/>
      <c r="U268" s="80"/>
    </row>
    <row r="269" spans="3:21" s="3" customFormat="1" x14ac:dyDescent="0.2">
      <c r="C269" s="80"/>
      <c r="D269" s="101"/>
      <c r="E269" s="101"/>
      <c r="F269" s="101"/>
      <c r="G269" s="101"/>
      <c r="H269" s="101"/>
      <c r="I269" s="101"/>
      <c r="J269" s="101"/>
      <c r="K269" s="101"/>
      <c r="L269" s="80"/>
      <c r="M269" s="80"/>
      <c r="N269" s="80"/>
      <c r="O269" s="80"/>
      <c r="P269" s="80"/>
      <c r="Q269" s="80"/>
      <c r="R269" s="80"/>
      <c r="S269" s="80"/>
      <c r="T269" s="80"/>
      <c r="U269" s="80"/>
    </row>
    <row r="270" spans="3:21" s="3" customFormat="1" x14ac:dyDescent="0.2">
      <c r="C270" s="80"/>
      <c r="D270" s="101"/>
      <c r="E270" s="101"/>
      <c r="F270" s="101"/>
      <c r="G270" s="101"/>
      <c r="H270" s="101"/>
      <c r="I270" s="101"/>
      <c r="J270" s="101"/>
      <c r="K270" s="101"/>
      <c r="L270" s="80"/>
      <c r="M270" s="80"/>
      <c r="N270" s="80"/>
      <c r="O270" s="80"/>
      <c r="P270" s="80"/>
      <c r="Q270" s="80"/>
      <c r="R270" s="80"/>
      <c r="S270" s="80"/>
      <c r="T270" s="80"/>
      <c r="U270" s="80"/>
    </row>
    <row r="271" spans="3:21" s="3" customFormat="1" x14ac:dyDescent="0.2">
      <c r="C271" s="80"/>
      <c r="D271" s="101"/>
      <c r="E271" s="101"/>
      <c r="F271" s="101"/>
      <c r="G271" s="101"/>
      <c r="H271" s="101"/>
      <c r="I271" s="101"/>
      <c r="J271" s="101"/>
      <c r="K271" s="101"/>
      <c r="L271" s="80"/>
      <c r="M271" s="80"/>
      <c r="N271" s="80"/>
      <c r="O271" s="80"/>
      <c r="P271" s="80"/>
      <c r="Q271" s="80"/>
      <c r="R271" s="80"/>
      <c r="S271" s="80"/>
      <c r="T271" s="80"/>
      <c r="U271" s="80"/>
    </row>
    <row r="272" spans="3:21" s="3" customFormat="1" x14ac:dyDescent="0.2">
      <c r="C272" s="80"/>
      <c r="D272" s="101"/>
      <c r="E272" s="101"/>
      <c r="F272" s="101"/>
      <c r="G272" s="101"/>
      <c r="H272" s="101"/>
      <c r="I272" s="101"/>
      <c r="J272" s="101"/>
      <c r="K272" s="101"/>
      <c r="L272" s="80"/>
      <c r="M272" s="80"/>
      <c r="N272" s="80"/>
      <c r="O272" s="80"/>
      <c r="P272" s="80"/>
      <c r="Q272" s="80"/>
      <c r="R272" s="80"/>
      <c r="S272" s="80"/>
      <c r="T272" s="80"/>
      <c r="U272" s="80"/>
    </row>
    <row r="273" spans="3:21" s="3" customFormat="1" x14ac:dyDescent="0.2">
      <c r="C273" s="80"/>
      <c r="D273" s="101"/>
      <c r="E273" s="101"/>
      <c r="F273" s="101"/>
      <c r="G273" s="101"/>
      <c r="H273" s="101"/>
      <c r="I273" s="101"/>
      <c r="J273" s="101"/>
      <c r="K273" s="101"/>
      <c r="L273" s="80"/>
      <c r="M273" s="80"/>
      <c r="N273" s="80"/>
      <c r="O273" s="80"/>
      <c r="P273" s="80"/>
      <c r="Q273" s="80"/>
      <c r="R273" s="80"/>
      <c r="S273" s="80"/>
      <c r="T273" s="80"/>
      <c r="U273" s="80"/>
    </row>
    <row r="274" spans="3:21" s="3" customFormat="1" x14ac:dyDescent="0.2">
      <c r="C274" s="80"/>
      <c r="D274" s="101"/>
      <c r="E274" s="101"/>
      <c r="F274" s="101"/>
      <c r="G274" s="101"/>
      <c r="H274" s="101"/>
      <c r="I274" s="101"/>
      <c r="J274" s="101"/>
      <c r="K274" s="101"/>
      <c r="L274" s="80"/>
      <c r="M274" s="80"/>
      <c r="N274" s="80"/>
      <c r="O274" s="80"/>
      <c r="P274" s="80"/>
      <c r="Q274" s="80"/>
      <c r="R274" s="80"/>
      <c r="S274" s="80"/>
      <c r="T274" s="80"/>
      <c r="U274" s="80"/>
    </row>
    <row r="275" spans="3:21" s="3" customFormat="1" x14ac:dyDescent="0.2">
      <c r="C275" s="80"/>
      <c r="D275" s="101"/>
      <c r="E275" s="101"/>
      <c r="F275" s="101"/>
      <c r="G275" s="101"/>
      <c r="H275" s="101"/>
      <c r="I275" s="101"/>
      <c r="J275" s="101"/>
      <c r="K275" s="101"/>
      <c r="L275" s="80"/>
      <c r="M275" s="80"/>
      <c r="N275" s="80"/>
      <c r="O275" s="80"/>
      <c r="P275" s="80"/>
      <c r="Q275" s="80"/>
      <c r="R275" s="80"/>
      <c r="S275" s="80"/>
      <c r="T275" s="80"/>
      <c r="U275" s="80"/>
    </row>
    <row r="276" spans="3:21" s="3" customFormat="1" x14ac:dyDescent="0.2">
      <c r="C276" s="80"/>
      <c r="D276" s="101"/>
      <c r="E276" s="101"/>
      <c r="F276" s="101"/>
      <c r="G276" s="101"/>
      <c r="H276" s="101"/>
      <c r="I276" s="101"/>
      <c r="J276" s="101"/>
      <c r="K276" s="101"/>
      <c r="L276" s="80"/>
      <c r="M276" s="80"/>
      <c r="N276" s="80"/>
      <c r="O276" s="80"/>
      <c r="P276" s="80"/>
      <c r="Q276" s="80"/>
      <c r="R276" s="80"/>
      <c r="S276" s="80"/>
      <c r="T276" s="80"/>
      <c r="U276" s="80"/>
    </row>
    <row r="277" spans="3:21" s="3" customFormat="1" x14ac:dyDescent="0.2">
      <c r="C277" s="80"/>
      <c r="D277" s="101"/>
      <c r="E277" s="101"/>
      <c r="F277" s="101"/>
      <c r="G277" s="101"/>
      <c r="H277" s="101"/>
      <c r="I277" s="101"/>
      <c r="J277" s="101"/>
      <c r="K277" s="101"/>
      <c r="L277" s="80"/>
      <c r="M277" s="80"/>
      <c r="N277" s="80"/>
      <c r="O277" s="80"/>
      <c r="P277" s="80"/>
      <c r="Q277" s="80"/>
      <c r="R277" s="80"/>
      <c r="S277" s="80"/>
      <c r="T277" s="80"/>
      <c r="U277" s="80"/>
    </row>
    <row r="278" spans="3:21" s="3" customFormat="1" x14ac:dyDescent="0.2">
      <c r="C278" s="80"/>
      <c r="D278" s="101"/>
      <c r="E278" s="101"/>
      <c r="F278" s="101"/>
      <c r="G278" s="101"/>
      <c r="H278" s="101"/>
      <c r="I278" s="101"/>
      <c r="J278" s="101"/>
      <c r="K278" s="101"/>
      <c r="L278" s="80"/>
      <c r="M278" s="80"/>
      <c r="N278" s="80"/>
      <c r="O278" s="80"/>
      <c r="P278" s="80"/>
      <c r="Q278" s="80"/>
      <c r="R278" s="80"/>
      <c r="S278" s="80"/>
      <c r="T278" s="80"/>
      <c r="U278" s="80"/>
    </row>
    <row r="279" spans="3:21" s="3" customFormat="1" x14ac:dyDescent="0.2">
      <c r="C279" s="80"/>
      <c r="D279" s="101"/>
      <c r="E279" s="101"/>
      <c r="F279" s="101"/>
      <c r="G279" s="101"/>
      <c r="H279" s="101"/>
      <c r="I279" s="101"/>
      <c r="J279" s="101"/>
      <c r="K279" s="101"/>
      <c r="L279" s="80"/>
      <c r="M279" s="80"/>
      <c r="N279" s="80"/>
      <c r="O279" s="80"/>
      <c r="P279" s="80"/>
      <c r="Q279" s="80"/>
      <c r="R279" s="80"/>
      <c r="S279" s="80"/>
      <c r="T279" s="80"/>
      <c r="U279" s="80"/>
    </row>
    <row r="280" spans="3:21" s="3" customFormat="1" x14ac:dyDescent="0.2">
      <c r="C280" s="80"/>
      <c r="D280" s="101"/>
      <c r="E280" s="101"/>
      <c r="F280" s="101"/>
      <c r="G280" s="101"/>
      <c r="H280" s="101"/>
      <c r="I280" s="101"/>
      <c r="J280" s="101"/>
      <c r="K280" s="101"/>
      <c r="L280" s="80"/>
      <c r="M280" s="80"/>
      <c r="N280" s="80"/>
      <c r="O280" s="80"/>
      <c r="P280" s="80"/>
      <c r="Q280" s="80"/>
      <c r="R280" s="80"/>
      <c r="S280" s="80"/>
      <c r="T280" s="80"/>
      <c r="U280" s="80"/>
    </row>
    <row r="281" spans="3:21" s="3" customFormat="1" x14ac:dyDescent="0.2">
      <c r="C281" s="80"/>
      <c r="D281" s="101"/>
      <c r="E281" s="101"/>
      <c r="F281" s="101"/>
      <c r="G281" s="101"/>
      <c r="H281" s="101"/>
      <c r="I281" s="101"/>
      <c r="J281" s="101"/>
      <c r="K281" s="101"/>
      <c r="L281" s="80"/>
      <c r="M281" s="80"/>
      <c r="N281" s="80"/>
      <c r="O281" s="80"/>
      <c r="P281" s="80"/>
      <c r="Q281" s="80"/>
      <c r="R281" s="80"/>
      <c r="S281" s="80"/>
      <c r="T281" s="80"/>
      <c r="U281" s="80"/>
    </row>
    <row r="282" spans="3:21" s="3" customFormat="1" x14ac:dyDescent="0.2">
      <c r="C282" s="80"/>
      <c r="D282" s="101"/>
      <c r="E282" s="101"/>
      <c r="F282" s="101"/>
      <c r="G282" s="101"/>
      <c r="H282" s="101"/>
      <c r="I282" s="101"/>
      <c r="J282" s="101"/>
      <c r="K282" s="101"/>
      <c r="L282" s="80"/>
      <c r="M282" s="80"/>
      <c r="N282" s="80"/>
      <c r="O282" s="80"/>
      <c r="P282" s="80"/>
      <c r="Q282" s="80"/>
      <c r="R282" s="80"/>
      <c r="S282" s="80"/>
      <c r="T282" s="80"/>
      <c r="U282" s="80"/>
    </row>
    <row r="283" spans="3:21" s="3" customFormat="1" x14ac:dyDescent="0.2">
      <c r="C283" s="80"/>
      <c r="D283" s="101"/>
      <c r="E283" s="101"/>
      <c r="F283" s="101"/>
      <c r="G283" s="101"/>
      <c r="H283" s="101"/>
      <c r="I283" s="101"/>
      <c r="J283" s="101"/>
      <c r="K283" s="101"/>
      <c r="L283" s="80"/>
      <c r="M283" s="80"/>
      <c r="N283" s="80"/>
      <c r="O283" s="80"/>
      <c r="P283" s="80"/>
      <c r="Q283" s="80"/>
      <c r="R283" s="80"/>
      <c r="S283" s="80"/>
      <c r="T283" s="80"/>
      <c r="U283" s="80"/>
    </row>
    <row r="284" spans="3:21" s="3" customFormat="1" x14ac:dyDescent="0.2">
      <c r="C284" s="80"/>
      <c r="D284" s="101"/>
      <c r="E284" s="101"/>
      <c r="F284" s="101"/>
      <c r="G284" s="101"/>
      <c r="H284" s="101"/>
      <c r="I284" s="101"/>
      <c r="J284" s="101"/>
      <c r="K284" s="101"/>
      <c r="L284" s="80"/>
      <c r="M284" s="80"/>
      <c r="N284" s="80"/>
      <c r="O284" s="80"/>
      <c r="P284" s="80"/>
      <c r="Q284" s="80"/>
      <c r="R284" s="80"/>
      <c r="S284" s="80"/>
      <c r="T284" s="80"/>
      <c r="U284" s="80"/>
    </row>
    <row r="285" spans="3:21" s="3" customFormat="1" x14ac:dyDescent="0.2">
      <c r="C285" s="80"/>
      <c r="D285" s="101"/>
      <c r="E285" s="101"/>
      <c r="F285" s="101"/>
      <c r="G285" s="101"/>
      <c r="H285" s="101"/>
      <c r="I285" s="101"/>
      <c r="J285" s="101"/>
      <c r="K285" s="101"/>
      <c r="L285" s="80"/>
      <c r="M285" s="80"/>
      <c r="N285" s="80"/>
      <c r="O285" s="80"/>
      <c r="P285" s="80"/>
      <c r="Q285" s="80"/>
      <c r="R285" s="80"/>
      <c r="S285" s="80"/>
      <c r="T285" s="80"/>
      <c r="U285" s="80"/>
    </row>
    <row r="286" spans="3:21" s="3" customFormat="1" x14ac:dyDescent="0.2">
      <c r="C286" s="80"/>
      <c r="D286" s="101"/>
      <c r="E286" s="101"/>
      <c r="F286" s="101"/>
      <c r="G286" s="101"/>
      <c r="H286" s="101"/>
      <c r="I286" s="101"/>
      <c r="J286" s="101"/>
      <c r="K286" s="101"/>
      <c r="L286" s="80"/>
      <c r="M286" s="80"/>
      <c r="N286" s="80"/>
      <c r="O286" s="80"/>
      <c r="P286" s="80"/>
      <c r="Q286" s="80"/>
      <c r="R286" s="80"/>
      <c r="S286" s="80"/>
      <c r="T286" s="80"/>
      <c r="U286" s="80"/>
    </row>
    <row r="287" spans="3:21" s="3" customFormat="1" x14ac:dyDescent="0.2">
      <c r="C287" s="80"/>
      <c r="D287" s="101"/>
      <c r="E287" s="101"/>
      <c r="F287" s="101"/>
      <c r="G287" s="101"/>
      <c r="H287" s="101"/>
      <c r="I287" s="101"/>
      <c r="J287" s="101"/>
      <c r="K287" s="101"/>
      <c r="L287" s="80"/>
      <c r="M287" s="80"/>
      <c r="N287" s="80"/>
      <c r="O287" s="80"/>
      <c r="P287" s="80"/>
      <c r="Q287" s="80"/>
      <c r="R287" s="80"/>
      <c r="S287" s="80"/>
      <c r="T287" s="80"/>
      <c r="U287" s="80"/>
    </row>
    <row r="288" spans="3:21" s="3" customFormat="1" x14ac:dyDescent="0.2">
      <c r="C288" s="80"/>
      <c r="D288" s="101"/>
      <c r="E288" s="101"/>
      <c r="F288" s="101"/>
      <c r="G288" s="101"/>
      <c r="H288" s="101"/>
      <c r="I288" s="101"/>
      <c r="J288" s="101"/>
      <c r="K288" s="101"/>
      <c r="L288" s="80"/>
      <c r="M288" s="80"/>
      <c r="N288" s="80"/>
      <c r="O288" s="80"/>
      <c r="P288" s="80"/>
      <c r="Q288" s="80"/>
      <c r="R288" s="80"/>
      <c r="S288" s="80"/>
      <c r="T288" s="80"/>
      <c r="U288" s="80"/>
    </row>
    <row r="289" spans="3:21" s="3" customFormat="1" x14ac:dyDescent="0.2">
      <c r="C289" s="80"/>
      <c r="D289" s="101"/>
      <c r="E289" s="101"/>
      <c r="F289" s="101"/>
      <c r="G289" s="101"/>
      <c r="H289" s="101"/>
      <c r="I289" s="101"/>
      <c r="J289" s="101"/>
      <c r="K289" s="101"/>
      <c r="L289" s="80"/>
      <c r="M289" s="80"/>
      <c r="N289" s="80"/>
      <c r="O289" s="80"/>
      <c r="P289" s="80"/>
      <c r="Q289" s="80"/>
      <c r="R289" s="80"/>
      <c r="S289" s="80"/>
      <c r="T289" s="80"/>
      <c r="U289" s="80"/>
    </row>
    <row r="290" spans="3:21" s="3" customFormat="1" x14ac:dyDescent="0.2">
      <c r="C290" s="80"/>
      <c r="D290" s="101"/>
      <c r="E290" s="101"/>
      <c r="F290" s="101"/>
      <c r="G290" s="101"/>
      <c r="H290" s="101"/>
      <c r="I290" s="101"/>
      <c r="J290" s="101"/>
      <c r="K290" s="101"/>
      <c r="L290" s="80"/>
      <c r="M290" s="80"/>
      <c r="N290" s="80"/>
      <c r="O290" s="80"/>
      <c r="P290" s="80"/>
      <c r="Q290" s="80"/>
      <c r="R290" s="80"/>
      <c r="S290" s="80"/>
      <c r="T290" s="80"/>
      <c r="U290" s="80"/>
    </row>
    <row r="291" spans="3:21" s="3" customFormat="1" x14ac:dyDescent="0.2">
      <c r="C291" s="80"/>
      <c r="D291" s="101"/>
      <c r="E291" s="101"/>
      <c r="F291" s="101"/>
      <c r="G291" s="101"/>
      <c r="H291" s="101"/>
      <c r="I291" s="101"/>
      <c r="J291" s="101"/>
      <c r="K291" s="101"/>
      <c r="L291" s="80"/>
      <c r="M291" s="80"/>
      <c r="N291" s="80"/>
      <c r="O291" s="80"/>
      <c r="P291" s="80"/>
      <c r="Q291" s="80"/>
      <c r="R291" s="80"/>
      <c r="S291" s="80"/>
      <c r="T291" s="80"/>
      <c r="U291" s="80"/>
    </row>
    <row r="292" spans="3:21" s="3" customFormat="1" x14ac:dyDescent="0.2">
      <c r="C292" s="80"/>
      <c r="D292" s="101"/>
      <c r="E292" s="101"/>
      <c r="F292" s="101"/>
      <c r="G292" s="101"/>
      <c r="H292" s="101"/>
      <c r="I292" s="101"/>
      <c r="J292" s="101"/>
      <c r="K292" s="101"/>
      <c r="L292" s="80"/>
      <c r="M292" s="80"/>
      <c r="N292" s="80"/>
      <c r="O292" s="80"/>
      <c r="P292" s="80"/>
      <c r="Q292" s="80"/>
      <c r="R292" s="80"/>
      <c r="S292" s="80"/>
      <c r="T292" s="80"/>
      <c r="U292" s="80"/>
    </row>
    <row r="293" spans="3:21" s="3" customFormat="1" x14ac:dyDescent="0.2">
      <c r="C293" s="80"/>
      <c r="D293" s="101"/>
      <c r="E293" s="101"/>
      <c r="F293" s="101"/>
      <c r="G293" s="101"/>
      <c r="H293" s="101"/>
      <c r="I293" s="101"/>
      <c r="J293" s="101"/>
      <c r="K293" s="101"/>
      <c r="L293" s="80"/>
      <c r="M293" s="80"/>
      <c r="N293" s="80"/>
      <c r="O293" s="80"/>
      <c r="P293" s="80"/>
      <c r="Q293" s="80"/>
      <c r="R293" s="80"/>
      <c r="S293" s="80"/>
      <c r="T293" s="80"/>
      <c r="U293" s="80"/>
    </row>
    <row r="294" spans="3:21" s="3" customFormat="1" x14ac:dyDescent="0.2">
      <c r="C294" s="80"/>
      <c r="D294" s="101"/>
      <c r="E294" s="101"/>
      <c r="F294" s="101"/>
      <c r="G294" s="101"/>
      <c r="H294" s="101"/>
      <c r="I294" s="101"/>
      <c r="J294" s="101"/>
      <c r="K294" s="101"/>
      <c r="L294" s="80"/>
      <c r="M294" s="80"/>
      <c r="N294" s="80"/>
      <c r="O294" s="80"/>
      <c r="P294" s="80"/>
      <c r="Q294" s="80"/>
      <c r="R294" s="80"/>
      <c r="S294" s="80"/>
      <c r="T294" s="80"/>
      <c r="U294" s="80"/>
    </row>
    <row r="295" spans="3:21" s="3" customFormat="1" x14ac:dyDescent="0.2">
      <c r="C295" s="80"/>
      <c r="D295" s="101"/>
      <c r="E295" s="101"/>
      <c r="F295" s="101"/>
      <c r="G295" s="101"/>
      <c r="H295" s="101"/>
      <c r="I295" s="101"/>
      <c r="J295" s="101"/>
      <c r="K295" s="101"/>
      <c r="L295" s="80"/>
      <c r="M295" s="80"/>
      <c r="N295" s="80"/>
      <c r="O295" s="80"/>
      <c r="P295" s="80"/>
      <c r="Q295" s="80"/>
      <c r="R295" s="80"/>
      <c r="S295" s="80"/>
      <c r="T295" s="80"/>
      <c r="U295" s="80"/>
    </row>
    <row r="296" spans="3:21" s="3" customFormat="1" x14ac:dyDescent="0.2">
      <c r="C296" s="80"/>
      <c r="D296" s="101"/>
      <c r="E296" s="101"/>
      <c r="F296" s="101"/>
      <c r="G296" s="101"/>
      <c r="H296" s="101"/>
      <c r="I296" s="101"/>
      <c r="J296" s="101"/>
      <c r="K296" s="101"/>
      <c r="L296" s="80"/>
      <c r="M296" s="80"/>
      <c r="N296" s="80"/>
      <c r="O296" s="80"/>
      <c r="P296" s="80"/>
      <c r="Q296" s="80"/>
      <c r="R296" s="80"/>
      <c r="S296" s="80"/>
      <c r="T296" s="80"/>
      <c r="U296" s="80"/>
    </row>
    <row r="297" spans="3:21" s="3" customFormat="1" x14ac:dyDescent="0.2">
      <c r="C297" s="80"/>
      <c r="D297" s="101"/>
      <c r="E297" s="101"/>
      <c r="F297" s="101"/>
      <c r="G297" s="101"/>
      <c r="H297" s="101"/>
      <c r="I297" s="101"/>
      <c r="J297" s="101"/>
      <c r="K297" s="101"/>
      <c r="L297" s="80"/>
      <c r="M297" s="80"/>
      <c r="N297" s="80"/>
      <c r="O297" s="80"/>
      <c r="P297" s="80"/>
      <c r="Q297" s="80"/>
      <c r="R297" s="80"/>
      <c r="S297" s="80"/>
      <c r="T297" s="80"/>
      <c r="U297" s="80"/>
    </row>
    <row r="298" spans="3:21" s="3" customFormat="1" x14ac:dyDescent="0.2">
      <c r="C298" s="80"/>
      <c r="D298" s="101"/>
      <c r="E298" s="101"/>
      <c r="F298" s="101"/>
      <c r="G298" s="101"/>
      <c r="H298" s="101"/>
      <c r="I298" s="101"/>
      <c r="J298" s="101"/>
      <c r="K298" s="101"/>
      <c r="L298" s="80"/>
      <c r="M298" s="80"/>
      <c r="N298" s="80"/>
      <c r="O298" s="80"/>
      <c r="P298" s="80"/>
      <c r="Q298" s="80"/>
      <c r="R298" s="80"/>
      <c r="S298" s="80"/>
      <c r="T298" s="80"/>
      <c r="U298" s="80"/>
    </row>
    <row r="299" spans="3:21" s="3" customFormat="1" x14ac:dyDescent="0.2">
      <c r="C299" s="80"/>
      <c r="D299" s="101"/>
      <c r="E299" s="101"/>
      <c r="F299" s="101"/>
      <c r="G299" s="101"/>
      <c r="H299" s="101"/>
      <c r="I299" s="101"/>
      <c r="J299" s="101"/>
      <c r="K299" s="101"/>
      <c r="L299" s="80"/>
      <c r="M299" s="80"/>
      <c r="N299" s="80"/>
      <c r="O299" s="80"/>
      <c r="P299" s="80"/>
      <c r="Q299" s="80"/>
      <c r="R299" s="80"/>
      <c r="S299" s="80"/>
      <c r="T299" s="80"/>
      <c r="U299" s="80"/>
    </row>
    <row r="300" spans="3:21" s="3" customFormat="1" x14ac:dyDescent="0.2">
      <c r="C300" s="80"/>
      <c r="D300" s="101"/>
      <c r="E300" s="101"/>
      <c r="F300" s="101"/>
      <c r="G300" s="101"/>
      <c r="H300" s="101"/>
      <c r="I300" s="101"/>
      <c r="J300" s="101"/>
      <c r="K300" s="101"/>
      <c r="L300" s="80"/>
      <c r="M300" s="80"/>
      <c r="N300" s="80"/>
      <c r="O300" s="80"/>
      <c r="P300" s="80"/>
      <c r="Q300" s="80"/>
      <c r="R300" s="80"/>
      <c r="S300" s="80"/>
      <c r="T300" s="80"/>
      <c r="U300" s="80"/>
    </row>
    <row r="301" spans="3:21" s="3" customFormat="1" x14ac:dyDescent="0.2">
      <c r="C301" s="80"/>
      <c r="D301" s="101"/>
      <c r="E301" s="101"/>
      <c r="F301" s="101"/>
      <c r="G301" s="101"/>
      <c r="H301" s="101"/>
      <c r="I301" s="101"/>
      <c r="J301" s="101"/>
      <c r="K301" s="101"/>
      <c r="L301" s="80"/>
      <c r="M301" s="80"/>
      <c r="N301" s="80"/>
      <c r="O301" s="80"/>
      <c r="P301" s="80"/>
      <c r="Q301" s="80"/>
      <c r="R301" s="80"/>
      <c r="S301" s="80"/>
      <c r="T301" s="80"/>
      <c r="U301" s="80"/>
    </row>
    <row r="302" spans="3:21" s="3" customFormat="1" x14ac:dyDescent="0.2">
      <c r="C302" s="80"/>
      <c r="D302" s="101"/>
      <c r="E302" s="101"/>
      <c r="F302" s="101"/>
      <c r="G302" s="101"/>
      <c r="H302" s="101"/>
      <c r="I302" s="101"/>
      <c r="J302" s="101"/>
      <c r="K302" s="101"/>
      <c r="L302" s="80"/>
      <c r="M302" s="80"/>
      <c r="N302" s="80"/>
      <c r="O302" s="80"/>
      <c r="P302" s="80"/>
      <c r="Q302" s="80"/>
      <c r="R302" s="80"/>
      <c r="S302" s="80"/>
      <c r="T302" s="80"/>
      <c r="U302" s="80"/>
    </row>
    <row r="303" spans="3:21" s="3" customFormat="1" x14ac:dyDescent="0.2">
      <c r="C303" s="80"/>
      <c r="D303" s="101"/>
      <c r="E303" s="101"/>
      <c r="F303" s="101"/>
      <c r="G303" s="101"/>
      <c r="H303" s="101"/>
      <c r="I303" s="101"/>
      <c r="J303" s="101"/>
      <c r="K303" s="101"/>
      <c r="L303" s="80"/>
      <c r="M303" s="80"/>
      <c r="N303" s="80"/>
      <c r="O303" s="80"/>
      <c r="P303" s="80"/>
      <c r="Q303" s="80"/>
      <c r="R303" s="80"/>
      <c r="S303" s="80"/>
      <c r="T303" s="80"/>
      <c r="U303" s="80"/>
    </row>
    <row r="304" spans="3:21" s="3" customFormat="1" x14ac:dyDescent="0.2">
      <c r="C304" s="80"/>
      <c r="D304" s="101"/>
      <c r="E304" s="101"/>
      <c r="F304" s="101"/>
      <c r="G304" s="101"/>
      <c r="H304" s="101"/>
      <c r="I304" s="101"/>
      <c r="J304" s="101"/>
      <c r="K304" s="101"/>
      <c r="L304" s="80"/>
      <c r="M304" s="80"/>
      <c r="N304" s="80"/>
      <c r="O304" s="80"/>
      <c r="P304" s="80"/>
      <c r="Q304" s="80"/>
      <c r="R304" s="80"/>
      <c r="S304" s="80"/>
      <c r="T304" s="80"/>
      <c r="U304" s="80"/>
    </row>
    <row r="305" spans="3:21" s="3" customFormat="1" x14ac:dyDescent="0.2">
      <c r="C305" s="80"/>
      <c r="D305" s="101"/>
      <c r="E305" s="101"/>
      <c r="F305" s="101"/>
      <c r="G305" s="101"/>
      <c r="H305" s="101"/>
      <c r="I305" s="101"/>
      <c r="J305" s="101"/>
      <c r="K305" s="101"/>
      <c r="L305" s="80"/>
      <c r="M305" s="80"/>
      <c r="N305" s="80"/>
      <c r="O305" s="80"/>
      <c r="P305" s="80"/>
      <c r="Q305" s="80"/>
      <c r="R305" s="80"/>
      <c r="S305" s="80"/>
      <c r="T305" s="80"/>
      <c r="U305" s="80"/>
    </row>
    <row r="306" spans="3:21" s="3" customFormat="1" x14ac:dyDescent="0.2">
      <c r="C306" s="80"/>
      <c r="D306" s="101"/>
      <c r="E306" s="101"/>
      <c r="F306" s="101"/>
      <c r="G306" s="101"/>
      <c r="H306" s="101"/>
      <c r="I306" s="101"/>
      <c r="J306" s="101"/>
      <c r="K306" s="101"/>
      <c r="L306" s="80"/>
      <c r="M306" s="80"/>
      <c r="N306" s="80"/>
      <c r="O306" s="80"/>
      <c r="P306" s="80"/>
      <c r="Q306" s="80"/>
      <c r="R306" s="80"/>
      <c r="S306" s="80"/>
      <c r="T306" s="80"/>
      <c r="U306" s="80"/>
    </row>
    <row r="307" spans="3:21" s="3" customFormat="1" x14ac:dyDescent="0.2">
      <c r="C307" s="80"/>
      <c r="D307" s="101"/>
      <c r="E307" s="101"/>
      <c r="F307" s="101"/>
      <c r="G307" s="101"/>
      <c r="H307" s="101"/>
      <c r="I307" s="101"/>
      <c r="J307" s="101"/>
      <c r="K307" s="101"/>
      <c r="L307" s="80"/>
      <c r="M307" s="80"/>
      <c r="N307" s="80"/>
      <c r="O307" s="80"/>
      <c r="P307" s="80"/>
      <c r="Q307" s="80"/>
      <c r="R307" s="80"/>
      <c r="S307" s="80"/>
      <c r="T307" s="80"/>
      <c r="U307" s="80"/>
    </row>
    <row r="308" spans="3:21" s="3" customFormat="1" x14ac:dyDescent="0.2">
      <c r="C308" s="80"/>
      <c r="D308" s="101"/>
      <c r="E308" s="101"/>
      <c r="F308" s="101"/>
      <c r="G308" s="101"/>
      <c r="H308" s="101"/>
      <c r="I308" s="101"/>
      <c r="J308" s="101"/>
      <c r="K308" s="101"/>
      <c r="L308" s="80"/>
      <c r="M308" s="80"/>
      <c r="N308" s="80"/>
      <c r="O308" s="80"/>
      <c r="P308" s="80"/>
      <c r="Q308" s="80"/>
      <c r="R308" s="80"/>
      <c r="S308" s="80"/>
      <c r="T308" s="80"/>
      <c r="U308" s="80"/>
    </row>
    <row r="309" spans="3:21" s="3" customFormat="1" x14ac:dyDescent="0.2">
      <c r="C309" s="80"/>
      <c r="D309" s="101"/>
      <c r="E309" s="101"/>
      <c r="F309" s="101"/>
      <c r="G309" s="101"/>
      <c r="H309" s="101"/>
      <c r="I309" s="101"/>
      <c r="J309" s="101"/>
      <c r="K309" s="101"/>
      <c r="L309" s="80"/>
      <c r="M309" s="80"/>
      <c r="N309" s="80"/>
      <c r="O309" s="80"/>
      <c r="P309" s="80"/>
      <c r="Q309" s="80"/>
      <c r="R309" s="80"/>
      <c r="S309" s="80"/>
      <c r="T309" s="80"/>
      <c r="U309" s="80"/>
    </row>
    <row r="310" spans="3:21" s="3" customFormat="1" x14ac:dyDescent="0.2">
      <c r="C310" s="80"/>
      <c r="D310" s="101"/>
      <c r="E310" s="101"/>
      <c r="F310" s="101"/>
      <c r="G310" s="101"/>
      <c r="H310" s="101"/>
      <c r="I310" s="101"/>
      <c r="J310" s="101"/>
      <c r="K310" s="101"/>
      <c r="L310" s="80"/>
      <c r="M310" s="80"/>
      <c r="N310" s="80"/>
      <c r="O310" s="80"/>
      <c r="P310" s="80"/>
      <c r="Q310" s="80"/>
      <c r="R310" s="80"/>
      <c r="S310" s="80"/>
      <c r="T310" s="80"/>
      <c r="U310" s="80"/>
    </row>
    <row r="311" spans="3:21" s="3" customFormat="1" x14ac:dyDescent="0.2">
      <c r="C311" s="80"/>
      <c r="D311" s="101"/>
      <c r="E311" s="101"/>
      <c r="F311" s="101"/>
      <c r="G311" s="101"/>
      <c r="H311" s="101"/>
      <c r="I311" s="101"/>
      <c r="J311" s="101"/>
      <c r="K311" s="101"/>
      <c r="L311" s="80"/>
      <c r="M311" s="80"/>
      <c r="N311" s="80"/>
      <c r="O311" s="80"/>
      <c r="P311" s="80"/>
      <c r="Q311" s="80"/>
      <c r="R311" s="80"/>
      <c r="S311" s="80"/>
      <c r="T311" s="80"/>
      <c r="U311" s="80"/>
    </row>
    <row r="312" spans="3:21" s="3" customFormat="1" x14ac:dyDescent="0.2">
      <c r="C312" s="80"/>
      <c r="D312" s="101"/>
      <c r="E312" s="101"/>
      <c r="F312" s="101"/>
      <c r="G312" s="101"/>
      <c r="H312" s="101"/>
      <c r="I312" s="101"/>
      <c r="J312" s="101"/>
      <c r="K312" s="101"/>
      <c r="L312" s="80"/>
      <c r="M312" s="80"/>
      <c r="N312" s="80"/>
      <c r="O312" s="80"/>
      <c r="P312" s="80"/>
      <c r="Q312" s="80"/>
      <c r="R312" s="80"/>
      <c r="S312" s="80"/>
      <c r="T312" s="80"/>
      <c r="U312" s="80"/>
    </row>
    <row r="313" spans="3:21" s="3" customFormat="1" x14ac:dyDescent="0.2">
      <c r="C313" s="80"/>
      <c r="D313" s="101"/>
      <c r="E313" s="101"/>
      <c r="F313" s="101"/>
      <c r="G313" s="101"/>
      <c r="H313" s="101"/>
      <c r="I313" s="101"/>
      <c r="J313" s="101"/>
      <c r="K313" s="101"/>
      <c r="L313" s="80"/>
      <c r="M313" s="80"/>
      <c r="N313" s="80"/>
      <c r="O313" s="80"/>
      <c r="P313" s="80"/>
      <c r="Q313" s="80"/>
      <c r="R313" s="80"/>
      <c r="S313" s="80"/>
      <c r="T313" s="80"/>
      <c r="U313" s="80"/>
    </row>
    <row r="314" spans="3:21" s="3" customFormat="1" x14ac:dyDescent="0.2">
      <c r="C314" s="80"/>
      <c r="D314" s="101"/>
      <c r="E314" s="101"/>
      <c r="F314" s="101"/>
      <c r="G314" s="101"/>
      <c r="H314" s="101"/>
      <c r="I314" s="101"/>
      <c r="J314" s="101"/>
      <c r="K314" s="101"/>
      <c r="L314" s="80"/>
      <c r="M314" s="80"/>
      <c r="N314" s="80"/>
      <c r="O314" s="80"/>
      <c r="P314" s="80"/>
      <c r="Q314" s="80"/>
      <c r="R314" s="80"/>
      <c r="S314" s="80"/>
      <c r="T314" s="80"/>
      <c r="U314" s="80"/>
    </row>
    <row r="315" spans="3:21" s="3" customFormat="1" x14ac:dyDescent="0.2">
      <c r="C315" s="80"/>
      <c r="D315" s="101"/>
      <c r="E315" s="101"/>
      <c r="F315" s="101"/>
      <c r="G315" s="101"/>
      <c r="H315" s="101"/>
      <c r="I315" s="101"/>
      <c r="J315" s="101"/>
      <c r="K315" s="101"/>
      <c r="L315" s="80"/>
      <c r="M315" s="80"/>
      <c r="N315" s="80"/>
      <c r="O315" s="80"/>
      <c r="P315" s="80"/>
      <c r="Q315" s="80"/>
      <c r="R315" s="80"/>
      <c r="S315" s="80"/>
      <c r="T315" s="80"/>
      <c r="U315" s="80"/>
    </row>
    <row r="316" spans="3:21" x14ac:dyDescent="0.2">
      <c r="D316" s="101"/>
      <c r="E316" s="101"/>
      <c r="F316" s="101"/>
      <c r="G316" s="101"/>
      <c r="H316" s="101"/>
      <c r="I316" s="78"/>
      <c r="J316" s="78"/>
      <c r="K316" s="78"/>
    </row>
    <row r="317" spans="3:21" x14ac:dyDescent="0.2">
      <c r="D317" s="101"/>
      <c r="E317" s="101"/>
      <c r="F317" s="101"/>
      <c r="G317" s="101"/>
      <c r="H317" s="101"/>
      <c r="I317" s="78"/>
      <c r="J317" s="78"/>
      <c r="K317" s="78"/>
    </row>
    <row r="318" spans="3:21" x14ac:dyDescent="0.2">
      <c r="D318" s="101"/>
      <c r="E318" s="101"/>
      <c r="F318" s="101"/>
      <c r="G318" s="101"/>
      <c r="H318" s="101"/>
      <c r="I318" s="78"/>
      <c r="J318" s="78"/>
      <c r="K318" s="78"/>
    </row>
    <row r="319" spans="3:21" x14ac:dyDescent="0.2">
      <c r="D319" s="101"/>
      <c r="E319" s="101"/>
      <c r="F319" s="101"/>
      <c r="G319" s="101"/>
      <c r="H319" s="101"/>
      <c r="I319" s="78"/>
      <c r="J319" s="78"/>
      <c r="K319" s="78"/>
    </row>
    <row r="320" spans="3:21" x14ac:dyDescent="0.2">
      <c r="D320" s="101"/>
      <c r="E320" s="101"/>
      <c r="F320" s="101"/>
      <c r="G320" s="101"/>
      <c r="H320" s="101"/>
      <c r="I320" s="78"/>
      <c r="J320" s="78"/>
      <c r="K320" s="78"/>
    </row>
    <row r="321" spans="4:11" x14ac:dyDescent="0.2">
      <c r="D321" s="101"/>
      <c r="E321" s="101"/>
      <c r="F321" s="101"/>
      <c r="G321" s="101"/>
      <c r="H321" s="101"/>
      <c r="I321" s="78"/>
      <c r="J321" s="78"/>
      <c r="K321" s="78"/>
    </row>
    <row r="322" spans="4:11" x14ac:dyDescent="0.2">
      <c r="D322" s="101"/>
      <c r="E322" s="101"/>
      <c r="F322" s="101"/>
      <c r="G322" s="101"/>
      <c r="H322" s="101"/>
      <c r="I322" s="78"/>
      <c r="J322" s="78"/>
      <c r="K322" s="78"/>
    </row>
    <row r="323" spans="4:11" x14ac:dyDescent="0.2">
      <c r="D323" s="101"/>
      <c r="E323" s="101"/>
      <c r="F323" s="101"/>
      <c r="G323" s="101"/>
      <c r="H323" s="101"/>
      <c r="I323" s="78"/>
      <c r="J323" s="78"/>
      <c r="K323" s="78"/>
    </row>
    <row r="324" spans="4:11" x14ac:dyDescent="0.2">
      <c r="D324" s="101"/>
      <c r="E324" s="101"/>
      <c r="F324" s="101"/>
      <c r="G324" s="101"/>
      <c r="H324" s="101"/>
      <c r="I324" s="78"/>
      <c r="J324" s="78"/>
      <c r="K324" s="78"/>
    </row>
    <row r="325" spans="4:11" x14ac:dyDescent="0.2">
      <c r="D325" s="101"/>
      <c r="E325" s="101"/>
      <c r="F325" s="101"/>
      <c r="G325" s="101"/>
      <c r="H325" s="101"/>
      <c r="I325" s="78"/>
      <c r="J325" s="78"/>
      <c r="K325" s="78"/>
    </row>
    <row r="326" spans="4:11" x14ac:dyDescent="0.2">
      <c r="D326" s="101"/>
      <c r="E326" s="101"/>
      <c r="F326" s="101"/>
      <c r="G326" s="101"/>
      <c r="H326" s="101"/>
      <c r="I326" s="78"/>
      <c r="J326" s="78"/>
      <c r="K326" s="78"/>
    </row>
    <row r="327" spans="4:11" x14ac:dyDescent="0.2">
      <c r="D327" s="101"/>
      <c r="E327" s="101"/>
      <c r="F327" s="101"/>
      <c r="G327" s="101"/>
      <c r="H327" s="101"/>
      <c r="I327" s="78"/>
      <c r="J327" s="78"/>
      <c r="K327" s="78"/>
    </row>
    <row r="328" spans="4:11" x14ac:dyDescent="0.2">
      <c r="D328" s="101"/>
      <c r="E328" s="101"/>
      <c r="F328" s="101"/>
      <c r="G328" s="101"/>
      <c r="H328" s="101"/>
      <c r="I328" s="78"/>
      <c r="J328" s="78"/>
      <c r="K328" s="78"/>
    </row>
    <row r="329" spans="4:11" x14ac:dyDescent="0.2">
      <c r="D329" s="101"/>
      <c r="E329" s="101"/>
      <c r="F329" s="101"/>
      <c r="G329" s="101"/>
      <c r="H329" s="101"/>
      <c r="I329" s="78"/>
      <c r="J329" s="78"/>
      <c r="K329" s="78"/>
    </row>
    <row r="330" spans="4:11" x14ac:dyDescent="0.2">
      <c r="D330" s="101"/>
      <c r="E330" s="101"/>
      <c r="F330" s="101"/>
      <c r="G330" s="101"/>
      <c r="H330" s="101"/>
      <c r="I330" s="78"/>
      <c r="J330" s="78"/>
      <c r="K330" s="78"/>
    </row>
    <row r="331" spans="4:11" x14ac:dyDescent="0.2">
      <c r="D331" s="101"/>
      <c r="E331" s="101"/>
      <c r="F331" s="101"/>
      <c r="G331" s="101"/>
      <c r="H331" s="101"/>
      <c r="I331" s="78"/>
      <c r="J331" s="78"/>
      <c r="K331" s="78"/>
    </row>
    <row r="332" spans="4:11" x14ac:dyDescent="0.2">
      <c r="D332" s="101"/>
      <c r="E332" s="101"/>
      <c r="F332" s="101"/>
      <c r="G332" s="101"/>
      <c r="H332" s="101"/>
      <c r="I332" s="78"/>
      <c r="J332" s="78"/>
      <c r="K332" s="78"/>
    </row>
    <row r="333" spans="4:11" x14ac:dyDescent="0.2">
      <c r="D333" s="101"/>
      <c r="E333" s="101"/>
      <c r="F333" s="101"/>
      <c r="G333" s="101"/>
      <c r="H333" s="101"/>
      <c r="I333" s="78"/>
      <c r="J333" s="78"/>
      <c r="K333" s="78"/>
    </row>
    <row r="334" spans="4:11" x14ac:dyDescent="0.2">
      <c r="D334" s="101"/>
      <c r="E334" s="101"/>
      <c r="F334" s="101"/>
      <c r="G334" s="101"/>
      <c r="H334" s="101"/>
      <c r="I334" s="78"/>
      <c r="J334" s="78"/>
      <c r="K334" s="78"/>
    </row>
    <row r="335" spans="4:11" x14ac:dyDescent="0.2">
      <c r="D335" s="101"/>
      <c r="E335" s="101"/>
      <c r="F335" s="101"/>
      <c r="G335" s="101"/>
      <c r="H335" s="101"/>
      <c r="I335" s="78"/>
      <c r="J335" s="78"/>
      <c r="K335" s="78"/>
    </row>
    <row r="336" spans="4:11" x14ac:dyDescent="0.2">
      <c r="D336" s="101"/>
      <c r="E336" s="101"/>
      <c r="F336" s="101"/>
      <c r="G336" s="101"/>
      <c r="H336" s="101"/>
      <c r="I336" s="78"/>
      <c r="J336" s="78"/>
      <c r="K336" s="78"/>
    </row>
    <row r="337" spans="4:11" x14ac:dyDescent="0.2">
      <c r="D337" s="101"/>
      <c r="E337" s="101"/>
      <c r="F337" s="101"/>
      <c r="G337" s="101"/>
      <c r="H337" s="101"/>
      <c r="I337" s="78"/>
      <c r="J337" s="78"/>
      <c r="K337" s="78"/>
    </row>
    <row r="338" spans="4:11" x14ac:dyDescent="0.2">
      <c r="D338" s="101"/>
      <c r="E338" s="101"/>
      <c r="F338" s="101"/>
      <c r="G338" s="101"/>
      <c r="H338" s="101"/>
      <c r="I338" s="78"/>
      <c r="J338" s="78"/>
      <c r="K338" s="78"/>
    </row>
    <row r="339" spans="4:11" x14ac:dyDescent="0.2">
      <c r="D339" s="101"/>
      <c r="E339" s="101"/>
      <c r="F339" s="101"/>
      <c r="G339" s="101"/>
      <c r="H339" s="101"/>
      <c r="I339" s="78"/>
      <c r="J339" s="78"/>
      <c r="K339" s="78"/>
    </row>
    <row r="340" spans="4:11" x14ac:dyDescent="0.2">
      <c r="D340" s="101"/>
      <c r="E340" s="101"/>
      <c r="F340" s="101"/>
      <c r="G340" s="101"/>
      <c r="H340" s="101"/>
      <c r="I340" s="78"/>
      <c r="J340" s="78"/>
      <c r="K340" s="78"/>
    </row>
    <row r="341" spans="4:11" x14ac:dyDescent="0.2">
      <c r="D341" s="101"/>
      <c r="E341" s="101"/>
      <c r="F341" s="101"/>
      <c r="G341" s="101"/>
      <c r="H341" s="101"/>
      <c r="I341" s="78"/>
      <c r="J341" s="78"/>
      <c r="K341" s="78"/>
    </row>
    <row r="342" spans="4:11" x14ac:dyDescent="0.2">
      <c r="D342" s="101"/>
      <c r="E342" s="101"/>
      <c r="F342" s="101"/>
      <c r="G342" s="101"/>
      <c r="H342" s="101"/>
      <c r="I342" s="78"/>
      <c r="J342" s="78"/>
      <c r="K342" s="78"/>
    </row>
    <row r="343" spans="4:11" x14ac:dyDescent="0.2">
      <c r="D343" s="101"/>
      <c r="E343" s="101"/>
      <c r="F343" s="101"/>
      <c r="G343" s="101"/>
      <c r="H343" s="101"/>
      <c r="I343" s="78"/>
      <c r="J343" s="78"/>
      <c r="K343" s="78"/>
    </row>
    <row r="344" spans="4:11" x14ac:dyDescent="0.2">
      <c r="D344" s="101"/>
      <c r="E344" s="101"/>
      <c r="F344" s="101"/>
      <c r="G344" s="101"/>
      <c r="H344" s="101"/>
      <c r="I344" s="78"/>
      <c r="J344" s="78"/>
      <c r="K344" s="78"/>
    </row>
    <row r="345" spans="4:11" x14ac:dyDescent="0.2">
      <c r="D345" s="101"/>
      <c r="E345" s="101"/>
      <c r="F345" s="101"/>
      <c r="G345" s="101"/>
      <c r="H345" s="101"/>
      <c r="I345" s="78"/>
      <c r="J345" s="78"/>
      <c r="K345" s="78"/>
    </row>
    <row r="346" spans="4:11" x14ac:dyDescent="0.2">
      <c r="D346" s="101"/>
      <c r="E346" s="101"/>
      <c r="F346" s="101"/>
      <c r="G346" s="101"/>
      <c r="H346" s="101"/>
      <c r="I346" s="78"/>
      <c r="J346" s="78"/>
      <c r="K346" s="78"/>
    </row>
    <row r="347" spans="4:11" x14ac:dyDescent="0.2">
      <c r="D347" s="101"/>
      <c r="E347" s="101"/>
      <c r="F347" s="101"/>
      <c r="G347" s="101"/>
      <c r="H347" s="101"/>
      <c r="I347" s="78"/>
      <c r="J347" s="78"/>
      <c r="K347" s="78"/>
    </row>
    <row r="348" spans="4:11" x14ac:dyDescent="0.2">
      <c r="D348" s="101"/>
      <c r="E348" s="101"/>
      <c r="F348" s="101"/>
      <c r="G348" s="101"/>
      <c r="H348" s="101"/>
      <c r="I348" s="78"/>
      <c r="J348" s="78"/>
      <c r="K348" s="78"/>
    </row>
    <row r="349" spans="4:11" x14ac:dyDescent="0.2">
      <c r="D349" s="101"/>
      <c r="E349" s="101"/>
      <c r="F349" s="101"/>
      <c r="G349" s="101"/>
      <c r="H349" s="101"/>
      <c r="I349" s="78"/>
      <c r="J349" s="78"/>
      <c r="K349" s="78"/>
    </row>
    <row r="350" spans="4:11" x14ac:dyDescent="0.2">
      <c r="D350" s="101"/>
      <c r="E350" s="101"/>
      <c r="F350" s="101"/>
      <c r="G350" s="101"/>
      <c r="H350" s="101"/>
      <c r="I350" s="78"/>
      <c r="J350" s="78"/>
      <c r="K350" s="78"/>
    </row>
    <row r="351" spans="4:11" x14ac:dyDescent="0.2">
      <c r="D351" s="101"/>
      <c r="E351" s="101"/>
      <c r="F351" s="101"/>
      <c r="G351" s="101"/>
      <c r="H351" s="101"/>
      <c r="I351" s="78"/>
      <c r="J351" s="78"/>
      <c r="K351" s="78"/>
    </row>
    <row r="352" spans="4:11" x14ac:dyDescent="0.2">
      <c r="D352" s="101"/>
      <c r="E352" s="101"/>
      <c r="F352" s="101"/>
      <c r="G352" s="101"/>
      <c r="H352" s="101"/>
      <c r="I352" s="78"/>
      <c r="J352" s="78"/>
      <c r="K352" s="78"/>
    </row>
    <row r="353" spans="4:11" x14ac:dyDescent="0.2">
      <c r="D353" s="101"/>
      <c r="E353" s="101"/>
      <c r="F353" s="101"/>
      <c r="G353" s="101"/>
      <c r="H353" s="101"/>
      <c r="I353" s="78"/>
      <c r="J353" s="78"/>
      <c r="K353" s="78"/>
    </row>
    <row r="354" spans="4:11" x14ac:dyDescent="0.2">
      <c r="G354" s="78"/>
      <c r="H354" s="78"/>
      <c r="I354" s="78"/>
      <c r="J354" s="78"/>
      <c r="K354" s="78"/>
    </row>
    <row r="355" spans="4:11" x14ac:dyDescent="0.2">
      <c r="G355" s="78"/>
      <c r="H355" s="78"/>
      <c r="I355" s="78"/>
      <c r="J355" s="78"/>
      <c r="K355" s="78"/>
    </row>
    <row r="356" spans="4:11" x14ac:dyDescent="0.2">
      <c r="G356" s="78"/>
      <c r="H356" s="78"/>
      <c r="I356" s="78"/>
      <c r="J356" s="78"/>
      <c r="K356" s="78"/>
    </row>
  </sheetData>
  <hyperlinks>
    <hyperlink ref="U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5"/>
  <sheetViews>
    <sheetView showGridLines="0" topLeftCell="A226" zoomScale="70" zoomScaleNormal="70" workbookViewId="0">
      <selection activeCell="B69" sqref="B69"/>
    </sheetView>
  </sheetViews>
  <sheetFormatPr baseColWidth="10" defaultRowHeight="12.75" x14ac:dyDescent="0.2"/>
  <cols>
    <col min="1" max="1" width="3.5703125" style="2" customWidth="1"/>
    <col min="2" max="2" width="81.140625" style="2" customWidth="1"/>
    <col min="3" max="3" width="15.140625" style="80" customWidth="1"/>
    <col min="4" max="4" width="22.28515625" style="78" customWidth="1"/>
    <col min="5" max="5" width="25.5703125" style="78" customWidth="1"/>
    <col min="6" max="6" width="23.85546875" style="78" customWidth="1"/>
    <col min="7" max="7" width="12" style="79" customWidth="1"/>
    <col min="8" max="8" width="11.5703125" style="79" customWidth="1"/>
    <col min="9" max="9" width="11.42578125" style="79" customWidth="1"/>
    <col min="10" max="10" width="14.140625" style="79" customWidth="1"/>
    <col min="11" max="11" width="15.42578125" style="79" customWidth="1"/>
    <col min="12" max="247" width="11.42578125" style="2"/>
    <col min="248" max="248" width="16" style="2" customWidth="1"/>
    <col min="249" max="249" width="72" style="2" customWidth="1"/>
    <col min="250" max="250" width="20" style="2" customWidth="1"/>
    <col min="251" max="503" width="11.42578125" style="2"/>
    <col min="504" max="504" width="16" style="2" customWidth="1"/>
    <col min="505" max="505" width="72" style="2" customWidth="1"/>
    <col min="506" max="506" width="20" style="2" customWidth="1"/>
    <col min="507" max="759" width="11.42578125" style="2"/>
    <col min="760" max="760" width="16" style="2" customWidth="1"/>
    <col min="761" max="761" width="72" style="2" customWidth="1"/>
    <col min="762" max="762" width="20" style="2" customWidth="1"/>
    <col min="763" max="1015" width="11.42578125" style="2"/>
    <col min="1016" max="1016" width="16" style="2" customWidth="1"/>
    <col min="1017" max="1017" width="72" style="2" customWidth="1"/>
    <col min="1018" max="1018" width="20" style="2" customWidth="1"/>
    <col min="1019" max="1271" width="11.42578125" style="2"/>
    <col min="1272" max="1272" width="16" style="2" customWidth="1"/>
    <col min="1273" max="1273" width="72" style="2" customWidth="1"/>
    <col min="1274" max="1274" width="20" style="2" customWidth="1"/>
    <col min="1275" max="1527" width="11.42578125" style="2"/>
    <col min="1528" max="1528" width="16" style="2" customWidth="1"/>
    <col min="1529" max="1529" width="72" style="2" customWidth="1"/>
    <col min="1530" max="1530" width="20" style="2" customWidth="1"/>
    <col min="1531" max="1783" width="11.42578125" style="2"/>
    <col min="1784" max="1784" width="16" style="2" customWidth="1"/>
    <col min="1785" max="1785" width="72" style="2" customWidth="1"/>
    <col min="1786" max="1786" width="20" style="2" customWidth="1"/>
    <col min="1787" max="2039" width="11.42578125" style="2"/>
    <col min="2040" max="2040" width="16" style="2" customWidth="1"/>
    <col min="2041" max="2041" width="72" style="2" customWidth="1"/>
    <col min="2042" max="2042" width="20" style="2" customWidth="1"/>
    <col min="2043" max="2295" width="11.42578125" style="2"/>
    <col min="2296" max="2296" width="16" style="2" customWidth="1"/>
    <col min="2297" max="2297" width="72" style="2" customWidth="1"/>
    <col min="2298" max="2298" width="20" style="2" customWidth="1"/>
    <col min="2299" max="2551" width="11.42578125" style="2"/>
    <col min="2552" max="2552" width="16" style="2" customWidth="1"/>
    <col min="2553" max="2553" width="72" style="2" customWidth="1"/>
    <col min="2554" max="2554" width="20" style="2" customWidth="1"/>
    <col min="2555" max="2807" width="11.42578125" style="2"/>
    <col min="2808" max="2808" width="16" style="2" customWidth="1"/>
    <col min="2809" max="2809" width="72" style="2" customWidth="1"/>
    <col min="2810" max="2810" width="20" style="2" customWidth="1"/>
    <col min="2811" max="3063" width="11.42578125" style="2"/>
    <col min="3064" max="3064" width="16" style="2" customWidth="1"/>
    <col min="3065" max="3065" width="72" style="2" customWidth="1"/>
    <col min="3066" max="3066" width="20" style="2" customWidth="1"/>
    <col min="3067" max="3319" width="11.42578125" style="2"/>
    <col min="3320" max="3320" width="16" style="2" customWidth="1"/>
    <col min="3321" max="3321" width="72" style="2" customWidth="1"/>
    <col min="3322" max="3322" width="20" style="2" customWidth="1"/>
    <col min="3323" max="3575" width="11.42578125" style="2"/>
    <col min="3576" max="3576" width="16" style="2" customWidth="1"/>
    <col min="3577" max="3577" width="72" style="2" customWidth="1"/>
    <col min="3578" max="3578" width="20" style="2" customWidth="1"/>
    <col min="3579" max="3831" width="11.42578125" style="2"/>
    <col min="3832" max="3832" width="16" style="2" customWidth="1"/>
    <col min="3833" max="3833" width="72" style="2" customWidth="1"/>
    <col min="3834" max="3834" width="20" style="2" customWidth="1"/>
    <col min="3835" max="4087" width="11.42578125" style="2"/>
    <col min="4088" max="4088" width="16" style="2" customWidth="1"/>
    <col min="4089" max="4089" width="72" style="2" customWidth="1"/>
    <col min="4090" max="4090" width="20" style="2" customWidth="1"/>
    <col min="4091" max="4343" width="11.42578125" style="2"/>
    <col min="4344" max="4344" width="16" style="2" customWidth="1"/>
    <col min="4345" max="4345" width="72" style="2" customWidth="1"/>
    <col min="4346" max="4346" width="20" style="2" customWidth="1"/>
    <col min="4347" max="4599" width="11.42578125" style="2"/>
    <col min="4600" max="4600" width="16" style="2" customWidth="1"/>
    <col min="4601" max="4601" width="72" style="2" customWidth="1"/>
    <col min="4602" max="4602" width="20" style="2" customWidth="1"/>
    <col min="4603" max="4855" width="11.42578125" style="2"/>
    <col min="4856" max="4856" width="16" style="2" customWidth="1"/>
    <col min="4857" max="4857" width="72" style="2" customWidth="1"/>
    <col min="4858" max="4858" width="20" style="2" customWidth="1"/>
    <col min="4859" max="5111" width="11.42578125" style="2"/>
    <col min="5112" max="5112" width="16" style="2" customWidth="1"/>
    <col min="5113" max="5113" width="72" style="2" customWidth="1"/>
    <col min="5114" max="5114" width="20" style="2" customWidth="1"/>
    <col min="5115" max="5367" width="11.42578125" style="2"/>
    <col min="5368" max="5368" width="16" style="2" customWidth="1"/>
    <col min="5369" max="5369" width="72" style="2" customWidth="1"/>
    <col min="5370" max="5370" width="20" style="2" customWidth="1"/>
    <col min="5371" max="5623" width="11.42578125" style="2"/>
    <col min="5624" max="5624" width="16" style="2" customWidth="1"/>
    <col min="5625" max="5625" width="72" style="2" customWidth="1"/>
    <col min="5626" max="5626" width="20" style="2" customWidth="1"/>
    <col min="5627" max="5879" width="11.42578125" style="2"/>
    <col min="5880" max="5880" width="16" style="2" customWidth="1"/>
    <col min="5881" max="5881" width="72" style="2" customWidth="1"/>
    <col min="5882" max="5882" width="20" style="2" customWidth="1"/>
    <col min="5883" max="6135" width="11.42578125" style="2"/>
    <col min="6136" max="6136" width="16" style="2" customWidth="1"/>
    <col min="6137" max="6137" width="72" style="2" customWidth="1"/>
    <col min="6138" max="6138" width="20" style="2" customWidth="1"/>
    <col min="6139" max="6391" width="11.42578125" style="2"/>
    <col min="6392" max="6392" width="16" style="2" customWidth="1"/>
    <col min="6393" max="6393" width="72" style="2" customWidth="1"/>
    <col min="6394" max="6394" width="20" style="2" customWidth="1"/>
    <col min="6395" max="6647" width="11.42578125" style="2"/>
    <col min="6648" max="6648" width="16" style="2" customWidth="1"/>
    <col min="6649" max="6649" width="72" style="2" customWidth="1"/>
    <col min="6650" max="6650" width="20" style="2" customWidth="1"/>
    <col min="6651" max="6903" width="11.42578125" style="2"/>
    <col min="6904" max="6904" width="16" style="2" customWidth="1"/>
    <col min="6905" max="6905" width="72" style="2" customWidth="1"/>
    <col min="6906" max="6906" width="20" style="2" customWidth="1"/>
    <col min="6907" max="7159" width="11.42578125" style="2"/>
    <col min="7160" max="7160" width="16" style="2" customWidth="1"/>
    <col min="7161" max="7161" width="72" style="2" customWidth="1"/>
    <col min="7162" max="7162" width="20" style="2" customWidth="1"/>
    <col min="7163" max="7415" width="11.42578125" style="2"/>
    <col min="7416" max="7416" width="16" style="2" customWidth="1"/>
    <col min="7417" max="7417" width="72" style="2" customWidth="1"/>
    <col min="7418" max="7418" width="20" style="2" customWidth="1"/>
    <col min="7419" max="7671" width="11.42578125" style="2"/>
    <col min="7672" max="7672" width="16" style="2" customWidth="1"/>
    <col min="7673" max="7673" width="72" style="2" customWidth="1"/>
    <col min="7674" max="7674" width="20" style="2" customWidth="1"/>
    <col min="7675" max="7927" width="11.42578125" style="2"/>
    <col min="7928" max="7928" width="16" style="2" customWidth="1"/>
    <col min="7929" max="7929" width="72" style="2" customWidth="1"/>
    <col min="7930" max="7930" width="20" style="2" customWidth="1"/>
    <col min="7931" max="8183" width="11.42578125" style="2"/>
    <col min="8184" max="8184" width="16" style="2" customWidth="1"/>
    <col min="8185" max="8185" width="72" style="2" customWidth="1"/>
    <col min="8186" max="8186" width="20" style="2" customWidth="1"/>
    <col min="8187" max="8439" width="11.42578125" style="2"/>
    <col min="8440" max="8440" width="16" style="2" customWidth="1"/>
    <col min="8441" max="8441" width="72" style="2" customWidth="1"/>
    <col min="8442" max="8442" width="20" style="2" customWidth="1"/>
    <col min="8443" max="8695" width="11.42578125" style="2"/>
    <col min="8696" max="8696" width="16" style="2" customWidth="1"/>
    <col min="8697" max="8697" width="72" style="2" customWidth="1"/>
    <col min="8698" max="8698" width="20" style="2" customWidth="1"/>
    <col min="8699" max="8951" width="11.42578125" style="2"/>
    <col min="8952" max="8952" width="16" style="2" customWidth="1"/>
    <col min="8953" max="8953" width="72" style="2" customWidth="1"/>
    <col min="8954" max="8954" width="20" style="2" customWidth="1"/>
    <col min="8955" max="9207" width="11.42578125" style="2"/>
    <col min="9208" max="9208" width="16" style="2" customWidth="1"/>
    <col min="9209" max="9209" width="72" style="2" customWidth="1"/>
    <col min="9210" max="9210" width="20" style="2" customWidth="1"/>
    <col min="9211" max="9463" width="11.42578125" style="2"/>
    <col min="9464" max="9464" width="16" style="2" customWidth="1"/>
    <col min="9465" max="9465" width="72" style="2" customWidth="1"/>
    <col min="9466" max="9466" width="20" style="2" customWidth="1"/>
    <col min="9467" max="9719" width="11.42578125" style="2"/>
    <col min="9720" max="9720" width="16" style="2" customWidth="1"/>
    <col min="9721" max="9721" width="72" style="2" customWidth="1"/>
    <col min="9722" max="9722" width="20" style="2" customWidth="1"/>
    <col min="9723" max="9975" width="11.42578125" style="2"/>
    <col min="9976" max="9976" width="16" style="2" customWidth="1"/>
    <col min="9977" max="9977" width="72" style="2" customWidth="1"/>
    <col min="9978" max="9978" width="20" style="2" customWidth="1"/>
    <col min="9979" max="10231" width="11.42578125" style="2"/>
    <col min="10232" max="10232" width="16" style="2" customWidth="1"/>
    <col min="10233" max="10233" width="72" style="2" customWidth="1"/>
    <col min="10234" max="10234" width="20" style="2" customWidth="1"/>
    <col min="10235" max="10487" width="11.42578125" style="2"/>
    <col min="10488" max="10488" width="16" style="2" customWidth="1"/>
    <col min="10489" max="10489" width="72" style="2" customWidth="1"/>
    <col min="10490" max="10490" width="20" style="2" customWidth="1"/>
    <col min="10491" max="10743" width="11.42578125" style="2"/>
    <col min="10744" max="10744" width="16" style="2" customWidth="1"/>
    <col min="10745" max="10745" width="72" style="2" customWidth="1"/>
    <col min="10746" max="10746" width="20" style="2" customWidth="1"/>
    <col min="10747" max="10999" width="11.42578125" style="2"/>
    <col min="11000" max="11000" width="16" style="2" customWidth="1"/>
    <col min="11001" max="11001" width="72" style="2" customWidth="1"/>
    <col min="11002" max="11002" width="20" style="2" customWidth="1"/>
    <col min="11003" max="11255" width="11.42578125" style="2"/>
    <col min="11256" max="11256" width="16" style="2" customWidth="1"/>
    <col min="11257" max="11257" width="72" style="2" customWidth="1"/>
    <col min="11258" max="11258" width="20" style="2" customWidth="1"/>
    <col min="11259" max="11511" width="11.42578125" style="2"/>
    <col min="11512" max="11512" width="16" style="2" customWidth="1"/>
    <col min="11513" max="11513" width="72" style="2" customWidth="1"/>
    <col min="11514" max="11514" width="20" style="2" customWidth="1"/>
    <col min="11515" max="11767" width="11.42578125" style="2"/>
    <col min="11768" max="11768" width="16" style="2" customWidth="1"/>
    <col min="11769" max="11769" width="72" style="2" customWidth="1"/>
    <col min="11770" max="11770" width="20" style="2" customWidth="1"/>
    <col min="11771" max="12023" width="11.42578125" style="2"/>
    <col min="12024" max="12024" width="16" style="2" customWidth="1"/>
    <col min="12025" max="12025" width="72" style="2" customWidth="1"/>
    <col min="12026" max="12026" width="20" style="2" customWidth="1"/>
    <col min="12027" max="12279" width="11.42578125" style="2"/>
    <col min="12280" max="12280" width="16" style="2" customWidth="1"/>
    <col min="12281" max="12281" width="72" style="2" customWidth="1"/>
    <col min="12282" max="12282" width="20" style="2" customWidth="1"/>
    <col min="12283" max="12535" width="11.42578125" style="2"/>
    <col min="12536" max="12536" width="16" style="2" customWidth="1"/>
    <col min="12537" max="12537" width="72" style="2" customWidth="1"/>
    <col min="12538" max="12538" width="20" style="2" customWidth="1"/>
    <col min="12539" max="12791" width="11.42578125" style="2"/>
    <col min="12792" max="12792" width="16" style="2" customWidth="1"/>
    <col min="12793" max="12793" width="72" style="2" customWidth="1"/>
    <col min="12794" max="12794" width="20" style="2" customWidth="1"/>
    <col min="12795" max="13047" width="11.42578125" style="2"/>
    <col min="13048" max="13048" width="16" style="2" customWidth="1"/>
    <col min="13049" max="13049" width="72" style="2" customWidth="1"/>
    <col min="13050" max="13050" width="20" style="2" customWidth="1"/>
    <col min="13051" max="13303" width="11.42578125" style="2"/>
    <col min="13304" max="13304" width="16" style="2" customWidth="1"/>
    <col min="13305" max="13305" width="72" style="2" customWidth="1"/>
    <col min="13306" max="13306" width="20" style="2" customWidth="1"/>
    <col min="13307" max="13559" width="11.42578125" style="2"/>
    <col min="13560" max="13560" width="16" style="2" customWidth="1"/>
    <col min="13561" max="13561" width="72" style="2" customWidth="1"/>
    <col min="13562" max="13562" width="20" style="2" customWidth="1"/>
    <col min="13563" max="13815" width="11.42578125" style="2"/>
    <col min="13816" max="13816" width="16" style="2" customWidth="1"/>
    <col min="13817" max="13817" width="72" style="2" customWidth="1"/>
    <col min="13818" max="13818" width="20" style="2" customWidth="1"/>
    <col min="13819" max="14071" width="11.42578125" style="2"/>
    <col min="14072" max="14072" width="16" style="2" customWidth="1"/>
    <col min="14073" max="14073" width="72" style="2" customWidth="1"/>
    <col min="14074" max="14074" width="20" style="2" customWidth="1"/>
    <col min="14075" max="14327" width="11.42578125" style="2"/>
    <col min="14328" max="14328" width="16" style="2" customWidth="1"/>
    <col min="14329" max="14329" width="72" style="2" customWidth="1"/>
    <col min="14330" max="14330" width="20" style="2" customWidth="1"/>
    <col min="14331" max="14583" width="11.42578125" style="2"/>
    <col min="14584" max="14584" width="16" style="2" customWidth="1"/>
    <col min="14585" max="14585" width="72" style="2" customWidth="1"/>
    <col min="14586" max="14586" width="20" style="2" customWidth="1"/>
    <col min="14587" max="14839" width="11.42578125" style="2"/>
    <col min="14840" max="14840" width="16" style="2" customWidth="1"/>
    <col min="14841" max="14841" width="72" style="2" customWidth="1"/>
    <col min="14842" max="14842" width="20" style="2" customWidth="1"/>
    <col min="14843" max="15095" width="11.42578125" style="2"/>
    <col min="15096" max="15096" width="16" style="2" customWidth="1"/>
    <col min="15097" max="15097" width="72" style="2" customWidth="1"/>
    <col min="15098" max="15098" width="20" style="2" customWidth="1"/>
    <col min="15099" max="15351" width="11.42578125" style="2"/>
    <col min="15352" max="15352" width="16" style="2" customWidth="1"/>
    <col min="15353" max="15353" width="72" style="2" customWidth="1"/>
    <col min="15354" max="15354" width="20" style="2" customWidth="1"/>
    <col min="15355" max="15607" width="11.42578125" style="2"/>
    <col min="15608" max="15608" width="16" style="2" customWidth="1"/>
    <col min="15609" max="15609" width="72" style="2" customWidth="1"/>
    <col min="15610" max="15610" width="20" style="2" customWidth="1"/>
    <col min="15611" max="15863" width="11.42578125" style="2"/>
    <col min="15864" max="15864" width="16" style="2" customWidth="1"/>
    <col min="15865" max="15865" width="72" style="2" customWidth="1"/>
    <col min="15866" max="15866" width="20" style="2" customWidth="1"/>
    <col min="15867" max="16119" width="11.42578125" style="2"/>
    <col min="16120" max="16120" width="16" style="2" customWidth="1"/>
    <col min="16121" max="16121" width="72" style="2" customWidth="1"/>
    <col min="16122" max="16122" width="20" style="2" customWidth="1"/>
    <col min="16123" max="16384" width="11.42578125" style="2"/>
  </cols>
  <sheetData>
    <row r="1" spans="1:11" x14ac:dyDescent="0.2">
      <c r="C1" s="2"/>
      <c r="D1" s="23"/>
      <c r="E1" s="23"/>
      <c r="F1" s="2"/>
      <c r="G1" s="2"/>
      <c r="H1" s="2"/>
      <c r="I1" s="2"/>
      <c r="J1" s="2"/>
      <c r="K1" s="2"/>
    </row>
    <row r="2" spans="1:11" x14ac:dyDescent="0.2">
      <c r="C2" s="2"/>
      <c r="D2" s="23"/>
      <c r="E2" s="23"/>
      <c r="F2" s="2"/>
      <c r="G2" s="2"/>
      <c r="H2" s="2"/>
      <c r="I2" s="2"/>
      <c r="J2" s="2"/>
      <c r="K2" s="2"/>
    </row>
    <row r="3" spans="1:11" x14ac:dyDescent="0.2">
      <c r="C3" s="2"/>
      <c r="D3" s="23"/>
      <c r="E3" s="23"/>
      <c r="F3" s="2"/>
      <c r="G3" s="2"/>
      <c r="H3" s="2"/>
      <c r="I3" s="2"/>
      <c r="J3" s="2"/>
      <c r="K3" s="2"/>
    </row>
    <row r="4" spans="1:11" ht="15.75" x14ac:dyDescent="0.2">
      <c r="B4" s="414" t="s">
        <v>560</v>
      </c>
      <c r="C4" s="2"/>
      <c r="D4" s="23"/>
      <c r="E4" s="23"/>
      <c r="F4" s="2"/>
      <c r="G4" s="2"/>
      <c r="H4" s="2"/>
      <c r="I4" s="2"/>
      <c r="J4" s="2"/>
      <c r="K4" s="2"/>
    </row>
    <row r="5" spans="1:11" x14ac:dyDescent="0.2">
      <c r="C5" s="2"/>
      <c r="D5" s="23"/>
      <c r="E5" s="23"/>
      <c r="F5" s="2"/>
      <c r="G5" s="2"/>
      <c r="H5" s="2"/>
      <c r="I5" s="2"/>
      <c r="J5" s="2"/>
      <c r="K5" s="2"/>
    </row>
    <row r="6" spans="1:11" ht="15.75" x14ac:dyDescent="0.25">
      <c r="C6" s="1"/>
      <c r="D6" s="2"/>
      <c r="E6" s="2"/>
      <c r="F6" s="2"/>
      <c r="G6" s="2"/>
      <c r="H6" s="2"/>
      <c r="I6" s="2"/>
      <c r="J6" s="2"/>
      <c r="K6" s="351" t="s">
        <v>4</v>
      </c>
    </row>
    <row r="7" spans="1:11" ht="5.25" customHeight="1" x14ac:dyDescent="0.2">
      <c r="C7" s="23"/>
      <c r="D7" s="23"/>
      <c r="E7" s="2"/>
      <c r="F7" s="351"/>
      <c r="G7" s="2"/>
      <c r="H7" s="2"/>
      <c r="I7" s="2"/>
      <c r="J7" s="2"/>
      <c r="K7" s="2"/>
    </row>
    <row r="8" spans="1:11" ht="5.25" customHeight="1" thickBot="1" x14ac:dyDescent="0.25">
      <c r="B8" s="4"/>
      <c r="C8" s="81"/>
      <c r="D8" s="82"/>
      <c r="E8" s="82"/>
      <c r="F8" s="82"/>
      <c r="G8" s="83"/>
      <c r="H8" s="83"/>
      <c r="I8" s="83"/>
      <c r="J8" s="69"/>
      <c r="K8" s="83"/>
    </row>
    <row r="9" spans="1:11" ht="5.25" customHeight="1" x14ac:dyDescent="0.2">
      <c r="B9" s="5"/>
      <c r="C9" s="84"/>
      <c r="D9" s="85"/>
      <c r="E9" s="85"/>
      <c r="F9" s="85"/>
      <c r="G9" s="86"/>
      <c r="H9" s="86"/>
      <c r="I9" s="86"/>
      <c r="J9" s="20"/>
    </row>
    <row r="10" spans="1:11" x14ac:dyDescent="0.2">
      <c r="G10" s="87"/>
      <c r="H10" s="87"/>
      <c r="I10" s="87"/>
      <c r="J10" s="88"/>
      <c r="K10" s="87"/>
    </row>
    <row r="11" spans="1:11" ht="15" x14ac:dyDescent="0.25">
      <c r="B11" s="15" t="s">
        <v>229</v>
      </c>
      <c r="C11" s="89"/>
      <c r="D11" s="90"/>
      <c r="E11" s="90"/>
      <c r="F11" s="90"/>
      <c r="G11" s="91"/>
      <c r="H11" s="91"/>
      <c r="I11" s="91"/>
      <c r="J11" s="91"/>
      <c r="K11" s="92"/>
    </row>
    <row r="12" spans="1:11" x14ac:dyDescent="0.2">
      <c r="B12" s="6"/>
      <c r="C12" s="84"/>
    </row>
    <row r="13" spans="1:11" s="75" customFormat="1" ht="25.5" x14ac:dyDescent="0.2">
      <c r="A13" s="417"/>
      <c r="B13" s="12" t="s">
        <v>5</v>
      </c>
      <c r="C13" s="93" t="s">
        <v>223</v>
      </c>
      <c r="D13" s="94" t="s">
        <v>225</v>
      </c>
      <c r="E13" s="95" t="s">
        <v>227</v>
      </c>
      <c r="F13" s="95" t="s">
        <v>230</v>
      </c>
      <c r="G13" s="95" t="s">
        <v>232</v>
      </c>
      <c r="H13" s="95" t="s">
        <v>233</v>
      </c>
      <c r="I13" s="95" t="s">
        <v>234</v>
      </c>
      <c r="J13" s="95" t="s">
        <v>235</v>
      </c>
      <c r="K13" s="95" t="s">
        <v>234</v>
      </c>
    </row>
    <row r="14" spans="1:11" s="75" customFormat="1" x14ac:dyDescent="0.2">
      <c r="A14" s="417"/>
      <c r="B14" s="76"/>
      <c r="C14" s="97" t="s">
        <v>224</v>
      </c>
      <c r="D14" s="98" t="s">
        <v>226</v>
      </c>
      <c r="E14" s="99" t="s">
        <v>228</v>
      </c>
      <c r="F14" s="96" t="s">
        <v>231</v>
      </c>
      <c r="G14" s="96"/>
      <c r="H14" s="96"/>
      <c r="I14" s="96"/>
      <c r="J14" s="96" t="s">
        <v>579</v>
      </c>
      <c r="K14" s="96" t="s">
        <v>236</v>
      </c>
    </row>
    <row r="15" spans="1:11" x14ac:dyDescent="0.2">
      <c r="B15" s="3" t="s">
        <v>31</v>
      </c>
      <c r="C15" s="80">
        <f t="shared" ref="C15:K15" si="0">SUM(C24,C37,C62,C76,C85,C94,C105)</f>
        <v>13</v>
      </c>
      <c r="D15" s="100">
        <f t="shared" si="0"/>
        <v>20</v>
      </c>
      <c r="E15" s="101">
        <f t="shared" si="0"/>
        <v>5</v>
      </c>
      <c r="F15" s="101">
        <f t="shared" si="0"/>
        <v>11</v>
      </c>
      <c r="G15" s="80">
        <f t="shared" si="0"/>
        <v>76</v>
      </c>
      <c r="H15" s="80">
        <f t="shared" si="0"/>
        <v>74</v>
      </c>
      <c r="I15" s="80">
        <f t="shared" si="0"/>
        <v>81</v>
      </c>
      <c r="J15" s="80">
        <f t="shared" si="0"/>
        <v>28</v>
      </c>
      <c r="K15" s="80">
        <f t="shared" si="0"/>
        <v>81</v>
      </c>
    </row>
    <row r="16" spans="1:11" x14ac:dyDescent="0.2">
      <c r="B16" s="3" t="s">
        <v>34</v>
      </c>
      <c r="C16" s="80">
        <f t="shared" ref="C16:K16" si="1">SUM(C168,C180,C218)</f>
        <v>15</v>
      </c>
      <c r="D16" s="101">
        <f t="shared" si="1"/>
        <v>7</v>
      </c>
      <c r="E16" s="101">
        <f t="shared" si="1"/>
        <v>13</v>
      </c>
      <c r="F16" s="101">
        <f t="shared" si="1"/>
        <v>11</v>
      </c>
      <c r="G16" s="80">
        <f t="shared" si="1"/>
        <v>32</v>
      </c>
      <c r="H16" s="80">
        <f t="shared" si="1"/>
        <v>32</v>
      </c>
      <c r="I16" s="80">
        <f t="shared" si="1"/>
        <v>34</v>
      </c>
      <c r="J16" s="80">
        <f t="shared" si="1"/>
        <v>28</v>
      </c>
      <c r="K16" s="80">
        <f t="shared" si="1"/>
        <v>34</v>
      </c>
    </row>
    <row r="17" spans="2:11" x14ac:dyDescent="0.2">
      <c r="B17" s="9" t="s">
        <v>6</v>
      </c>
      <c r="C17" s="102">
        <f>SUM(C15:C16)</f>
        <v>28</v>
      </c>
      <c r="D17" s="103">
        <f>SUM(D15:D16)</f>
        <v>27</v>
      </c>
      <c r="E17" s="103">
        <f t="shared" ref="E17:K17" si="2">SUM(E15,E16)</f>
        <v>18</v>
      </c>
      <c r="F17" s="103">
        <f t="shared" si="2"/>
        <v>22</v>
      </c>
      <c r="G17" s="102">
        <f t="shared" si="2"/>
        <v>108</v>
      </c>
      <c r="H17" s="102">
        <f t="shared" si="2"/>
        <v>106</v>
      </c>
      <c r="I17" s="102">
        <f t="shared" si="2"/>
        <v>115</v>
      </c>
      <c r="J17" s="102">
        <f t="shared" si="2"/>
        <v>56</v>
      </c>
      <c r="K17" s="102">
        <f t="shared" si="2"/>
        <v>115</v>
      </c>
    </row>
    <row r="18" spans="2:11" x14ac:dyDescent="0.2">
      <c r="D18" s="101"/>
      <c r="E18" s="101"/>
      <c r="F18" s="101"/>
      <c r="G18" s="80"/>
      <c r="H18" s="80"/>
      <c r="I18" s="80"/>
      <c r="J18" s="80"/>
      <c r="K18" s="80"/>
    </row>
    <row r="19" spans="2:11" x14ac:dyDescent="0.2">
      <c r="D19" s="101"/>
      <c r="E19" s="101"/>
      <c r="F19" s="101"/>
      <c r="G19" s="80"/>
      <c r="H19" s="80"/>
      <c r="I19" s="80"/>
      <c r="J19" s="80"/>
      <c r="K19" s="80"/>
    </row>
    <row r="20" spans="2:11" s="3" customFormat="1" x14ac:dyDescent="0.2">
      <c r="B20" s="14" t="s">
        <v>565</v>
      </c>
      <c r="C20" s="105"/>
      <c r="D20" s="106"/>
      <c r="E20" s="101"/>
      <c r="F20" s="101"/>
      <c r="G20" s="80"/>
      <c r="H20" s="80"/>
      <c r="I20" s="80"/>
      <c r="J20" s="80"/>
      <c r="K20" s="80"/>
    </row>
    <row r="21" spans="2:11" s="3" customFormat="1" x14ac:dyDescent="0.2">
      <c r="B21" s="14"/>
      <c r="C21" s="105"/>
      <c r="D21" s="106"/>
      <c r="E21" s="101"/>
      <c r="F21" s="101"/>
      <c r="G21" s="80"/>
      <c r="H21" s="80"/>
      <c r="I21" s="80"/>
      <c r="J21" s="80"/>
      <c r="K21" s="80"/>
    </row>
    <row r="22" spans="2:11" s="3" customFormat="1" ht="25.5" x14ac:dyDescent="0.2">
      <c r="B22" s="40"/>
      <c r="C22" s="107" t="s">
        <v>223</v>
      </c>
      <c r="D22" s="108" t="s">
        <v>225</v>
      </c>
      <c r="E22" s="108" t="s">
        <v>227</v>
      </c>
      <c r="F22" s="108" t="s">
        <v>230</v>
      </c>
      <c r="G22" s="108" t="s">
        <v>232</v>
      </c>
      <c r="H22" s="108" t="s">
        <v>233</v>
      </c>
      <c r="I22" s="108" t="s">
        <v>234</v>
      </c>
      <c r="J22" s="108" t="s">
        <v>235</v>
      </c>
      <c r="K22" s="108" t="s">
        <v>234</v>
      </c>
    </row>
    <row r="23" spans="2:11" s="3" customFormat="1" x14ac:dyDescent="0.2">
      <c r="C23" s="110" t="s">
        <v>224</v>
      </c>
      <c r="D23" s="111" t="s">
        <v>226</v>
      </c>
      <c r="E23" s="111" t="s">
        <v>228</v>
      </c>
      <c r="F23" s="109" t="s">
        <v>231</v>
      </c>
      <c r="G23" s="109"/>
      <c r="H23" s="109"/>
      <c r="I23" s="109"/>
      <c r="J23" s="520" t="s">
        <v>579</v>
      </c>
      <c r="K23" s="109" t="s">
        <v>236</v>
      </c>
    </row>
    <row r="24" spans="2:11" s="3" customFormat="1" x14ac:dyDescent="0.2">
      <c r="C24" s="110">
        <f t="shared" ref="C24:K24" si="3">COUNTA(C26:C29)</f>
        <v>2</v>
      </c>
      <c r="D24" s="110">
        <f t="shared" si="3"/>
        <v>2</v>
      </c>
      <c r="E24" s="110">
        <f t="shared" si="3"/>
        <v>1</v>
      </c>
      <c r="F24" s="110">
        <f t="shared" si="3"/>
        <v>1</v>
      </c>
      <c r="G24" s="110">
        <f t="shared" si="3"/>
        <v>3</v>
      </c>
      <c r="H24" s="110">
        <f t="shared" si="3"/>
        <v>3</v>
      </c>
      <c r="I24" s="110">
        <f t="shared" si="3"/>
        <v>3</v>
      </c>
      <c r="J24" s="110">
        <f t="shared" si="3"/>
        <v>1</v>
      </c>
      <c r="K24" s="110">
        <f t="shared" si="3"/>
        <v>3</v>
      </c>
    </row>
    <row r="25" spans="2:11" s="3" customFormat="1" x14ac:dyDescent="0.2">
      <c r="C25" s="80"/>
      <c r="D25" s="101"/>
      <c r="E25" s="101"/>
      <c r="F25" s="101"/>
      <c r="G25" s="101"/>
      <c r="H25" s="101"/>
      <c r="I25" s="101"/>
      <c r="J25" s="101"/>
      <c r="K25" s="101"/>
    </row>
    <row r="26" spans="2:11" s="3" customFormat="1" x14ac:dyDescent="0.2">
      <c r="B26" s="445" t="s">
        <v>550</v>
      </c>
      <c r="C26" s="276"/>
      <c r="D26" s="276"/>
      <c r="E26" s="276"/>
      <c r="F26" s="276"/>
      <c r="G26" s="294" t="s">
        <v>405</v>
      </c>
      <c r="H26" s="294" t="s">
        <v>405</v>
      </c>
      <c r="I26" s="294" t="s">
        <v>405</v>
      </c>
      <c r="J26" s="276"/>
      <c r="K26" s="294" t="s">
        <v>405</v>
      </c>
    </row>
    <row r="27" spans="2:11" s="3" customFormat="1" x14ac:dyDescent="0.2">
      <c r="B27" s="462" t="s">
        <v>37</v>
      </c>
      <c r="C27" s="276"/>
      <c r="D27" s="276"/>
      <c r="E27" s="276"/>
      <c r="F27" s="276"/>
      <c r="G27" s="294"/>
      <c r="H27" s="276"/>
      <c r="I27" s="294"/>
      <c r="J27" s="276"/>
      <c r="K27" s="294"/>
    </row>
    <row r="28" spans="2:11" s="3" customFormat="1" x14ac:dyDescent="0.2">
      <c r="B28" s="3" t="s">
        <v>38</v>
      </c>
      <c r="C28" s="294" t="s">
        <v>405</v>
      </c>
      <c r="D28" s="294" t="s">
        <v>405</v>
      </c>
      <c r="E28" s="276"/>
      <c r="F28" s="276"/>
      <c r="G28" s="294" t="s">
        <v>405</v>
      </c>
      <c r="H28" s="294" t="s">
        <v>405</v>
      </c>
      <c r="I28" s="294" t="s">
        <v>405</v>
      </c>
      <c r="J28" s="276"/>
      <c r="K28" s="294" t="s">
        <v>405</v>
      </c>
    </row>
    <row r="29" spans="2:11" s="3" customFormat="1" x14ac:dyDescent="0.2">
      <c r="B29" s="3" t="s">
        <v>39</v>
      </c>
      <c r="C29" s="294" t="s">
        <v>405</v>
      </c>
      <c r="D29" s="294" t="s">
        <v>405</v>
      </c>
      <c r="E29" s="294" t="s">
        <v>405</v>
      </c>
      <c r="F29" s="294" t="s">
        <v>405</v>
      </c>
      <c r="G29" s="294" t="s">
        <v>405</v>
      </c>
      <c r="H29" s="294" t="s">
        <v>405</v>
      </c>
      <c r="I29" s="294" t="s">
        <v>405</v>
      </c>
      <c r="J29" s="294" t="s">
        <v>405</v>
      </c>
      <c r="K29" s="294" t="s">
        <v>405</v>
      </c>
    </row>
    <row r="30" spans="2:11" s="3" customFormat="1" x14ac:dyDescent="0.2">
      <c r="C30" s="80"/>
      <c r="D30" s="101"/>
      <c r="E30" s="101"/>
      <c r="F30" s="101"/>
      <c r="G30" s="101"/>
      <c r="H30" s="101"/>
      <c r="I30" s="101"/>
      <c r="J30" s="101"/>
      <c r="K30" s="101"/>
    </row>
    <row r="31" spans="2:11" s="3" customFormat="1" x14ac:dyDescent="0.2">
      <c r="C31" s="80"/>
      <c r="D31" s="101"/>
      <c r="E31" s="101"/>
      <c r="F31" s="101"/>
      <c r="G31" s="101"/>
      <c r="H31" s="101"/>
      <c r="I31" s="101"/>
      <c r="J31" s="101"/>
      <c r="K31" s="101"/>
    </row>
    <row r="32" spans="2:11" s="3" customFormat="1" x14ac:dyDescent="0.2">
      <c r="C32" s="80"/>
      <c r="D32" s="101"/>
      <c r="E32" s="101"/>
      <c r="F32" s="101"/>
      <c r="G32" s="101"/>
      <c r="H32" s="101"/>
      <c r="I32" s="101"/>
      <c r="J32" s="101"/>
      <c r="K32" s="101"/>
    </row>
    <row r="33" spans="2:11" s="3" customFormat="1" x14ac:dyDescent="0.2">
      <c r="B33" s="14" t="s">
        <v>567</v>
      </c>
      <c r="C33" s="77"/>
      <c r="D33" s="101"/>
      <c r="E33" s="101"/>
      <c r="F33" s="101"/>
      <c r="G33" s="101"/>
      <c r="H33" s="101"/>
      <c r="I33" s="101"/>
      <c r="J33" s="101"/>
      <c r="K33" s="101"/>
    </row>
    <row r="34" spans="2:11" s="3" customFormat="1" x14ac:dyDescent="0.2">
      <c r="B34" s="14"/>
      <c r="C34" s="77"/>
      <c r="D34" s="101"/>
      <c r="E34" s="101"/>
      <c r="F34" s="101"/>
      <c r="G34" s="101"/>
      <c r="H34" s="101"/>
      <c r="I34" s="101"/>
      <c r="J34" s="101"/>
      <c r="K34" s="101"/>
    </row>
    <row r="35" spans="2:11" s="3" customFormat="1" ht="25.5" x14ac:dyDescent="0.2">
      <c r="C35" s="107" t="s">
        <v>223</v>
      </c>
      <c r="D35" s="108" t="s">
        <v>225</v>
      </c>
      <c r="E35" s="108" t="s">
        <v>227</v>
      </c>
      <c r="F35" s="108" t="s">
        <v>230</v>
      </c>
      <c r="G35" s="108" t="s">
        <v>232</v>
      </c>
      <c r="H35" s="108" t="s">
        <v>233</v>
      </c>
      <c r="I35" s="108" t="s">
        <v>234</v>
      </c>
      <c r="J35" s="108" t="s">
        <v>235</v>
      </c>
      <c r="K35" s="108" t="s">
        <v>234</v>
      </c>
    </row>
    <row r="36" spans="2:11" s="3" customFormat="1" x14ac:dyDescent="0.2">
      <c r="C36" s="110" t="s">
        <v>224</v>
      </c>
      <c r="D36" s="111" t="s">
        <v>226</v>
      </c>
      <c r="E36" s="111" t="s">
        <v>228</v>
      </c>
      <c r="F36" s="109" t="s">
        <v>231</v>
      </c>
      <c r="G36" s="109"/>
      <c r="H36" s="109"/>
      <c r="I36" s="109"/>
      <c r="J36" s="520" t="s">
        <v>579</v>
      </c>
      <c r="K36" s="109" t="s">
        <v>236</v>
      </c>
    </row>
    <row r="37" spans="2:11" s="3" customFormat="1" x14ac:dyDescent="0.2">
      <c r="C37" s="110">
        <f t="shared" ref="C37:K37" si="4">COUNTA(C39:C55)</f>
        <v>2</v>
      </c>
      <c r="D37" s="110">
        <f t="shared" si="4"/>
        <v>2</v>
      </c>
      <c r="E37" s="110">
        <f t="shared" si="4"/>
        <v>0</v>
      </c>
      <c r="F37" s="110">
        <f t="shared" si="4"/>
        <v>1</v>
      </c>
      <c r="G37" s="110">
        <f t="shared" si="4"/>
        <v>15</v>
      </c>
      <c r="H37" s="110">
        <f t="shared" si="4"/>
        <v>13</v>
      </c>
      <c r="I37" s="110">
        <f t="shared" si="4"/>
        <v>17</v>
      </c>
      <c r="J37" s="110">
        <f t="shared" si="4"/>
        <v>3</v>
      </c>
      <c r="K37" s="110">
        <f t="shared" si="4"/>
        <v>17</v>
      </c>
    </row>
    <row r="38" spans="2:11" s="3" customFormat="1" x14ac:dyDescent="0.2">
      <c r="C38" s="80"/>
      <c r="D38" s="114"/>
      <c r="E38" s="114"/>
      <c r="F38" s="114"/>
      <c r="G38" s="101"/>
      <c r="H38" s="101"/>
      <c r="I38" s="101"/>
      <c r="J38" s="101"/>
      <c r="K38" s="101"/>
    </row>
    <row r="39" spans="2:11" s="3" customFormat="1" x14ac:dyDescent="0.2">
      <c r="B39" s="445" t="s">
        <v>519</v>
      </c>
      <c r="C39" s="276"/>
      <c r="D39" s="276"/>
      <c r="E39" s="276"/>
      <c r="F39" s="276"/>
      <c r="G39" s="294"/>
      <c r="H39" s="276"/>
      <c r="I39" s="294" t="s">
        <v>405</v>
      </c>
      <c r="J39" s="276"/>
      <c r="K39" s="294" t="s">
        <v>405</v>
      </c>
    </row>
    <row r="40" spans="2:11" s="3" customFormat="1" x14ac:dyDescent="0.2">
      <c r="B40" s="445" t="s">
        <v>514</v>
      </c>
      <c r="C40" s="276"/>
      <c r="D40" s="276"/>
      <c r="E40" s="276"/>
      <c r="F40" s="276"/>
      <c r="G40" s="294" t="s">
        <v>405</v>
      </c>
      <c r="H40" s="294" t="s">
        <v>405</v>
      </c>
      <c r="I40" s="294" t="s">
        <v>405</v>
      </c>
      <c r="J40" s="276"/>
      <c r="K40" s="294" t="s">
        <v>405</v>
      </c>
    </row>
    <row r="41" spans="2:11" s="3" customFormat="1" x14ac:dyDescent="0.2">
      <c r="B41" s="450" t="s">
        <v>544</v>
      </c>
      <c r="C41" s="276"/>
      <c r="D41" s="276"/>
      <c r="E41" s="276"/>
      <c r="F41" s="276"/>
      <c r="G41" s="294" t="s">
        <v>405</v>
      </c>
      <c r="H41" s="294" t="s">
        <v>405</v>
      </c>
      <c r="I41" s="294" t="s">
        <v>405</v>
      </c>
      <c r="J41" s="294"/>
      <c r="K41" s="294" t="s">
        <v>405</v>
      </c>
    </row>
    <row r="42" spans="2:11" s="3" customFormat="1" x14ac:dyDescent="0.2">
      <c r="B42" s="445" t="s">
        <v>539</v>
      </c>
      <c r="C42" s="276"/>
      <c r="D42" s="276"/>
      <c r="E42" s="276"/>
      <c r="F42" s="276"/>
      <c r="G42" s="294" t="s">
        <v>405</v>
      </c>
      <c r="H42" s="294" t="s">
        <v>405</v>
      </c>
      <c r="I42" s="294" t="s">
        <v>405</v>
      </c>
      <c r="J42" s="294"/>
      <c r="K42" s="294" t="s">
        <v>405</v>
      </c>
    </row>
    <row r="43" spans="2:11" s="3" customFormat="1" x14ac:dyDescent="0.2">
      <c r="B43" s="445" t="s">
        <v>548</v>
      </c>
      <c r="C43" s="276"/>
      <c r="D43" s="276"/>
      <c r="E43" s="276"/>
      <c r="F43" s="276"/>
      <c r="G43" s="294" t="s">
        <v>405</v>
      </c>
      <c r="H43" s="294" t="s">
        <v>405</v>
      </c>
      <c r="I43" s="294" t="s">
        <v>405</v>
      </c>
      <c r="J43" s="276"/>
      <c r="K43" s="294" t="s">
        <v>405</v>
      </c>
    </row>
    <row r="44" spans="2:11" s="3" customFormat="1" x14ac:dyDescent="0.2">
      <c r="B44" s="445" t="s">
        <v>547</v>
      </c>
      <c r="C44" s="276"/>
      <c r="D44" s="276"/>
      <c r="E44" s="276"/>
      <c r="F44" s="276"/>
      <c r="G44" s="294"/>
      <c r="H44" s="294"/>
      <c r="I44" s="294" t="s">
        <v>405</v>
      </c>
      <c r="J44" s="276"/>
      <c r="K44" s="294" t="s">
        <v>405</v>
      </c>
    </row>
    <row r="45" spans="2:11" s="3" customFormat="1" x14ac:dyDescent="0.2">
      <c r="B45" s="445" t="s">
        <v>546</v>
      </c>
      <c r="C45" s="294"/>
      <c r="D45" s="294"/>
      <c r="E45" s="276"/>
      <c r="F45" s="276"/>
      <c r="G45" s="294" t="s">
        <v>405</v>
      </c>
      <c r="H45" s="294" t="s">
        <v>405</v>
      </c>
      <c r="I45" s="294" t="s">
        <v>405</v>
      </c>
      <c r="J45" s="294"/>
      <c r="K45" s="294" t="s">
        <v>405</v>
      </c>
    </row>
    <row r="46" spans="2:11" s="3" customFormat="1" x14ac:dyDescent="0.2">
      <c r="B46" s="40" t="s">
        <v>513</v>
      </c>
      <c r="C46" s="276"/>
      <c r="D46" s="276"/>
      <c r="E46" s="276"/>
      <c r="F46" s="276"/>
      <c r="G46" s="294" t="s">
        <v>405</v>
      </c>
      <c r="H46" s="294" t="s">
        <v>405</v>
      </c>
      <c r="I46" s="294" t="s">
        <v>405</v>
      </c>
      <c r="J46" s="276"/>
      <c r="K46" s="294" t="s">
        <v>405</v>
      </c>
    </row>
    <row r="47" spans="2:11" s="3" customFormat="1" x14ac:dyDescent="0.2">
      <c r="B47" s="445" t="s">
        <v>543</v>
      </c>
      <c r="C47" s="294"/>
      <c r="D47" s="294"/>
      <c r="E47" s="294"/>
      <c r="F47" s="294"/>
      <c r="G47" s="294" t="s">
        <v>405</v>
      </c>
      <c r="H47" s="294" t="s">
        <v>405</v>
      </c>
      <c r="I47" s="294" t="s">
        <v>405</v>
      </c>
      <c r="J47" s="294"/>
      <c r="K47" s="294" t="s">
        <v>405</v>
      </c>
    </row>
    <row r="48" spans="2:11" s="3" customFormat="1" x14ac:dyDescent="0.2">
      <c r="B48" s="445" t="s">
        <v>545</v>
      </c>
      <c r="C48" s="294"/>
      <c r="D48" s="294"/>
      <c r="E48" s="294"/>
      <c r="F48" s="294"/>
      <c r="G48" s="294" t="s">
        <v>405</v>
      </c>
      <c r="H48" s="294"/>
      <c r="I48" s="294" t="s">
        <v>405</v>
      </c>
      <c r="J48" s="294"/>
      <c r="K48" s="294" t="s">
        <v>405</v>
      </c>
    </row>
    <row r="49" spans="2:11" s="3" customFormat="1" x14ac:dyDescent="0.2">
      <c r="B49" s="445" t="s">
        <v>541</v>
      </c>
      <c r="C49" s="294"/>
      <c r="D49" s="294"/>
      <c r="E49" s="294"/>
      <c r="F49" s="294"/>
      <c r="G49" s="294" t="s">
        <v>405</v>
      </c>
      <c r="H49" s="294" t="s">
        <v>405</v>
      </c>
      <c r="I49" s="294" t="s">
        <v>405</v>
      </c>
      <c r="J49" s="294"/>
      <c r="K49" s="294" t="s">
        <v>405</v>
      </c>
    </row>
    <row r="50" spans="2:11" s="3" customFormat="1" x14ac:dyDescent="0.2">
      <c r="B50" s="445" t="s">
        <v>542</v>
      </c>
      <c r="C50" s="294"/>
      <c r="D50" s="294"/>
      <c r="E50" s="294"/>
      <c r="F50" s="294"/>
      <c r="G50" s="294" t="s">
        <v>405</v>
      </c>
      <c r="H50" s="294" t="s">
        <v>405</v>
      </c>
      <c r="I50" s="294" t="s">
        <v>405</v>
      </c>
      <c r="J50" s="294"/>
      <c r="K50" s="294" t="s">
        <v>405</v>
      </c>
    </row>
    <row r="51" spans="2:11" s="3" customFormat="1" x14ac:dyDescent="0.2">
      <c r="B51" s="445" t="s">
        <v>549</v>
      </c>
      <c r="C51" s="294"/>
      <c r="D51" s="294"/>
      <c r="E51" s="294"/>
      <c r="F51" s="294"/>
      <c r="G51" s="294" t="s">
        <v>405</v>
      </c>
      <c r="H51" s="294"/>
      <c r="I51" s="294" t="s">
        <v>405</v>
      </c>
      <c r="J51" s="294"/>
      <c r="K51" s="294" t="s">
        <v>405</v>
      </c>
    </row>
    <row r="52" spans="2:11" s="3" customFormat="1" x14ac:dyDescent="0.2">
      <c r="B52" s="445" t="s">
        <v>515</v>
      </c>
      <c r="C52" s="294"/>
      <c r="D52" s="294"/>
      <c r="E52" s="294"/>
      <c r="F52" s="294"/>
      <c r="G52" s="294" t="s">
        <v>405</v>
      </c>
      <c r="H52" s="294" t="s">
        <v>405</v>
      </c>
      <c r="I52" s="294" t="s">
        <v>405</v>
      </c>
      <c r="J52" s="294"/>
      <c r="K52" s="294" t="s">
        <v>405</v>
      </c>
    </row>
    <row r="53" spans="2:11" s="3" customFormat="1" x14ac:dyDescent="0.2">
      <c r="B53" s="3" t="s">
        <v>40</v>
      </c>
      <c r="C53" s="294" t="s">
        <v>405</v>
      </c>
      <c r="D53" s="294" t="s">
        <v>405</v>
      </c>
      <c r="E53" s="294"/>
      <c r="F53" s="294" t="s">
        <v>405</v>
      </c>
      <c r="G53" s="294" t="s">
        <v>405</v>
      </c>
      <c r="H53" s="294" t="s">
        <v>405</v>
      </c>
      <c r="I53" s="294" t="s">
        <v>405</v>
      </c>
      <c r="J53" s="294" t="s">
        <v>405</v>
      </c>
      <c r="K53" s="294" t="s">
        <v>405</v>
      </c>
    </row>
    <row r="54" spans="2:11" s="3" customFormat="1" x14ac:dyDescent="0.2">
      <c r="B54" s="3" t="s">
        <v>41</v>
      </c>
      <c r="C54" s="294"/>
      <c r="D54" s="276"/>
      <c r="E54" s="276"/>
      <c r="F54" s="276"/>
      <c r="G54" s="294" t="s">
        <v>405</v>
      </c>
      <c r="H54" s="294" t="s">
        <v>405</v>
      </c>
      <c r="I54" s="294" t="s">
        <v>405</v>
      </c>
      <c r="J54" s="294" t="s">
        <v>405</v>
      </c>
      <c r="K54" s="294" t="s">
        <v>405</v>
      </c>
    </row>
    <row r="55" spans="2:11" s="3" customFormat="1" x14ac:dyDescent="0.2">
      <c r="B55" s="3" t="s">
        <v>42</v>
      </c>
      <c r="C55" s="294" t="s">
        <v>405</v>
      </c>
      <c r="D55" s="294" t="s">
        <v>405</v>
      </c>
      <c r="E55" s="276"/>
      <c r="F55" s="276"/>
      <c r="G55" s="294" t="s">
        <v>405</v>
      </c>
      <c r="H55" s="294" t="s">
        <v>405</v>
      </c>
      <c r="I55" s="294" t="s">
        <v>405</v>
      </c>
      <c r="J55" s="294" t="s">
        <v>405</v>
      </c>
      <c r="K55" s="294" t="s">
        <v>405</v>
      </c>
    </row>
    <row r="56" spans="2:11" s="3" customFormat="1" x14ac:dyDescent="0.2">
      <c r="C56" s="80"/>
      <c r="D56" s="101"/>
      <c r="E56" s="101"/>
      <c r="F56" s="101"/>
      <c r="G56" s="101"/>
      <c r="H56" s="101"/>
      <c r="I56" s="101"/>
      <c r="J56" s="101"/>
      <c r="K56" s="101"/>
    </row>
    <row r="57" spans="2:11" s="3" customFormat="1" x14ac:dyDescent="0.2">
      <c r="C57" s="80"/>
      <c r="D57" s="101"/>
      <c r="E57" s="101"/>
      <c r="F57" s="101"/>
      <c r="G57" s="101"/>
      <c r="H57" s="101"/>
      <c r="I57" s="101"/>
      <c r="J57" s="101"/>
      <c r="K57" s="101"/>
    </row>
    <row r="58" spans="2:11" s="3" customFormat="1" x14ac:dyDescent="0.2">
      <c r="B58" s="14" t="s">
        <v>566</v>
      </c>
      <c r="C58" s="77"/>
      <c r="D58" s="101"/>
      <c r="E58" s="101"/>
      <c r="F58" s="101"/>
      <c r="G58" s="101"/>
      <c r="H58" s="101"/>
      <c r="I58" s="101"/>
      <c r="J58" s="101"/>
      <c r="K58" s="101"/>
    </row>
    <row r="59" spans="2:11" s="3" customFormat="1" x14ac:dyDescent="0.2">
      <c r="B59" s="14"/>
      <c r="C59" s="77"/>
      <c r="D59" s="101"/>
      <c r="E59" s="101"/>
      <c r="F59" s="101"/>
      <c r="G59" s="101"/>
      <c r="H59" s="101"/>
      <c r="I59" s="101"/>
      <c r="J59" s="101"/>
      <c r="K59" s="101"/>
    </row>
    <row r="60" spans="2:11" s="3" customFormat="1" ht="25.5" x14ac:dyDescent="0.2">
      <c r="C60" s="107" t="s">
        <v>223</v>
      </c>
      <c r="D60" s="108" t="s">
        <v>225</v>
      </c>
      <c r="E60" s="108" t="s">
        <v>227</v>
      </c>
      <c r="F60" s="108" t="s">
        <v>230</v>
      </c>
      <c r="G60" s="108" t="s">
        <v>232</v>
      </c>
      <c r="H60" s="108" t="s">
        <v>233</v>
      </c>
      <c r="I60" s="108" t="s">
        <v>234</v>
      </c>
      <c r="J60" s="108" t="s">
        <v>235</v>
      </c>
      <c r="K60" s="108" t="s">
        <v>234</v>
      </c>
    </row>
    <row r="61" spans="2:11" s="3" customFormat="1" x14ac:dyDescent="0.2">
      <c r="C61" s="110" t="s">
        <v>224</v>
      </c>
      <c r="D61" s="111" t="s">
        <v>226</v>
      </c>
      <c r="E61" s="111" t="s">
        <v>228</v>
      </c>
      <c r="F61" s="109" t="s">
        <v>231</v>
      </c>
      <c r="G61" s="109"/>
      <c r="H61" s="109"/>
      <c r="I61" s="109"/>
      <c r="J61" s="520" t="s">
        <v>579</v>
      </c>
      <c r="K61" s="109" t="s">
        <v>236</v>
      </c>
    </row>
    <row r="62" spans="2:11" s="3" customFormat="1" x14ac:dyDescent="0.2">
      <c r="C62" s="110">
        <f t="shared" ref="C62:K62" si="5">COUNTA(C64:C69)</f>
        <v>0</v>
      </c>
      <c r="D62" s="110">
        <f t="shared" si="5"/>
        <v>0</v>
      </c>
      <c r="E62" s="110">
        <f t="shared" si="5"/>
        <v>0</v>
      </c>
      <c r="F62" s="110">
        <f t="shared" si="5"/>
        <v>1</v>
      </c>
      <c r="G62" s="110">
        <f t="shared" si="5"/>
        <v>6</v>
      </c>
      <c r="H62" s="110">
        <f t="shared" si="5"/>
        <v>5</v>
      </c>
      <c r="I62" s="110">
        <f t="shared" si="5"/>
        <v>6</v>
      </c>
      <c r="J62" s="110">
        <f t="shared" si="5"/>
        <v>3</v>
      </c>
      <c r="K62" s="110">
        <f t="shared" si="5"/>
        <v>6</v>
      </c>
    </row>
    <row r="63" spans="2:11" s="3" customFormat="1" x14ac:dyDescent="0.2">
      <c r="C63" s="80"/>
      <c r="D63" s="101"/>
      <c r="E63" s="101"/>
      <c r="F63" s="101"/>
      <c r="G63" s="101"/>
      <c r="H63" s="101"/>
      <c r="I63" s="101"/>
      <c r="J63" s="101"/>
      <c r="K63" s="101"/>
    </row>
    <row r="64" spans="2:11" s="3" customFormat="1" x14ac:dyDescent="0.2">
      <c r="B64" s="36" t="s">
        <v>43</v>
      </c>
      <c r="C64" s="276"/>
      <c r="D64" s="276"/>
      <c r="E64" s="276"/>
      <c r="F64" s="276"/>
      <c r="G64" s="294" t="s">
        <v>405</v>
      </c>
      <c r="H64" s="276"/>
      <c r="I64" s="294" t="s">
        <v>405</v>
      </c>
      <c r="J64" s="294" t="s">
        <v>405</v>
      </c>
      <c r="K64" s="294" t="s">
        <v>405</v>
      </c>
    </row>
    <row r="65" spans="2:11" s="3" customFormat="1" x14ac:dyDescent="0.2">
      <c r="B65" s="36" t="s">
        <v>44</v>
      </c>
      <c r="C65" s="276"/>
      <c r="D65" s="276"/>
      <c r="E65" s="294"/>
      <c r="F65" s="294"/>
      <c r="G65" s="294" t="s">
        <v>405</v>
      </c>
      <c r="H65" s="294" t="s">
        <v>405</v>
      </c>
      <c r="I65" s="294" t="s">
        <v>405</v>
      </c>
      <c r="J65" s="294"/>
      <c r="K65" s="294" t="s">
        <v>405</v>
      </c>
    </row>
    <row r="66" spans="2:11" s="3" customFormat="1" x14ac:dyDescent="0.2">
      <c r="B66" s="36" t="s">
        <v>45</v>
      </c>
      <c r="C66" s="276"/>
      <c r="D66" s="276"/>
      <c r="E66" s="276"/>
      <c r="F66" s="294" t="s">
        <v>405</v>
      </c>
      <c r="G66" s="294" t="s">
        <v>405</v>
      </c>
      <c r="H66" s="294" t="s">
        <v>405</v>
      </c>
      <c r="I66" s="294" t="s">
        <v>405</v>
      </c>
      <c r="J66" s="294" t="s">
        <v>405</v>
      </c>
      <c r="K66" s="294" t="s">
        <v>405</v>
      </c>
    </row>
    <row r="67" spans="2:11" s="3" customFormat="1" x14ac:dyDescent="0.2">
      <c r="B67" s="36" t="s">
        <v>46</v>
      </c>
      <c r="C67" s="276"/>
      <c r="D67" s="276"/>
      <c r="E67" s="276"/>
      <c r="F67" s="276"/>
      <c r="G67" s="294" t="s">
        <v>405</v>
      </c>
      <c r="H67" s="294" t="s">
        <v>405</v>
      </c>
      <c r="I67" s="294" t="s">
        <v>405</v>
      </c>
      <c r="J67" s="276"/>
      <c r="K67" s="294" t="s">
        <v>405</v>
      </c>
    </row>
    <row r="68" spans="2:11" s="3" customFormat="1" x14ac:dyDescent="0.2">
      <c r="B68" s="36" t="s">
        <v>47</v>
      </c>
      <c r="C68" s="276"/>
      <c r="D68" s="276"/>
      <c r="E68" s="276"/>
      <c r="F68" s="276"/>
      <c r="G68" s="294" t="s">
        <v>405</v>
      </c>
      <c r="H68" s="294" t="s">
        <v>405</v>
      </c>
      <c r="I68" s="294" t="s">
        <v>405</v>
      </c>
      <c r="J68" s="276"/>
      <c r="K68" s="294" t="s">
        <v>405</v>
      </c>
    </row>
    <row r="69" spans="2:11" s="3" customFormat="1" x14ac:dyDescent="0.2">
      <c r="B69" s="36" t="s">
        <v>590</v>
      </c>
      <c r="C69" s="276"/>
      <c r="D69" s="276"/>
      <c r="E69" s="276"/>
      <c r="F69" s="276"/>
      <c r="G69" s="294" t="s">
        <v>405</v>
      </c>
      <c r="H69" s="294" t="s">
        <v>405</v>
      </c>
      <c r="I69" s="294" t="s">
        <v>405</v>
      </c>
      <c r="J69" s="294" t="s">
        <v>405</v>
      </c>
      <c r="K69" s="294" t="s">
        <v>405</v>
      </c>
    </row>
    <row r="70" spans="2:11" s="3" customFormat="1" x14ac:dyDescent="0.2">
      <c r="C70" s="80"/>
      <c r="D70" s="101"/>
      <c r="E70" s="101"/>
      <c r="F70" s="101"/>
      <c r="G70" s="101"/>
      <c r="H70" s="101"/>
      <c r="I70" s="101"/>
      <c r="J70" s="101"/>
      <c r="K70" s="101"/>
    </row>
    <row r="71" spans="2:11" s="3" customFormat="1" x14ac:dyDescent="0.2">
      <c r="C71" s="80"/>
      <c r="D71" s="101"/>
      <c r="E71" s="101"/>
      <c r="F71" s="101"/>
      <c r="G71" s="101"/>
      <c r="H71" s="101"/>
      <c r="I71" s="101"/>
      <c r="J71" s="101"/>
      <c r="K71" s="101"/>
    </row>
    <row r="72" spans="2:11" s="3" customFormat="1" x14ac:dyDescent="0.2">
      <c r="B72" s="14" t="s">
        <v>111</v>
      </c>
      <c r="C72" s="77"/>
      <c r="D72" s="101"/>
      <c r="E72" s="101"/>
      <c r="F72" s="101"/>
      <c r="G72" s="101"/>
      <c r="H72" s="101"/>
      <c r="I72" s="101"/>
      <c r="J72" s="101"/>
      <c r="K72" s="101"/>
    </row>
    <row r="73" spans="2:11" s="3" customFormat="1" x14ac:dyDescent="0.2">
      <c r="C73" s="80"/>
      <c r="D73" s="101"/>
      <c r="E73" s="101"/>
      <c r="F73" s="101"/>
      <c r="G73" s="101"/>
      <c r="H73" s="101"/>
      <c r="I73" s="101"/>
      <c r="J73" s="101"/>
      <c r="K73" s="101"/>
    </row>
    <row r="74" spans="2:11" s="3" customFormat="1" ht="25.5" x14ac:dyDescent="0.2">
      <c r="C74" s="107" t="s">
        <v>223</v>
      </c>
      <c r="D74" s="108" t="s">
        <v>225</v>
      </c>
      <c r="E74" s="108" t="s">
        <v>227</v>
      </c>
      <c r="F74" s="108" t="s">
        <v>230</v>
      </c>
      <c r="G74" s="108" t="s">
        <v>232</v>
      </c>
      <c r="H74" s="108" t="s">
        <v>233</v>
      </c>
      <c r="I74" s="108" t="s">
        <v>234</v>
      </c>
      <c r="J74" s="108" t="s">
        <v>235</v>
      </c>
      <c r="K74" s="108" t="s">
        <v>234</v>
      </c>
    </row>
    <row r="75" spans="2:11" s="3" customFormat="1" x14ac:dyDescent="0.2">
      <c r="C75" s="110" t="s">
        <v>224</v>
      </c>
      <c r="D75" s="111" t="s">
        <v>226</v>
      </c>
      <c r="E75" s="111" t="s">
        <v>228</v>
      </c>
      <c r="F75" s="109" t="s">
        <v>231</v>
      </c>
      <c r="G75" s="109"/>
      <c r="H75" s="109"/>
      <c r="I75" s="109"/>
      <c r="J75" s="520" t="s">
        <v>579</v>
      </c>
      <c r="K75" s="109" t="s">
        <v>236</v>
      </c>
    </row>
    <row r="76" spans="2:11" s="3" customFormat="1" x14ac:dyDescent="0.2">
      <c r="C76" s="110">
        <f>COUNTA(C78)</f>
        <v>0</v>
      </c>
      <c r="D76" s="110">
        <f t="shared" ref="D76:K76" si="6">COUNTA(D78)</f>
        <v>0</v>
      </c>
      <c r="E76" s="110">
        <f t="shared" si="6"/>
        <v>0</v>
      </c>
      <c r="F76" s="110">
        <f t="shared" si="6"/>
        <v>0</v>
      </c>
      <c r="G76" s="110">
        <f t="shared" si="6"/>
        <v>1</v>
      </c>
      <c r="H76" s="110">
        <f t="shared" si="6"/>
        <v>1</v>
      </c>
      <c r="I76" s="110">
        <f t="shared" si="6"/>
        <v>1</v>
      </c>
      <c r="J76" s="110">
        <f t="shared" si="6"/>
        <v>0</v>
      </c>
      <c r="K76" s="110">
        <f t="shared" si="6"/>
        <v>1</v>
      </c>
    </row>
    <row r="77" spans="2:11" s="3" customFormat="1" x14ac:dyDescent="0.2">
      <c r="C77" s="80"/>
      <c r="D77" s="101"/>
      <c r="E77" s="101"/>
      <c r="F77" s="101"/>
      <c r="G77" s="101"/>
      <c r="H77" s="101"/>
      <c r="I77" s="101"/>
      <c r="J77" s="101"/>
      <c r="K77" s="101"/>
    </row>
    <row r="78" spans="2:11" s="3" customFormat="1" x14ac:dyDescent="0.2">
      <c r="B78" s="3" t="s">
        <v>48</v>
      </c>
      <c r="C78" s="276"/>
      <c r="D78" s="294"/>
      <c r="E78" s="294"/>
      <c r="F78" s="294"/>
      <c r="G78" s="294" t="s">
        <v>405</v>
      </c>
      <c r="H78" s="294" t="s">
        <v>405</v>
      </c>
      <c r="I78" s="294" t="s">
        <v>405</v>
      </c>
      <c r="J78" s="294"/>
      <c r="K78" s="294" t="s">
        <v>405</v>
      </c>
    </row>
    <row r="79" spans="2:11" s="3" customFormat="1" x14ac:dyDescent="0.2">
      <c r="C79" s="80"/>
      <c r="D79" s="101"/>
      <c r="E79" s="101"/>
      <c r="F79" s="101"/>
      <c r="G79" s="101"/>
      <c r="H79" s="101"/>
      <c r="I79" s="101"/>
      <c r="J79" s="101"/>
      <c r="K79" s="101"/>
    </row>
    <row r="80" spans="2:11" s="3" customFormat="1" x14ac:dyDescent="0.2">
      <c r="C80" s="80"/>
      <c r="D80" s="101"/>
      <c r="E80" s="101"/>
      <c r="F80" s="101"/>
      <c r="G80" s="101"/>
      <c r="H80" s="101"/>
      <c r="I80" s="101"/>
      <c r="J80" s="101"/>
      <c r="K80" s="101"/>
    </row>
    <row r="81" spans="2:11" s="3" customFormat="1" x14ac:dyDescent="0.2">
      <c r="B81" s="14" t="s">
        <v>113</v>
      </c>
      <c r="C81" s="77"/>
      <c r="D81" s="101"/>
      <c r="E81" s="101"/>
      <c r="F81" s="101"/>
      <c r="G81" s="101"/>
      <c r="H81" s="101"/>
      <c r="I81" s="101"/>
      <c r="J81" s="101"/>
      <c r="K81" s="101"/>
    </row>
    <row r="82" spans="2:11" s="3" customFormat="1" x14ac:dyDescent="0.2">
      <c r="C82" s="80"/>
      <c r="D82" s="101"/>
      <c r="E82" s="101"/>
      <c r="F82" s="101"/>
      <c r="G82" s="101"/>
      <c r="H82" s="101"/>
      <c r="I82" s="101"/>
      <c r="J82" s="101"/>
      <c r="K82" s="101"/>
    </row>
    <row r="83" spans="2:11" s="3" customFormat="1" ht="25.5" x14ac:dyDescent="0.2">
      <c r="C83" s="107" t="s">
        <v>223</v>
      </c>
      <c r="D83" s="108" t="s">
        <v>225</v>
      </c>
      <c r="E83" s="108" t="s">
        <v>227</v>
      </c>
      <c r="F83" s="108" t="s">
        <v>230</v>
      </c>
      <c r="G83" s="108" t="s">
        <v>232</v>
      </c>
      <c r="H83" s="108" t="s">
        <v>233</v>
      </c>
      <c r="I83" s="108" t="s">
        <v>234</v>
      </c>
      <c r="J83" s="108" t="s">
        <v>235</v>
      </c>
      <c r="K83" s="108" t="s">
        <v>234</v>
      </c>
    </row>
    <row r="84" spans="2:11" s="3" customFormat="1" x14ac:dyDescent="0.2">
      <c r="C84" s="110" t="s">
        <v>224</v>
      </c>
      <c r="D84" s="111" t="s">
        <v>226</v>
      </c>
      <c r="E84" s="111" t="s">
        <v>228</v>
      </c>
      <c r="F84" s="109" t="s">
        <v>231</v>
      </c>
      <c r="G84" s="109"/>
      <c r="H84" s="109"/>
      <c r="I84" s="109"/>
      <c r="J84" s="520" t="s">
        <v>579</v>
      </c>
      <c r="K84" s="109" t="s">
        <v>236</v>
      </c>
    </row>
    <row r="85" spans="2:11" s="3" customFormat="1" x14ac:dyDescent="0.2">
      <c r="C85" s="110">
        <f>COUNTA(C87)</f>
        <v>1</v>
      </c>
      <c r="D85" s="110">
        <f t="shared" ref="D85:K85" si="7">COUNTA(D87)</f>
        <v>1</v>
      </c>
      <c r="E85" s="110">
        <f t="shared" si="7"/>
        <v>0</v>
      </c>
      <c r="F85" s="110">
        <f t="shared" si="7"/>
        <v>0</v>
      </c>
      <c r="G85" s="110">
        <f t="shared" si="7"/>
        <v>1</v>
      </c>
      <c r="H85" s="110">
        <f t="shared" si="7"/>
        <v>1</v>
      </c>
      <c r="I85" s="110">
        <f t="shared" si="7"/>
        <v>1</v>
      </c>
      <c r="J85" s="110">
        <f t="shared" si="7"/>
        <v>0</v>
      </c>
      <c r="K85" s="110">
        <f t="shared" si="7"/>
        <v>1</v>
      </c>
    </row>
    <row r="86" spans="2:11" s="3" customFormat="1" x14ac:dyDescent="0.2">
      <c r="C86" s="80"/>
      <c r="D86" s="101"/>
      <c r="E86" s="101"/>
      <c r="F86" s="101"/>
      <c r="G86" s="101"/>
      <c r="H86" s="101"/>
      <c r="I86" s="101"/>
      <c r="J86" s="101"/>
      <c r="K86" s="101"/>
    </row>
    <row r="87" spans="2:11" s="3" customFormat="1" x14ac:dyDescent="0.2">
      <c r="B87" s="3" t="s">
        <v>49</v>
      </c>
      <c r="C87" s="294" t="s">
        <v>405</v>
      </c>
      <c r="D87" s="294" t="s">
        <v>405</v>
      </c>
      <c r="E87" s="276"/>
      <c r="F87" s="276"/>
      <c r="G87" s="294" t="s">
        <v>405</v>
      </c>
      <c r="H87" s="294" t="s">
        <v>405</v>
      </c>
      <c r="I87" s="294" t="s">
        <v>405</v>
      </c>
      <c r="J87" s="276"/>
      <c r="K87" s="294" t="s">
        <v>405</v>
      </c>
    </row>
    <row r="88" spans="2:11" s="3" customFormat="1" x14ac:dyDescent="0.2">
      <c r="C88" s="80"/>
      <c r="D88" s="101"/>
      <c r="E88" s="101"/>
      <c r="F88" s="101"/>
      <c r="G88" s="101"/>
      <c r="H88" s="101"/>
      <c r="I88" s="101"/>
      <c r="J88" s="101"/>
      <c r="K88" s="101"/>
    </row>
    <row r="89" spans="2:11" s="3" customFormat="1" x14ac:dyDescent="0.2">
      <c r="C89" s="80"/>
      <c r="D89" s="101"/>
      <c r="E89" s="101"/>
      <c r="F89" s="101"/>
      <c r="G89" s="101"/>
      <c r="H89" s="101"/>
      <c r="I89" s="101"/>
      <c r="J89" s="101"/>
      <c r="K89" s="101"/>
    </row>
    <row r="90" spans="2:11" s="3" customFormat="1" x14ac:dyDescent="0.2">
      <c r="B90" s="14" t="s">
        <v>112</v>
      </c>
      <c r="C90" s="77"/>
      <c r="D90" s="101"/>
      <c r="E90" s="101"/>
      <c r="F90" s="101"/>
      <c r="G90" s="101"/>
      <c r="H90" s="101"/>
      <c r="I90" s="101"/>
      <c r="J90" s="101"/>
      <c r="K90" s="101"/>
    </row>
    <row r="91" spans="2:11" s="3" customFormat="1" x14ac:dyDescent="0.2">
      <c r="C91" s="80"/>
      <c r="D91" s="101"/>
      <c r="E91" s="101"/>
      <c r="F91" s="101"/>
      <c r="G91" s="101"/>
      <c r="H91" s="101"/>
      <c r="I91" s="101"/>
      <c r="J91" s="101"/>
      <c r="K91" s="101"/>
    </row>
    <row r="92" spans="2:11" s="3" customFormat="1" ht="25.5" x14ac:dyDescent="0.2">
      <c r="C92" s="107" t="s">
        <v>223</v>
      </c>
      <c r="D92" s="108" t="s">
        <v>225</v>
      </c>
      <c r="E92" s="108" t="s">
        <v>227</v>
      </c>
      <c r="F92" s="108" t="s">
        <v>230</v>
      </c>
      <c r="G92" s="108" t="s">
        <v>232</v>
      </c>
      <c r="H92" s="108" t="s">
        <v>233</v>
      </c>
      <c r="I92" s="108" t="s">
        <v>234</v>
      </c>
      <c r="J92" s="108" t="s">
        <v>235</v>
      </c>
      <c r="K92" s="108" t="s">
        <v>234</v>
      </c>
    </row>
    <row r="93" spans="2:11" s="3" customFormat="1" x14ac:dyDescent="0.2">
      <c r="C93" s="110" t="s">
        <v>224</v>
      </c>
      <c r="D93" s="111" t="s">
        <v>226</v>
      </c>
      <c r="E93" s="111" t="s">
        <v>228</v>
      </c>
      <c r="F93" s="109" t="s">
        <v>231</v>
      </c>
      <c r="G93" s="109"/>
      <c r="H93" s="109"/>
      <c r="I93" s="109"/>
      <c r="J93" s="520" t="s">
        <v>579</v>
      </c>
      <c r="K93" s="109" t="s">
        <v>236</v>
      </c>
    </row>
    <row r="94" spans="2:11" s="3" customFormat="1" x14ac:dyDescent="0.2">
      <c r="C94" s="110">
        <f>COUNTA(C96:C98)</f>
        <v>0</v>
      </c>
      <c r="D94" s="110">
        <f t="shared" ref="D94:K94" si="8">COUNTA(D96:D98)</f>
        <v>0</v>
      </c>
      <c r="E94" s="110">
        <f t="shared" si="8"/>
        <v>0</v>
      </c>
      <c r="F94" s="110">
        <f t="shared" si="8"/>
        <v>0</v>
      </c>
      <c r="G94" s="110">
        <f t="shared" si="8"/>
        <v>3</v>
      </c>
      <c r="H94" s="110">
        <f t="shared" si="8"/>
        <v>2</v>
      </c>
      <c r="I94" s="110">
        <f t="shared" si="8"/>
        <v>3</v>
      </c>
      <c r="J94" s="110">
        <f t="shared" si="8"/>
        <v>1</v>
      </c>
      <c r="K94" s="110">
        <f t="shared" si="8"/>
        <v>3</v>
      </c>
    </row>
    <row r="95" spans="2:11" s="3" customFormat="1" x14ac:dyDescent="0.2">
      <c r="C95" s="80"/>
      <c r="D95" s="101"/>
      <c r="E95" s="101"/>
      <c r="F95" s="101"/>
      <c r="G95" s="101"/>
      <c r="H95" s="101"/>
      <c r="I95" s="101"/>
      <c r="J95" s="101"/>
      <c r="K95" s="101"/>
    </row>
    <row r="96" spans="2:11" s="3" customFormat="1" x14ac:dyDescent="0.2">
      <c r="B96" s="36" t="s">
        <v>50</v>
      </c>
      <c r="C96" s="276"/>
      <c r="D96" s="276"/>
      <c r="E96" s="276"/>
      <c r="F96" s="276"/>
      <c r="G96" s="294" t="s">
        <v>405</v>
      </c>
      <c r="H96" s="294"/>
      <c r="I96" s="294" t="s">
        <v>405</v>
      </c>
      <c r="J96" s="294"/>
      <c r="K96" s="294" t="s">
        <v>405</v>
      </c>
    </row>
    <row r="97" spans="2:11" s="3" customFormat="1" x14ac:dyDescent="0.2">
      <c r="B97" s="36" t="s">
        <v>51</v>
      </c>
      <c r="C97" s="276"/>
      <c r="D97" s="276"/>
      <c r="E97" s="276"/>
      <c r="F97" s="276"/>
      <c r="G97" s="294" t="s">
        <v>405</v>
      </c>
      <c r="H97" s="294" t="s">
        <v>405</v>
      </c>
      <c r="I97" s="294" t="s">
        <v>405</v>
      </c>
      <c r="J97" s="294"/>
      <c r="K97" s="294" t="s">
        <v>405</v>
      </c>
    </row>
    <row r="98" spans="2:11" s="3" customFormat="1" x14ac:dyDescent="0.2">
      <c r="B98" s="36" t="s">
        <v>52</v>
      </c>
      <c r="C98" s="276"/>
      <c r="D98" s="276"/>
      <c r="E98" s="276"/>
      <c r="F98" s="276"/>
      <c r="G98" s="294" t="s">
        <v>405</v>
      </c>
      <c r="H98" s="294" t="s">
        <v>405</v>
      </c>
      <c r="I98" s="294" t="s">
        <v>405</v>
      </c>
      <c r="J98" s="294" t="s">
        <v>405</v>
      </c>
      <c r="K98" s="294" t="s">
        <v>405</v>
      </c>
    </row>
    <row r="99" spans="2:11" s="3" customFormat="1" x14ac:dyDescent="0.2">
      <c r="C99" s="80"/>
      <c r="D99" s="101"/>
      <c r="E99" s="101"/>
      <c r="F99" s="101"/>
      <c r="G99" s="101"/>
      <c r="H99" s="101"/>
      <c r="I99" s="101"/>
      <c r="J99" s="101"/>
      <c r="K99" s="101"/>
    </row>
    <row r="100" spans="2:11" s="3" customFormat="1" x14ac:dyDescent="0.2">
      <c r="C100" s="80"/>
      <c r="D100" s="101"/>
      <c r="E100" s="101"/>
      <c r="F100" s="101"/>
      <c r="G100" s="101"/>
      <c r="H100" s="101"/>
      <c r="I100" s="101"/>
      <c r="J100" s="101"/>
      <c r="K100" s="101"/>
    </row>
    <row r="101" spans="2:11" s="3" customFormat="1" x14ac:dyDescent="0.2">
      <c r="B101" s="14" t="s">
        <v>564</v>
      </c>
      <c r="C101" s="77"/>
      <c r="D101" s="101"/>
      <c r="E101" s="101"/>
      <c r="F101" s="101"/>
      <c r="G101" s="101"/>
      <c r="H101" s="101"/>
      <c r="I101" s="101"/>
      <c r="J101" s="101"/>
      <c r="K101" s="101"/>
    </row>
    <row r="102" spans="2:11" s="3" customFormat="1" x14ac:dyDescent="0.2">
      <c r="C102" s="80"/>
      <c r="D102" s="101"/>
      <c r="E102" s="101"/>
      <c r="F102" s="101"/>
      <c r="G102" s="101"/>
      <c r="H102" s="101"/>
      <c r="I102" s="101"/>
      <c r="J102" s="101"/>
      <c r="K102" s="101"/>
    </row>
    <row r="103" spans="2:11" s="3" customFormat="1" ht="25.5" x14ac:dyDescent="0.2">
      <c r="C103" s="107" t="s">
        <v>223</v>
      </c>
      <c r="D103" s="108" t="s">
        <v>225</v>
      </c>
      <c r="E103" s="108" t="s">
        <v>227</v>
      </c>
      <c r="F103" s="108" t="s">
        <v>230</v>
      </c>
      <c r="G103" s="108" t="s">
        <v>232</v>
      </c>
      <c r="H103" s="108" t="s">
        <v>233</v>
      </c>
      <c r="I103" s="108" t="s">
        <v>234</v>
      </c>
      <c r="J103" s="108" t="s">
        <v>235</v>
      </c>
      <c r="K103" s="108" t="s">
        <v>234</v>
      </c>
    </row>
    <row r="104" spans="2:11" s="3" customFormat="1" x14ac:dyDescent="0.2">
      <c r="C104" s="110" t="s">
        <v>224</v>
      </c>
      <c r="D104" s="111" t="s">
        <v>226</v>
      </c>
      <c r="E104" s="111" t="s">
        <v>228</v>
      </c>
      <c r="F104" s="109" t="s">
        <v>231</v>
      </c>
      <c r="G104" s="109"/>
      <c r="H104" s="109"/>
      <c r="I104" s="109"/>
      <c r="J104" s="520" t="s">
        <v>579</v>
      </c>
      <c r="K104" s="109" t="s">
        <v>236</v>
      </c>
    </row>
    <row r="105" spans="2:11" s="3" customFormat="1" x14ac:dyDescent="0.2">
      <c r="C105" s="110">
        <f t="shared" ref="C105:K105" si="9">COUNTA(C107:C159)</f>
        <v>8</v>
      </c>
      <c r="D105" s="110">
        <f t="shared" si="9"/>
        <v>15</v>
      </c>
      <c r="E105" s="110">
        <f t="shared" si="9"/>
        <v>4</v>
      </c>
      <c r="F105" s="110">
        <f t="shared" si="9"/>
        <v>8</v>
      </c>
      <c r="G105" s="110">
        <f t="shared" si="9"/>
        <v>47</v>
      </c>
      <c r="H105" s="110">
        <f t="shared" si="9"/>
        <v>49</v>
      </c>
      <c r="I105" s="110">
        <f t="shared" si="9"/>
        <v>50</v>
      </c>
      <c r="J105" s="110">
        <f t="shared" si="9"/>
        <v>20</v>
      </c>
      <c r="K105" s="110">
        <f t="shared" si="9"/>
        <v>50</v>
      </c>
    </row>
    <row r="106" spans="2:11" s="3" customFormat="1" x14ac:dyDescent="0.2">
      <c r="C106" s="80"/>
      <c r="D106" s="101"/>
      <c r="E106" s="101"/>
      <c r="F106" s="101"/>
      <c r="G106" s="101"/>
      <c r="H106" s="101"/>
      <c r="I106" s="101"/>
      <c r="J106" s="101"/>
      <c r="K106" s="101"/>
    </row>
    <row r="107" spans="2:11" s="3" customFormat="1" x14ac:dyDescent="0.2">
      <c r="B107" s="36" t="s">
        <v>53</v>
      </c>
      <c r="C107" s="294" t="s">
        <v>405</v>
      </c>
      <c r="D107" s="276"/>
      <c r="E107" s="294" t="s">
        <v>405</v>
      </c>
      <c r="F107" s="294" t="s">
        <v>405</v>
      </c>
      <c r="G107" s="294" t="s">
        <v>405</v>
      </c>
      <c r="H107" s="294" t="s">
        <v>405</v>
      </c>
      <c r="I107" s="294" t="s">
        <v>405</v>
      </c>
      <c r="J107" s="294"/>
      <c r="K107" s="294" t="s">
        <v>405</v>
      </c>
    </row>
    <row r="108" spans="2:11" s="3" customFormat="1" x14ac:dyDescent="0.2">
      <c r="B108" s="36" t="s">
        <v>54</v>
      </c>
      <c r="C108" s="294" t="s">
        <v>405</v>
      </c>
      <c r="D108" s="294" t="s">
        <v>405</v>
      </c>
      <c r="E108" s="276"/>
      <c r="F108" s="276"/>
      <c r="G108" s="294" t="s">
        <v>405</v>
      </c>
      <c r="H108" s="294" t="s">
        <v>405</v>
      </c>
      <c r="I108" s="294" t="s">
        <v>405</v>
      </c>
      <c r="J108" s="294" t="s">
        <v>405</v>
      </c>
      <c r="K108" s="294" t="s">
        <v>405</v>
      </c>
    </row>
    <row r="109" spans="2:11" s="3" customFormat="1" x14ac:dyDescent="0.2">
      <c r="B109" s="36" t="s">
        <v>55</v>
      </c>
      <c r="C109" s="276"/>
      <c r="D109" s="294" t="s">
        <v>405</v>
      </c>
      <c r="E109" s="276"/>
      <c r="F109" s="276"/>
      <c r="G109" s="294" t="s">
        <v>405</v>
      </c>
      <c r="H109" s="294" t="s">
        <v>405</v>
      </c>
      <c r="I109" s="294" t="s">
        <v>405</v>
      </c>
      <c r="J109" s="294" t="s">
        <v>405</v>
      </c>
      <c r="K109" s="294" t="s">
        <v>405</v>
      </c>
    </row>
    <row r="110" spans="2:11" s="3" customFormat="1" x14ac:dyDescent="0.2">
      <c r="B110" s="36" t="s">
        <v>56</v>
      </c>
      <c r="C110" s="276"/>
      <c r="D110" s="276"/>
      <c r="E110" s="276"/>
      <c r="F110" s="276"/>
      <c r="G110" s="294" t="s">
        <v>405</v>
      </c>
      <c r="H110" s="294" t="s">
        <v>405</v>
      </c>
      <c r="I110" s="294" t="s">
        <v>405</v>
      </c>
      <c r="J110" s="294" t="s">
        <v>405</v>
      </c>
      <c r="K110" s="294" t="s">
        <v>405</v>
      </c>
    </row>
    <row r="111" spans="2:11" s="3" customFormat="1" x14ac:dyDescent="0.2">
      <c r="B111" s="36" t="s">
        <v>57</v>
      </c>
      <c r="C111" s="276"/>
      <c r="D111" s="276"/>
      <c r="E111" s="276"/>
      <c r="F111" s="276"/>
      <c r="G111" s="294" t="s">
        <v>405</v>
      </c>
      <c r="H111" s="294" t="s">
        <v>405</v>
      </c>
      <c r="I111" s="294" t="s">
        <v>405</v>
      </c>
      <c r="J111" s="294"/>
      <c r="K111" s="294" t="s">
        <v>405</v>
      </c>
    </row>
    <row r="112" spans="2:11" s="3" customFormat="1" x14ac:dyDescent="0.2">
      <c r="B112" s="36" t="s">
        <v>58</v>
      </c>
      <c r="C112" s="276"/>
      <c r="D112" s="276"/>
      <c r="E112" s="276"/>
      <c r="F112" s="276"/>
      <c r="G112" s="294" t="s">
        <v>405</v>
      </c>
      <c r="H112" s="294" t="s">
        <v>405</v>
      </c>
      <c r="I112" s="294" t="s">
        <v>405</v>
      </c>
      <c r="J112" s="276"/>
      <c r="K112" s="294" t="s">
        <v>405</v>
      </c>
    </row>
    <row r="113" spans="2:11" s="3" customFormat="1" x14ac:dyDescent="0.2">
      <c r="B113" s="36" t="s">
        <v>61</v>
      </c>
      <c r="C113" s="276"/>
      <c r="D113" s="276"/>
      <c r="E113" s="276"/>
      <c r="F113" s="276"/>
      <c r="G113" s="294" t="s">
        <v>405</v>
      </c>
      <c r="H113" s="294" t="s">
        <v>405</v>
      </c>
      <c r="I113" s="294" t="s">
        <v>405</v>
      </c>
      <c r="J113" s="294" t="s">
        <v>405</v>
      </c>
      <c r="K113" s="294" t="s">
        <v>405</v>
      </c>
    </row>
    <row r="114" spans="2:11" s="3" customFormat="1" x14ac:dyDescent="0.2">
      <c r="B114" s="36" t="s">
        <v>62</v>
      </c>
      <c r="C114" s="294" t="s">
        <v>405</v>
      </c>
      <c r="D114" s="276"/>
      <c r="E114" s="294"/>
      <c r="F114" s="294" t="s">
        <v>405</v>
      </c>
      <c r="G114" s="294" t="s">
        <v>405</v>
      </c>
      <c r="H114" s="294" t="s">
        <v>405</v>
      </c>
      <c r="I114" s="294" t="s">
        <v>405</v>
      </c>
      <c r="J114" s="294" t="s">
        <v>405</v>
      </c>
      <c r="K114" s="294" t="s">
        <v>405</v>
      </c>
    </row>
    <row r="115" spans="2:11" s="3" customFormat="1" x14ac:dyDescent="0.2">
      <c r="B115" s="36" t="s">
        <v>63</v>
      </c>
      <c r="C115" s="276"/>
      <c r="D115" s="276"/>
      <c r="E115" s="276"/>
      <c r="F115" s="276"/>
      <c r="G115" s="294"/>
      <c r="H115" s="294"/>
      <c r="I115" s="294"/>
      <c r="J115" s="276"/>
      <c r="K115" s="294"/>
    </row>
    <row r="116" spans="2:11" s="3" customFormat="1" x14ac:dyDescent="0.2">
      <c r="B116" s="36" t="s">
        <v>530</v>
      </c>
      <c r="C116" s="276"/>
      <c r="D116" s="276"/>
      <c r="E116" s="276"/>
      <c r="F116" s="276"/>
      <c r="G116" s="294" t="s">
        <v>405</v>
      </c>
      <c r="H116" s="294" t="s">
        <v>405</v>
      </c>
      <c r="I116" s="294" t="s">
        <v>405</v>
      </c>
      <c r="J116" s="276"/>
      <c r="K116" s="294" t="s">
        <v>405</v>
      </c>
    </row>
    <row r="117" spans="2:11" s="3" customFormat="1" x14ac:dyDescent="0.2">
      <c r="B117" s="36" t="s">
        <v>64</v>
      </c>
      <c r="C117" s="276"/>
      <c r="D117" s="294" t="s">
        <v>405</v>
      </c>
      <c r="E117" s="276"/>
      <c r="F117" s="276"/>
      <c r="G117" s="294" t="s">
        <v>405</v>
      </c>
      <c r="H117" s="294" t="s">
        <v>405</v>
      </c>
      <c r="I117" s="294" t="s">
        <v>405</v>
      </c>
      <c r="J117" s="294" t="s">
        <v>405</v>
      </c>
      <c r="K117" s="294" t="s">
        <v>405</v>
      </c>
    </row>
    <row r="118" spans="2:11" s="3" customFormat="1" x14ac:dyDescent="0.2">
      <c r="B118" s="36" t="s">
        <v>65</v>
      </c>
      <c r="C118" s="276"/>
      <c r="D118" s="276"/>
      <c r="E118" s="276"/>
      <c r="F118" s="276"/>
      <c r="G118" s="294" t="s">
        <v>405</v>
      </c>
      <c r="H118" s="294" t="s">
        <v>405</v>
      </c>
      <c r="I118" s="294" t="s">
        <v>405</v>
      </c>
      <c r="J118" s="276"/>
      <c r="K118" s="294" t="s">
        <v>405</v>
      </c>
    </row>
    <row r="119" spans="2:11" s="3" customFormat="1" x14ac:dyDescent="0.2">
      <c r="B119" s="36" t="s">
        <v>68</v>
      </c>
      <c r="C119" s="276"/>
      <c r="D119" s="276"/>
      <c r="E119" s="276"/>
      <c r="F119" s="276"/>
      <c r="G119" s="294" t="s">
        <v>405</v>
      </c>
      <c r="H119" s="294" t="s">
        <v>405</v>
      </c>
      <c r="I119" s="294" t="s">
        <v>405</v>
      </c>
      <c r="J119" s="276"/>
      <c r="K119" s="294" t="s">
        <v>405</v>
      </c>
    </row>
    <row r="120" spans="2:11" s="3" customFormat="1" x14ac:dyDescent="0.2">
      <c r="B120" s="36" t="s">
        <v>69</v>
      </c>
      <c r="C120" s="276"/>
      <c r="D120" s="276"/>
      <c r="E120" s="276"/>
      <c r="F120" s="276"/>
      <c r="G120" s="294" t="s">
        <v>405</v>
      </c>
      <c r="H120" s="294" t="s">
        <v>405</v>
      </c>
      <c r="I120" s="294" t="s">
        <v>405</v>
      </c>
      <c r="J120" s="294"/>
      <c r="K120" s="294" t="s">
        <v>405</v>
      </c>
    </row>
    <row r="121" spans="2:11" s="3" customFormat="1" x14ac:dyDescent="0.2">
      <c r="B121" s="36" t="s">
        <v>71</v>
      </c>
      <c r="C121" s="276"/>
      <c r="D121" s="294" t="s">
        <v>405</v>
      </c>
      <c r="E121" s="276"/>
      <c r="F121" s="294" t="s">
        <v>405</v>
      </c>
      <c r="G121" s="294" t="s">
        <v>405</v>
      </c>
      <c r="H121" s="294" t="s">
        <v>405</v>
      </c>
      <c r="I121" s="294" t="s">
        <v>405</v>
      </c>
      <c r="J121" s="294" t="s">
        <v>405</v>
      </c>
      <c r="K121" s="294" t="s">
        <v>405</v>
      </c>
    </row>
    <row r="122" spans="2:11" s="3" customFormat="1" x14ac:dyDescent="0.2">
      <c r="B122" s="36" t="s">
        <v>72</v>
      </c>
      <c r="C122" s="276"/>
      <c r="D122" s="276"/>
      <c r="E122" s="467"/>
      <c r="F122" s="467"/>
      <c r="G122" s="294" t="s">
        <v>405</v>
      </c>
      <c r="H122" s="294" t="s">
        <v>405</v>
      </c>
      <c r="I122" s="294" t="s">
        <v>405</v>
      </c>
      <c r="J122" s="276"/>
      <c r="K122" s="294" t="s">
        <v>405</v>
      </c>
    </row>
    <row r="123" spans="2:11" s="3" customFormat="1" x14ac:dyDescent="0.2">
      <c r="B123" s="36" t="s">
        <v>73</v>
      </c>
      <c r="C123" s="276"/>
      <c r="D123" s="276"/>
      <c r="E123" s="276"/>
      <c r="F123" s="276"/>
      <c r="G123" s="294" t="s">
        <v>405</v>
      </c>
      <c r="H123" s="294" t="s">
        <v>405</v>
      </c>
      <c r="I123" s="294" t="s">
        <v>405</v>
      </c>
      <c r="J123" s="294" t="s">
        <v>405</v>
      </c>
      <c r="K123" s="294" t="s">
        <v>405</v>
      </c>
    </row>
    <row r="124" spans="2:11" s="3" customFormat="1" x14ac:dyDescent="0.2">
      <c r="B124" s="36" t="s">
        <v>75</v>
      </c>
      <c r="C124" s="276"/>
      <c r="D124" s="294" t="s">
        <v>405</v>
      </c>
      <c r="E124" s="460"/>
      <c r="F124" s="294" t="s">
        <v>405</v>
      </c>
      <c r="G124" s="294" t="s">
        <v>405</v>
      </c>
      <c r="H124" s="294" t="s">
        <v>405</v>
      </c>
      <c r="I124" s="294" t="s">
        <v>405</v>
      </c>
      <c r="J124" s="294" t="s">
        <v>405</v>
      </c>
      <c r="K124" s="294" t="s">
        <v>405</v>
      </c>
    </row>
    <row r="125" spans="2:11" s="3" customFormat="1" x14ac:dyDescent="0.2">
      <c r="B125" s="36" t="s">
        <v>76</v>
      </c>
      <c r="C125" s="294"/>
      <c r="D125" s="276"/>
      <c r="E125" s="276"/>
      <c r="F125" s="276"/>
      <c r="G125" s="294" t="s">
        <v>405</v>
      </c>
      <c r="H125" s="294" t="s">
        <v>405</v>
      </c>
      <c r="I125" s="294" t="s">
        <v>405</v>
      </c>
      <c r="J125" s="294" t="s">
        <v>405</v>
      </c>
      <c r="K125" s="294" t="s">
        <v>405</v>
      </c>
    </row>
    <row r="126" spans="2:11" s="3" customFormat="1" x14ac:dyDescent="0.2">
      <c r="B126" s="36" t="s">
        <v>77</v>
      </c>
      <c r="C126" s="276"/>
      <c r="D126" s="276"/>
      <c r="E126" s="276"/>
      <c r="F126" s="276"/>
      <c r="G126" s="294" t="s">
        <v>405</v>
      </c>
      <c r="H126" s="294" t="s">
        <v>405</v>
      </c>
      <c r="I126" s="294" t="s">
        <v>405</v>
      </c>
      <c r="J126" s="294" t="s">
        <v>405</v>
      </c>
      <c r="K126" s="294" t="s">
        <v>405</v>
      </c>
    </row>
    <row r="127" spans="2:11" s="3" customFormat="1" x14ac:dyDescent="0.2">
      <c r="B127" s="36" t="s">
        <v>78</v>
      </c>
      <c r="C127" s="276"/>
      <c r="D127" s="276"/>
      <c r="E127" s="276"/>
      <c r="F127" s="276"/>
      <c r="G127" s="294" t="s">
        <v>405</v>
      </c>
      <c r="H127" s="294" t="s">
        <v>405</v>
      </c>
      <c r="I127" s="294" t="s">
        <v>405</v>
      </c>
      <c r="J127" s="276"/>
      <c r="K127" s="294" t="s">
        <v>405</v>
      </c>
    </row>
    <row r="128" spans="2:11" s="3" customFormat="1" x14ac:dyDescent="0.2">
      <c r="B128" s="36" t="s">
        <v>79</v>
      </c>
      <c r="C128" s="276"/>
      <c r="D128" s="294" t="s">
        <v>405</v>
      </c>
      <c r="E128" s="276"/>
      <c r="F128" s="276"/>
      <c r="G128" s="294"/>
      <c r="H128" s="294" t="s">
        <v>405</v>
      </c>
      <c r="I128" s="294" t="s">
        <v>405</v>
      </c>
      <c r="J128" s="294"/>
      <c r="K128" s="294" t="s">
        <v>405</v>
      </c>
    </row>
    <row r="129" spans="2:11" s="3" customFormat="1" x14ac:dyDescent="0.2">
      <c r="B129" s="36" t="s">
        <v>529</v>
      </c>
      <c r="C129" s="276"/>
      <c r="D129" s="294" t="s">
        <v>405</v>
      </c>
      <c r="E129" s="276"/>
      <c r="F129" s="276"/>
      <c r="G129" s="294" t="s">
        <v>405</v>
      </c>
      <c r="H129" s="294" t="s">
        <v>405</v>
      </c>
      <c r="I129" s="294" t="s">
        <v>405</v>
      </c>
      <c r="J129" s="276"/>
      <c r="K129" s="294" t="s">
        <v>405</v>
      </c>
    </row>
    <row r="130" spans="2:11" s="3" customFormat="1" x14ac:dyDescent="0.2">
      <c r="B130" s="261" t="s">
        <v>81</v>
      </c>
      <c r="C130" s="276"/>
      <c r="D130" s="276"/>
      <c r="E130" s="276"/>
      <c r="F130" s="276"/>
      <c r="G130" s="294" t="s">
        <v>405</v>
      </c>
      <c r="H130" s="294" t="s">
        <v>405</v>
      </c>
      <c r="I130" s="294" t="s">
        <v>405</v>
      </c>
      <c r="J130" s="276"/>
      <c r="K130" s="294" t="s">
        <v>405</v>
      </c>
    </row>
    <row r="131" spans="2:11" s="3" customFormat="1" x14ac:dyDescent="0.2">
      <c r="B131" s="36" t="s">
        <v>82</v>
      </c>
      <c r="C131" s="276"/>
      <c r="D131" s="276"/>
      <c r="E131" s="276"/>
      <c r="F131" s="276"/>
      <c r="G131" s="294" t="s">
        <v>405</v>
      </c>
      <c r="H131" s="294" t="s">
        <v>405</v>
      </c>
      <c r="I131" s="294" t="s">
        <v>405</v>
      </c>
      <c r="J131" s="294" t="s">
        <v>405</v>
      </c>
      <c r="K131" s="294" t="s">
        <v>405</v>
      </c>
    </row>
    <row r="132" spans="2:11" s="3" customFormat="1" x14ac:dyDescent="0.2">
      <c r="B132" s="36" t="s">
        <v>83</v>
      </c>
      <c r="C132" s="276"/>
      <c r="D132" s="276"/>
      <c r="E132" s="276"/>
      <c r="F132" s="276"/>
      <c r="G132" s="276"/>
      <c r="H132" s="276"/>
      <c r="I132" s="294" t="s">
        <v>405</v>
      </c>
      <c r="J132" s="294"/>
      <c r="K132" s="294" t="s">
        <v>405</v>
      </c>
    </row>
    <row r="133" spans="2:11" s="3" customFormat="1" x14ac:dyDescent="0.2">
      <c r="B133" s="36" t="s">
        <v>533</v>
      </c>
      <c r="C133" s="294" t="s">
        <v>405</v>
      </c>
      <c r="D133" s="276"/>
      <c r="E133" s="276"/>
      <c r="F133" s="276"/>
      <c r="G133" s="294" t="s">
        <v>405</v>
      </c>
      <c r="H133" s="294" t="s">
        <v>405</v>
      </c>
      <c r="I133" s="294" t="s">
        <v>405</v>
      </c>
      <c r="J133" s="294"/>
      <c r="K133" s="294" t="s">
        <v>405</v>
      </c>
    </row>
    <row r="134" spans="2:11" s="3" customFormat="1" x14ac:dyDescent="0.2">
      <c r="B134" s="36" t="s">
        <v>84</v>
      </c>
      <c r="C134" s="276"/>
      <c r="D134" s="276"/>
      <c r="E134" s="276"/>
      <c r="F134" s="276"/>
      <c r="G134" s="294" t="s">
        <v>405</v>
      </c>
      <c r="H134" s="294" t="s">
        <v>405</v>
      </c>
      <c r="I134" s="294" t="s">
        <v>405</v>
      </c>
      <c r="J134" s="276"/>
      <c r="K134" s="294" t="s">
        <v>405</v>
      </c>
    </row>
    <row r="135" spans="2:11" s="3" customFormat="1" x14ac:dyDescent="0.2">
      <c r="B135" s="36" t="s">
        <v>85</v>
      </c>
      <c r="C135" s="276"/>
      <c r="D135" s="276"/>
      <c r="E135" s="276"/>
      <c r="F135" s="276"/>
      <c r="G135" s="294" t="s">
        <v>405</v>
      </c>
      <c r="H135" s="294" t="s">
        <v>405</v>
      </c>
      <c r="I135" s="294" t="s">
        <v>405</v>
      </c>
      <c r="J135" s="276"/>
      <c r="K135" s="294" t="s">
        <v>405</v>
      </c>
    </row>
    <row r="136" spans="2:11" s="3" customFormat="1" x14ac:dyDescent="0.2">
      <c r="B136" s="36" t="s">
        <v>551</v>
      </c>
      <c r="C136" s="276"/>
      <c r="D136" s="276"/>
      <c r="E136" s="276"/>
      <c r="F136" s="276"/>
      <c r="G136" s="294"/>
      <c r="H136" s="294" t="s">
        <v>405</v>
      </c>
      <c r="I136" s="294" t="s">
        <v>405</v>
      </c>
      <c r="J136" s="276"/>
      <c r="K136" s="294" t="s">
        <v>405</v>
      </c>
    </row>
    <row r="137" spans="2:11" s="3" customFormat="1" x14ac:dyDescent="0.2">
      <c r="B137" s="36" t="s">
        <v>86</v>
      </c>
      <c r="C137" s="276"/>
      <c r="D137" s="276"/>
      <c r="E137" s="276"/>
      <c r="F137" s="276"/>
      <c r="G137" s="294" t="s">
        <v>405</v>
      </c>
      <c r="H137" s="294" t="s">
        <v>405</v>
      </c>
      <c r="I137" s="294" t="s">
        <v>405</v>
      </c>
      <c r="J137" s="276"/>
      <c r="K137" s="294" t="s">
        <v>405</v>
      </c>
    </row>
    <row r="138" spans="2:11" s="3" customFormat="1" x14ac:dyDescent="0.2">
      <c r="B138" s="36" t="s">
        <v>87</v>
      </c>
      <c r="C138" s="294" t="s">
        <v>405</v>
      </c>
      <c r="D138" s="294" t="s">
        <v>405</v>
      </c>
      <c r="E138" s="276"/>
      <c r="F138" s="276"/>
      <c r="G138" s="294" t="s">
        <v>405</v>
      </c>
      <c r="H138" s="294" t="s">
        <v>405</v>
      </c>
      <c r="I138" s="294" t="s">
        <v>405</v>
      </c>
      <c r="J138" s="276"/>
      <c r="K138" s="294" t="s">
        <v>405</v>
      </c>
    </row>
    <row r="139" spans="2:11" s="3" customFormat="1" x14ac:dyDescent="0.2">
      <c r="B139" s="36" t="s">
        <v>88</v>
      </c>
      <c r="C139" s="276"/>
      <c r="D139" s="294" t="s">
        <v>405</v>
      </c>
      <c r="E139" s="276"/>
      <c r="F139" s="276"/>
      <c r="G139" s="294" t="s">
        <v>405</v>
      </c>
      <c r="H139" s="294" t="s">
        <v>405</v>
      </c>
      <c r="I139" s="294" t="s">
        <v>405</v>
      </c>
      <c r="J139" s="294" t="s">
        <v>405</v>
      </c>
      <c r="K139" s="294" t="s">
        <v>405</v>
      </c>
    </row>
    <row r="140" spans="2:11" s="3" customFormat="1" x14ac:dyDescent="0.2">
      <c r="B140" s="36" t="s">
        <v>89</v>
      </c>
      <c r="C140" s="276"/>
      <c r="D140" s="276"/>
      <c r="E140" s="276"/>
      <c r="F140" s="276"/>
      <c r="G140" s="294" t="s">
        <v>405</v>
      </c>
      <c r="H140" s="294" t="s">
        <v>405</v>
      </c>
      <c r="I140" s="294" t="s">
        <v>405</v>
      </c>
      <c r="J140" s="276"/>
      <c r="K140" s="294" t="s">
        <v>405</v>
      </c>
    </row>
    <row r="141" spans="2:11" s="3" customFormat="1" x14ac:dyDescent="0.2">
      <c r="B141" s="36" t="s">
        <v>90</v>
      </c>
      <c r="C141" s="276"/>
      <c r="D141" s="276"/>
      <c r="E141" s="276"/>
      <c r="F141" s="276"/>
      <c r="G141" s="294" t="s">
        <v>405</v>
      </c>
      <c r="H141" s="294" t="s">
        <v>405</v>
      </c>
      <c r="I141" s="294" t="s">
        <v>405</v>
      </c>
      <c r="J141" s="467"/>
      <c r="K141" s="294" t="s">
        <v>405</v>
      </c>
    </row>
    <row r="142" spans="2:11" s="3" customFormat="1" x14ac:dyDescent="0.2">
      <c r="B142" s="36" t="s">
        <v>91</v>
      </c>
      <c r="C142" s="276"/>
      <c r="D142" s="276"/>
      <c r="E142" s="276"/>
      <c r="F142" s="276"/>
      <c r="G142" s="294" t="s">
        <v>405</v>
      </c>
      <c r="H142" s="294" t="s">
        <v>405</v>
      </c>
      <c r="I142" s="294" t="s">
        <v>405</v>
      </c>
      <c r="J142" s="294"/>
      <c r="K142" s="294" t="s">
        <v>405</v>
      </c>
    </row>
    <row r="143" spans="2:11" s="3" customFormat="1" x14ac:dyDescent="0.2">
      <c r="B143" s="36" t="s">
        <v>92</v>
      </c>
      <c r="C143" s="276"/>
      <c r="D143" s="294" t="s">
        <v>405</v>
      </c>
      <c r="E143" s="276"/>
      <c r="F143" s="276"/>
      <c r="G143" s="294" t="s">
        <v>405</v>
      </c>
      <c r="H143" s="294" t="s">
        <v>405</v>
      </c>
      <c r="I143" s="294" t="s">
        <v>405</v>
      </c>
      <c r="J143" s="294"/>
      <c r="K143" s="294" t="s">
        <v>405</v>
      </c>
    </row>
    <row r="144" spans="2:11" s="3" customFormat="1" x14ac:dyDescent="0.2">
      <c r="B144" s="36" t="s">
        <v>531</v>
      </c>
      <c r="C144" s="276"/>
      <c r="D144" s="276"/>
      <c r="E144" s="276"/>
      <c r="F144" s="276"/>
      <c r="G144" s="294" t="s">
        <v>405</v>
      </c>
      <c r="H144" s="294" t="s">
        <v>405</v>
      </c>
      <c r="I144" s="294" t="s">
        <v>405</v>
      </c>
      <c r="J144" s="294" t="s">
        <v>405</v>
      </c>
      <c r="K144" s="294" t="s">
        <v>405</v>
      </c>
    </row>
    <row r="145" spans="2:11" s="3" customFormat="1" x14ac:dyDescent="0.2">
      <c r="B145" s="36" t="s">
        <v>93</v>
      </c>
      <c r="C145" s="276"/>
      <c r="D145" s="276"/>
      <c r="E145" s="276"/>
      <c r="F145" s="276"/>
      <c r="G145" s="294" t="s">
        <v>405</v>
      </c>
      <c r="H145" s="294" t="s">
        <v>405</v>
      </c>
      <c r="I145" s="294" t="s">
        <v>405</v>
      </c>
      <c r="J145" s="294" t="s">
        <v>405</v>
      </c>
      <c r="K145" s="294" t="s">
        <v>405</v>
      </c>
    </row>
    <row r="146" spans="2:11" s="3" customFormat="1" x14ac:dyDescent="0.2">
      <c r="B146" s="36" t="s">
        <v>94</v>
      </c>
      <c r="C146" s="276"/>
      <c r="D146" s="294" t="s">
        <v>405</v>
      </c>
      <c r="E146" s="276"/>
      <c r="F146" s="276"/>
      <c r="G146" s="294" t="s">
        <v>405</v>
      </c>
      <c r="H146" s="294" t="s">
        <v>405</v>
      </c>
      <c r="I146" s="294" t="s">
        <v>405</v>
      </c>
      <c r="J146" s="294" t="s">
        <v>405</v>
      </c>
      <c r="K146" s="294" t="s">
        <v>405</v>
      </c>
    </row>
    <row r="147" spans="2:11" s="3" customFormat="1" x14ac:dyDescent="0.2">
      <c r="B147" s="36" t="s">
        <v>95</v>
      </c>
      <c r="C147" s="276"/>
      <c r="D147" s="276"/>
      <c r="E147" s="276"/>
      <c r="F147" s="276"/>
      <c r="G147" s="294" t="s">
        <v>405</v>
      </c>
      <c r="H147" s="294" t="s">
        <v>405</v>
      </c>
      <c r="I147" s="294" t="s">
        <v>405</v>
      </c>
      <c r="J147" s="276"/>
      <c r="K147" s="294" t="s">
        <v>405</v>
      </c>
    </row>
    <row r="148" spans="2:11" s="3" customFormat="1" x14ac:dyDescent="0.2">
      <c r="B148" s="36" t="s">
        <v>96</v>
      </c>
      <c r="C148" s="276"/>
      <c r="D148" s="294" t="s">
        <v>405</v>
      </c>
      <c r="E148" s="276"/>
      <c r="F148" s="276"/>
      <c r="G148" s="294" t="s">
        <v>405</v>
      </c>
      <c r="H148" s="294" t="s">
        <v>405</v>
      </c>
      <c r="I148" s="294" t="s">
        <v>405</v>
      </c>
      <c r="J148" s="276"/>
      <c r="K148" s="294" t="s">
        <v>405</v>
      </c>
    </row>
    <row r="149" spans="2:11" s="3" customFormat="1" x14ac:dyDescent="0.2">
      <c r="B149" s="36" t="s">
        <v>97</v>
      </c>
      <c r="C149" s="294" t="s">
        <v>405</v>
      </c>
      <c r="D149" s="294" t="s">
        <v>405</v>
      </c>
      <c r="E149" s="294" t="s">
        <v>405</v>
      </c>
      <c r="F149" s="294" t="s">
        <v>405</v>
      </c>
      <c r="G149" s="294" t="s">
        <v>405</v>
      </c>
      <c r="H149" s="294" t="s">
        <v>405</v>
      </c>
      <c r="I149" s="294" t="s">
        <v>405</v>
      </c>
      <c r="J149" s="294" t="s">
        <v>405</v>
      </c>
      <c r="K149" s="294" t="s">
        <v>405</v>
      </c>
    </row>
    <row r="150" spans="2:11" s="3" customFormat="1" x14ac:dyDescent="0.2">
      <c r="B150" s="36" t="s">
        <v>98</v>
      </c>
      <c r="C150" s="294" t="s">
        <v>405</v>
      </c>
      <c r="D150" s="294" t="s">
        <v>405</v>
      </c>
      <c r="E150" s="276"/>
      <c r="F150" s="294" t="s">
        <v>405</v>
      </c>
      <c r="G150" s="294" t="s">
        <v>405</v>
      </c>
      <c r="H150" s="294" t="s">
        <v>405</v>
      </c>
      <c r="I150" s="294" t="s">
        <v>405</v>
      </c>
      <c r="J150" s="276"/>
      <c r="K150" s="294" t="s">
        <v>405</v>
      </c>
    </row>
    <row r="151" spans="2:11" s="3" customFormat="1" x14ac:dyDescent="0.2">
      <c r="B151" s="36" t="s">
        <v>99</v>
      </c>
      <c r="C151" s="276"/>
      <c r="D151" s="276"/>
      <c r="E151" s="294" t="s">
        <v>405</v>
      </c>
      <c r="F151" s="294" t="s">
        <v>405</v>
      </c>
      <c r="G151" s="294" t="s">
        <v>405</v>
      </c>
      <c r="H151" s="294" t="s">
        <v>405</v>
      </c>
      <c r="I151" s="294" t="s">
        <v>405</v>
      </c>
      <c r="J151" s="294" t="s">
        <v>405</v>
      </c>
      <c r="K151" s="294" t="s">
        <v>405</v>
      </c>
    </row>
    <row r="152" spans="2:11" s="3" customFormat="1" x14ac:dyDescent="0.2">
      <c r="B152" s="36" t="s">
        <v>100</v>
      </c>
      <c r="C152" s="294" t="s">
        <v>405</v>
      </c>
      <c r="D152" s="276"/>
      <c r="E152" s="294" t="s">
        <v>405</v>
      </c>
      <c r="F152" s="294" t="s">
        <v>405</v>
      </c>
      <c r="G152" s="294" t="s">
        <v>405</v>
      </c>
      <c r="H152" s="294" t="s">
        <v>405</v>
      </c>
      <c r="I152" s="294" t="s">
        <v>405</v>
      </c>
      <c r="J152" s="294" t="s">
        <v>405</v>
      </c>
      <c r="K152" s="294" t="s">
        <v>405</v>
      </c>
    </row>
    <row r="153" spans="2:11" s="3" customFormat="1" x14ac:dyDescent="0.2">
      <c r="B153" s="36" t="s">
        <v>102</v>
      </c>
      <c r="C153" s="276"/>
      <c r="D153" s="276"/>
      <c r="E153" s="276"/>
      <c r="F153" s="276"/>
      <c r="G153" s="294"/>
      <c r="H153" s="294"/>
      <c r="I153" s="294"/>
      <c r="J153" s="276"/>
      <c r="K153" s="294"/>
    </row>
    <row r="154" spans="2:11" s="3" customFormat="1" x14ac:dyDescent="0.2">
      <c r="B154" s="36" t="s">
        <v>103</v>
      </c>
      <c r="C154" s="276"/>
      <c r="D154" s="294" t="s">
        <v>405</v>
      </c>
      <c r="E154" s="276"/>
      <c r="F154" s="276"/>
      <c r="G154" s="294" t="s">
        <v>405</v>
      </c>
      <c r="H154" s="294" t="s">
        <v>405</v>
      </c>
      <c r="I154" s="294" t="s">
        <v>405</v>
      </c>
      <c r="J154" s="294"/>
      <c r="K154" s="294" t="s">
        <v>405</v>
      </c>
    </row>
    <row r="155" spans="2:11" s="3" customFormat="1" x14ac:dyDescent="0.2">
      <c r="B155" s="36" t="s">
        <v>104</v>
      </c>
      <c r="C155" s="276"/>
      <c r="D155" s="276"/>
      <c r="E155" s="276"/>
      <c r="F155" s="276"/>
      <c r="G155" s="276"/>
      <c r="H155" s="276"/>
      <c r="I155" s="276"/>
      <c r="J155" s="276"/>
      <c r="K155" s="276"/>
    </row>
    <row r="156" spans="2:11" s="3" customFormat="1" x14ac:dyDescent="0.2">
      <c r="B156" s="36" t="s">
        <v>105</v>
      </c>
      <c r="C156" s="276"/>
      <c r="D156" s="276"/>
      <c r="E156" s="276"/>
      <c r="F156" s="276"/>
      <c r="G156" s="294" t="s">
        <v>405</v>
      </c>
      <c r="H156" s="294" t="s">
        <v>405</v>
      </c>
      <c r="I156" s="294" t="s">
        <v>405</v>
      </c>
      <c r="J156" s="276"/>
      <c r="K156" s="294" t="s">
        <v>405</v>
      </c>
    </row>
    <row r="157" spans="2:11" s="3" customFormat="1" x14ac:dyDescent="0.2">
      <c r="B157" s="36" t="s">
        <v>106</v>
      </c>
      <c r="C157" s="276"/>
      <c r="D157" s="276"/>
      <c r="E157" s="276"/>
      <c r="F157" s="276"/>
      <c r="G157" s="294" t="s">
        <v>405</v>
      </c>
      <c r="H157" s="294" t="s">
        <v>405</v>
      </c>
      <c r="I157" s="294" t="s">
        <v>405</v>
      </c>
      <c r="J157" s="276"/>
      <c r="K157" s="294" t="s">
        <v>405</v>
      </c>
    </row>
    <row r="158" spans="2:11" s="3" customFormat="1" x14ac:dyDescent="0.2">
      <c r="B158" s="36" t="s">
        <v>107</v>
      </c>
      <c r="C158" s="276"/>
      <c r="D158" s="276"/>
      <c r="E158" s="276"/>
      <c r="F158" s="276"/>
      <c r="G158" s="294" t="s">
        <v>405</v>
      </c>
      <c r="H158" s="294" t="s">
        <v>405</v>
      </c>
      <c r="I158" s="294" t="s">
        <v>405</v>
      </c>
      <c r="J158" s="276"/>
      <c r="K158" s="294" t="s">
        <v>405</v>
      </c>
    </row>
    <row r="159" spans="2:11" s="3" customFormat="1" x14ac:dyDescent="0.2">
      <c r="B159" s="36" t="s">
        <v>108</v>
      </c>
      <c r="C159" s="276"/>
      <c r="D159" s="276"/>
      <c r="E159" s="276"/>
      <c r="F159" s="276"/>
      <c r="G159" s="294" t="s">
        <v>405</v>
      </c>
      <c r="H159" s="294" t="s">
        <v>405</v>
      </c>
      <c r="I159" s="294" t="s">
        <v>405</v>
      </c>
      <c r="J159" s="294" t="s">
        <v>405</v>
      </c>
      <c r="K159" s="294" t="s">
        <v>405</v>
      </c>
    </row>
    <row r="160" spans="2:11" s="3" customFormat="1" x14ac:dyDescent="0.2">
      <c r="C160" s="112"/>
      <c r="D160" s="113"/>
      <c r="E160" s="113"/>
      <c r="F160" s="113"/>
      <c r="G160" s="113"/>
      <c r="H160" s="113"/>
      <c r="I160" s="101"/>
      <c r="J160" s="101"/>
      <c r="K160" s="101"/>
    </row>
    <row r="161" spans="2:11" s="3" customFormat="1" x14ac:dyDescent="0.2">
      <c r="C161" s="80"/>
      <c r="D161" s="101"/>
      <c r="E161" s="101"/>
      <c r="F161" s="101"/>
      <c r="G161" s="101"/>
      <c r="H161" s="101"/>
      <c r="I161" s="101"/>
      <c r="J161" s="101"/>
      <c r="K161" s="101"/>
    </row>
    <row r="162" spans="2:11" s="3" customFormat="1" x14ac:dyDescent="0.2">
      <c r="C162" s="80"/>
      <c r="D162" s="101"/>
      <c r="E162" s="101"/>
      <c r="F162" s="101"/>
      <c r="G162" s="101"/>
      <c r="H162" s="101"/>
      <c r="I162" s="101"/>
      <c r="J162" s="101"/>
      <c r="K162" s="101"/>
    </row>
    <row r="163" spans="2:11" s="3" customFormat="1" x14ac:dyDescent="0.2">
      <c r="C163" s="80"/>
      <c r="D163" s="101"/>
      <c r="E163" s="101"/>
      <c r="F163" s="101"/>
      <c r="G163" s="101"/>
      <c r="H163" s="101"/>
      <c r="I163" s="101"/>
      <c r="J163" s="101"/>
      <c r="K163" s="101"/>
    </row>
    <row r="164" spans="2:11" s="3" customFormat="1" x14ac:dyDescent="0.2">
      <c r="B164" s="14" t="s">
        <v>562</v>
      </c>
      <c r="C164" s="77"/>
      <c r="D164" s="101"/>
      <c r="E164" s="101"/>
      <c r="F164" s="101"/>
      <c r="G164" s="101"/>
      <c r="H164" s="101"/>
      <c r="I164" s="101"/>
      <c r="J164" s="101"/>
      <c r="K164" s="101"/>
    </row>
    <row r="165" spans="2:11" s="3" customFormat="1" x14ac:dyDescent="0.2">
      <c r="C165" s="80"/>
      <c r="D165" s="101"/>
      <c r="E165" s="101"/>
      <c r="F165" s="101"/>
      <c r="G165" s="101"/>
      <c r="H165" s="101"/>
      <c r="I165" s="101"/>
      <c r="J165" s="101"/>
      <c r="K165" s="101"/>
    </row>
    <row r="166" spans="2:11" s="3" customFormat="1" ht="25.5" x14ac:dyDescent="0.2">
      <c r="C166" s="107" t="s">
        <v>223</v>
      </c>
      <c r="D166" s="108" t="s">
        <v>225</v>
      </c>
      <c r="E166" s="108" t="s">
        <v>227</v>
      </c>
      <c r="F166" s="108" t="s">
        <v>230</v>
      </c>
      <c r="G166" s="108" t="s">
        <v>232</v>
      </c>
      <c r="H166" s="108" t="s">
        <v>233</v>
      </c>
      <c r="I166" s="108" t="s">
        <v>234</v>
      </c>
      <c r="J166" s="108" t="s">
        <v>235</v>
      </c>
      <c r="K166" s="108" t="s">
        <v>234</v>
      </c>
    </row>
    <row r="167" spans="2:11" s="3" customFormat="1" x14ac:dyDescent="0.2">
      <c r="C167" s="110" t="s">
        <v>224</v>
      </c>
      <c r="D167" s="111" t="s">
        <v>226</v>
      </c>
      <c r="E167" s="111" t="s">
        <v>228</v>
      </c>
      <c r="F167" s="109" t="s">
        <v>231</v>
      </c>
      <c r="G167" s="109"/>
      <c r="H167" s="109"/>
      <c r="I167" s="109"/>
      <c r="J167" s="520" t="s">
        <v>579</v>
      </c>
      <c r="K167" s="109" t="s">
        <v>236</v>
      </c>
    </row>
    <row r="168" spans="2:11" s="3" customFormat="1" x14ac:dyDescent="0.2">
      <c r="C168" s="110">
        <f t="shared" ref="C168:K168" si="10">COUNTA(C170:C173)</f>
        <v>0</v>
      </c>
      <c r="D168" s="110">
        <f t="shared" si="10"/>
        <v>0</v>
      </c>
      <c r="E168" s="110">
        <f t="shared" si="10"/>
        <v>0</v>
      </c>
      <c r="F168" s="110">
        <f t="shared" si="10"/>
        <v>0</v>
      </c>
      <c r="G168" s="110">
        <f t="shared" si="10"/>
        <v>3</v>
      </c>
      <c r="H168" s="110">
        <f t="shared" si="10"/>
        <v>3</v>
      </c>
      <c r="I168" s="110">
        <f t="shared" si="10"/>
        <v>4</v>
      </c>
      <c r="J168" s="110">
        <f t="shared" si="10"/>
        <v>2</v>
      </c>
      <c r="K168" s="110">
        <f t="shared" si="10"/>
        <v>4</v>
      </c>
    </row>
    <row r="169" spans="2:11" s="3" customFormat="1" x14ac:dyDescent="0.2">
      <c r="C169" s="80"/>
      <c r="D169" s="101"/>
      <c r="E169" s="101"/>
      <c r="F169" s="101"/>
      <c r="G169" s="101"/>
      <c r="H169" s="101"/>
      <c r="I169" s="101"/>
      <c r="J169" s="101"/>
      <c r="K169" s="101"/>
    </row>
    <row r="170" spans="2:11" s="3" customFormat="1" x14ac:dyDescent="0.2">
      <c r="B170" s="36" t="s">
        <v>116</v>
      </c>
      <c r="C170" s="276"/>
      <c r="D170" s="276"/>
      <c r="E170" s="276"/>
      <c r="F170" s="276"/>
      <c r="G170" s="294"/>
      <c r="H170" s="294" t="s">
        <v>405</v>
      </c>
      <c r="I170" s="294" t="s">
        <v>405</v>
      </c>
      <c r="J170" s="276"/>
      <c r="K170" s="294" t="s">
        <v>405</v>
      </c>
    </row>
    <row r="171" spans="2:11" s="3" customFormat="1" x14ac:dyDescent="0.2">
      <c r="B171" s="36" t="s">
        <v>117</v>
      </c>
      <c r="C171" s="294"/>
      <c r="D171" s="276"/>
      <c r="E171" s="276"/>
      <c r="F171" s="276"/>
      <c r="G171" s="294" t="s">
        <v>405</v>
      </c>
      <c r="H171" s="294"/>
      <c r="I171" s="294" t="s">
        <v>405</v>
      </c>
      <c r="J171" s="276"/>
      <c r="K171" s="294" t="s">
        <v>405</v>
      </c>
    </row>
    <row r="172" spans="2:11" s="3" customFormat="1" x14ac:dyDescent="0.2">
      <c r="B172" s="36" t="s">
        <v>118</v>
      </c>
      <c r="C172" s="276"/>
      <c r="D172" s="276"/>
      <c r="E172" s="276"/>
      <c r="F172" s="276"/>
      <c r="G172" s="294" t="s">
        <v>405</v>
      </c>
      <c r="H172" s="294" t="s">
        <v>405</v>
      </c>
      <c r="I172" s="294" t="s">
        <v>405</v>
      </c>
      <c r="J172" s="294" t="s">
        <v>405</v>
      </c>
      <c r="K172" s="294" t="s">
        <v>405</v>
      </c>
    </row>
    <row r="173" spans="2:11" s="3" customFormat="1" x14ac:dyDescent="0.2">
      <c r="B173" s="36" t="s">
        <v>119</v>
      </c>
      <c r="C173" s="294"/>
      <c r="D173" s="276"/>
      <c r="E173" s="276"/>
      <c r="F173" s="276"/>
      <c r="G173" s="294" t="s">
        <v>405</v>
      </c>
      <c r="H173" s="294" t="s">
        <v>405</v>
      </c>
      <c r="I173" s="294" t="s">
        <v>405</v>
      </c>
      <c r="J173" s="294" t="s">
        <v>405</v>
      </c>
      <c r="K173" s="294" t="s">
        <v>405</v>
      </c>
    </row>
    <row r="174" spans="2:11" s="3" customFormat="1" x14ac:dyDescent="0.2">
      <c r="C174" s="80"/>
      <c r="D174" s="101"/>
      <c r="E174" s="101"/>
      <c r="F174" s="101"/>
      <c r="G174" s="101"/>
      <c r="H174" s="101"/>
      <c r="I174" s="101"/>
      <c r="J174" s="101"/>
      <c r="K174" s="101"/>
    </row>
    <row r="175" spans="2:11" s="3" customFormat="1" x14ac:dyDescent="0.2">
      <c r="C175" s="80"/>
      <c r="D175" s="101"/>
      <c r="E175" s="101"/>
      <c r="F175" s="101"/>
      <c r="G175" s="101"/>
      <c r="H175" s="101"/>
      <c r="I175" s="101"/>
      <c r="J175" s="101"/>
      <c r="K175" s="101"/>
    </row>
    <row r="176" spans="2:11" s="3" customFormat="1" x14ac:dyDescent="0.2">
      <c r="B176" s="14" t="s">
        <v>563</v>
      </c>
      <c r="C176" s="77"/>
      <c r="D176" s="101"/>
      <c r="E176" s="101"/>
      <c r="F176" s="101"/>
      <c r="G176" s="101"/>
      <c r="H176" s="101"/>
      <c r="I176" s="101"/>
      <c r="J176" s="101"/>
      <c r="K176" s="101"/>
    </row>
    <row r="177" spans="2:11" s="3" customFormat="1" x14ac:dyDescent="0.2">
      <c r="C177" s="80"/>
      <c r="D177" s="101"/>
      <c r="E177" s="101"/>
      <c r="F177" s="101"/>
      <c r="G177" s="101"/>
      <c r="H177" s="101"/>
      <c r="I177" s="101"/>
      <c r="J177" s="101"/>
      <c r="K177" s="101"/>
    </row>
    <row r="178" spans="2:11" s="3" customFormat="1" ht="25.5" x14ac:dyDescent="0.2">
      <c r="C178" s="107" t="s">
        <v>223</v>
      </c>
      <c r="D178" s="108" t="s">
        <v>225</v>
      </c>
      <c r="E178" s="108" t="s">
        <v>227</v>
      </c>
      <c r="F178" s="108" t="s">
        <v>230</v>
      </c>
      <c r="G178" s="108" t="s">
        <v>232</v>
      </c>
      <c r="H178" s="108" t="s">
        <v>233</v>
      </c>
      <c r="I178" s="108" t="s">
        <v>234</v>
      </c>
      <c r="J178" s="108" t="s">
        <v>235</v>
      </c>
      <c r="K178" s="108" t="s">
        <v>234</v>
      </c>
    </row>
    <row r="179" spans="2:11" s="3" customFormat="1" x14ac:dyDescent="0.2">
      <c r="C179" s="110" t="s">
        <v>224</v>
      </c>
      <c r="D179" s="111" t="s">
        <v>226</v>
      </c>
      <c r="E179" s="111" t="s">
        <v>228</v>
      </c>
      <c r="F179" s="109" t="s">
        <v>231</v>
      </c>
      <c r="G179" s="109"/>
      <c r="H179" s="109"/>
      <c r="I179" s="109"/>
      <c r="J179" s="520" t="s">
        <v>579</v>
      </c>
      <c r="K179" s="109" t="s">
        <v>236</v>
      </c>
    </row>
    <row r="180" spans="2:11" s="3" customFormat="1" x14ac:dyDescent="0.2">
      <c r="C180" s="110">
        <f t="shared" ref="C180:K180" si="11">COUNTA(C182:C211)</f>
        <v>15</v>
      </c>
      <c r="D180" s="110">
        <f t="shared" si="11"/>
        <v>6</v>
      </c>
      <c r="E180" s="110">
        <f t="shared" si="11"/>
        <v>13</v>
      </c>
      <c r="F180" s="110">
        <f t="shared" si="11"/>
        <v>10</v>
      </c>
      <c r="G180" s="110">
        <f t="shared" si="11"/>
        <v>28</v>
      </c>
      <c r="H180" s="110">
        <f t="shared" si="11"/>
        <v>28</v>
      </c>
      <c r="I180" s="110">
        <f t="shared" si="11"/>
        <v>29</v>
      </c>
      <c r="J180" s="110">
        <f t="shared" si="11"/>
        <v>25</v>
      </c>
      <c r="K180" s="110">
        <f t="shared" si="11"/>
        <v>29</v>
      </c>
    </row>
    <row r="181" spans="2:11" s="3" customFormat="1" x14ac:dyDescent="0.2">
      <c r="C181" s="80"/>
      <c r="D181" s="101"/>
      <c r="E181" s="101"/>
      <c r="F181" s="101"/>
      <c r="G181" s="101"/>
      <c r="H181" s="101"/>
      <c r="I181" s="101"/>
      <c r="J181" s="101"/>
      <c r="K181" s="101"/>
    </row>
    <row r="182" spans="2:11" s="3" customFormat="1" x14ac:dyDescent="0.2">
      <c r="B182" s="36" t="s">
        <v>120</v>
      </c>
      <c r="C182" s="294" t="s">
        <v>405</v>
      </c>
      <c r="D182" s="276"/>
      <c r="E182" s="294" t="s">
        <v>405</v>
      </c>
      <c r="F182" s="294" t="s">
        <v>405</v>
      </c>
      <c r="G182" s="294" t="s">
        <v>405</v>
      </c>
      <c r="H182" s="294" t="s">
        <v>405</v>
      </c>
      <c r="I182" s="294" t="s">
        <v>405</v>
      </c>
      <c r="J182" s="294" t="s">
        <v>405</v>
      </c>
      <c r="K182" s="294" t="s">
        <v>405</v>
      </c>
    </row>
    <row r="183" spans="2:11" s="3" customFormat="1" x14ac:dyDescent="0.2">
      <c r="B183" s="36" t="s">
        <v>121</v>
      </c>
      <c r="C183" s="276"/>
      <c r="D183" s="276"/>
      <c r="E183" s="294" t="s">
        <v>405</v>
      </c>
      <c r="F183" s="276"/>
      <c r="G183" s="294" t="s">
        <v>405</v>
      </c>
      <c r="H183" s="294" t="s">
        <v>405</v>
      </c>
      <c r="I183" s="294" t="s">
        <v>405</v>
      </c>
      <c r="J183" s="294" t="s">
        <v>405</v>
      </c>
      <c r="K183" s="294" t="s">
        <v>405</v>
      </c>
    </row>
    <row r="184" spans="2:11" s="3" customFormat="1" x14ac:dyDescent="0.2">
      <c r="B184" s="36" t="s">
        <v>122</v>
      </c>
      <c r="C184" s="294" t="s">
        <v>405</v>
      </c>
      <c r="D184" s="276"/>
      <c r="E184" s="294"/>
      <c r="F184" s="276"/>
      <c r="G184" s="294" t="s">
        <v>405</v>
      </c>
      <c r="H184" s="294" t="s">
        <v>405</v>
      </c>
      <c r="I184" s="294" t="s">
        <v>405</v>
      </c>
      <c r="J184" s="276"/>
      <c r="K184" s="294" t="s">
        <v>405</v>
      </c>
    </row>
    <row r="185" spans="2:11" s="3" customFormat="1" x14ac:dyDescent="0.2">
      <c r="B185" s="36" t="s">
        <v>123</v>
      </c>
      <c r="C185" s="294" t="s">
        <v>405</v>
      </c>
      <c r="D185" s="276"/>
      <c r="E185" s="294" t="s">
        <v>405</v>
      </c>
      <c r="F185" s="294" t="s">
        <v>405</v>
      </c>
      <c r="G185" s="294" t="s">
        <v>405</v>
      </c>
      <c r="H185" s="294" t="s">
        <v>405</v>
      </c>
      <c r="I185" s="294" t="s">
        <v>405</v>
      </c>
      <c r="J185" s="294" t="s">
        <v>405</v>
      </c>
      <c r="K185" s="294" t="s">
        <v>405</v>
      </c>
    </row>
    <row r="186" spans="2:11" s="3" customFormat="1" x14ac:dyDescent="0.2">
      <c r="B186" s="36" t="s">
        <v>124</v>
      </c>
      <c r="C186" s="276"/>
      <c r="D186" s="276"/>
      <c r="E186" s="276"/>
      <c r="F186" s="276"/>
      <c r="G186" s="294" t="s">
        <v>405</v>
      </c>
      <c r="H186" s="294" t="s">
        <v>405</v>
      </c>
      <c r="I186" s="294" t="s">
        <v>405</v>
      </c>
      <c r="J186" s="294" t="s">
        <v>405</v>
      </c>
      <c r="K186" s="294" t="s">
        <v>405</v>
      </c>
    </row>
    <row r="187" spans="2:11" s="3" customFormat="1" x14ac:dyDescent="0.2">
      <c r="B187" s="36" t="s">
        <v>125</v>
      </c>
      <c r="C187" s="294" t="s">
        <v>405</v>
      </c>
      <c r="D187" s="276"/>
      <c r="E187" s="294" t="s">
        <v>405</v>
      </c>
      <c r="F187" s="294" t="s">
        <v>405</v>
      </c>
      <c r="G187" s="294" t="s">
        <v>405</v>
      </c>
      <c r="H187" s="294" t="s">
        <v>405</v>
      </c>
      <c r="I187" s="294" t="s">
        <v>405</v>
      </c>
      <c r="J187" s="294" t="s">
        <v>405</v>
      </c>
      <c r="K187" s="294" t="s">
        <v>405</v>
      </c>
    </row>
    <row r="188" spans="2:11" s="3" customFormat="1" x14ac:dyDescent="0.2">
      <c r="B188" s="36" t="s">
        <v>126</v>
      </c>
      <c r="C188" s="294" t="s">
        <v>405</v>
      </c>
      <c r="D188" s="276"/>
      <c r="E188" s="294" t="s">
        <v>405</v>
      </c>
      <c r="F188" s="294" t="s">
        <v>405</v>
      </c>
      <c r="G188" s="294" t="s">
        <v>405</v>
      </c>
      <c r="H188" s="294" t="s">
        <v>405</v>
      </c>
      <c r="I188" s="294" t="s">
        <v>405</v>
      </c>
      <c r="J188" s="294" t="s">
        <v>405</v>
      </c>
      <c r="K188" s="294" t="s">
        <v>405</v>
      </c>
    </row>
    <row r="189" spans="2:11" s="3" customFormat="1" x14ac:dyDescent="0.2">
      <c r="B189" s="36" t="s">
        <v>127</v>
      </c>
      <c r="C189" s="294" t="s">
        <v>405</v>
      </c>
      <c r="D189" s="294" t="s">
        <v>405</v>
      </c>
      <c r="E189" s="294"/>
      <c r="F189" s="294"/>
      <c r="G189" s="294" t="s">
        <v>405</v>
      </c>
      <c r="H189" s="294" t="s">
        <v>405</v>
      </c>
      <c r="I189" s="294" t="s">
        <v>405</v>
      </c>
      <c r="J189" s="294" t="s">
        <v>405</v>
      </c>
      <c r="K189" s="294" t="s">
        <v>405</v>
      </c>
    </row>
    <row r="190" spans="2:11" s="3" customFormat="1" x14ac:dyDescent="0.2">
      <c r="B190" s="36" t="s">
        <v>142</v>
      </c>
      <c r="C190" s="294"/>
      <c r="D190" s="294"/>
      <c r="E190" s="294" t="s">
        <v>405</v>
      </c>
      <c r="F190" s="294" t="s">
        <v>405</v>
      </c>
      <c r="G190" s="294" t="s">
        <v>405</v>
      </c>
      <c r="H190" s="294" t="s">
        <v>405</v>
      </c>
      <c r="I190" s="294" t="s">
        <v>405</v>
      </c>
      <c r="J190" s="294" t="s">
        <v>405</v>
      </c>
      <c r="K190" s="294" t="s">
        <v>405</v>
      </c>
    </row>
    <row r="191" spans="2:11" s="3" customFormat="1" x14ac:dyDescent="0.2">
      <c r="B191" s="36" t="s">
        <v>128</v>
      </c>
      <c r="C191" s="294" t="s">
        <v>405</v>
      </c>
      <c r="D191" s="294" t="s">
        <v>405</v>
      </c>
      <c r="E191" s="294" t="s">
        <v>405</v>
      </c>
      <c r="F191" s="294" t="s">
        <v>405</v>
      </c>
      <c r="G191" s="294" t="s">
        <v>405</v>
      </c>
      <c r="H191" s="294" t="s">
        <v>405</v>
      </c>
      <c r="I191" s="294" t="s">
        <v>405</v>
      </c>
      <c r="J191" s="294" t="s">
        <v>405</v>
      </c>
      <c r="K191" s="294" t="s">
        <v>405</v>
      </c>
    </row>
    <row r="192" spans="2:11" s="3" customFormat="1" x14ac:dyDescent="0.2">
      <c r="B192" s="36" t="s">
        <v>129</v>
      </c>
      <c r="C192" s="276"/>
      <c r="D192" s="294" t="s">
        <v>405</v>
      </c>
      <c r="E192" s="276"/>
      <c r="F192" s="294"/>
      <c r="G192" s="294" t="s">
        <v>405</v>
      </c>
      <c r="H192" s="294" t="s">
        <v>405</v>
      </c>
      <c r="I192" s="294" t="s">
        <v>405</v>
      </c>
      <c r="J192" s="294" t="s">
        <v>405</v>
      </c>
      <c r="K192" s="294" t="s">
        <v>405</v>
      </c>
    </row>
    <row r="193" spans="2:11" s="3" customFormat="1" x14ac:dyDescent="0.2">
      <c r="B193" s="36" t="s">
        <v>130</v>
      </c>
      <c r="C193" s="276"/>
      <c r="D193" s="276"/>
      <c r="E193" s="276"/>
      <c r="F193" s="294" t="s">
        <v>405</v>
      </c>
      <c r="G193" s="294" t="s">
        <v>405</v>
      </c>
      <c r="H193" s="294" t="s">
        <v>405</v>
      </c>
      <c r="I193" s="294" t="s">
        <v>405</v>
      </c>
      <c r="J193" s="294" t="s">
        <v>405</v>
      </c>
      <c r="K193" s="294" t="s">
        <v>405</v>
      </c>
    </row>
    <row r="194" spans="2:11" s="3" customFormat="1" x14ac:dyDescent="0.2">
      <c r="B194" s="36" t="s">
        <v>131</v>
      </c>
      <c r="C194" s="276"/>
      <c r="D194" s="276"/>
      <c r="E194" s="294" t="s">
        <v>405</v>
      </c>
      <c r="F194" s="276"/>
      <c r="G194" s="294" t="s">
        <v>405</v>
      </c>
      <c r="H194" s="294" t="s">
        <v>405</v>
      </c>
      <c r="I194" s="294" t="s">
        <v>405</v>
      </c>
      <c r="J194" s="294" t="s">
        <v>405</v>
      </c>
      <c r="K194" s="294" t="s">
        <v>405</v>
      </c>
    </row>
    <row r="195" spans="2:11" s="3" customFormat="1" x14ac:dyDescent="0.2">
      <c r="B195" s="36" t="s">
        <v>516</v>
      </c>
      <c r="C195" s="294" t="s">
        <v>405</v>
      </c>
      <c r="D195" s="276"/>
      <c r="E195" s="294" t="s">
        <v>405</v>
      </c>
      <c r="F195" s="294" t="s">
        <v>405</v>
      </c>
      <c r="G195" s="294" t="s">
        <v>405</v>
      </c>
      <c r="H195" s="294" t="s">
        <v>405</v>
      </c>
      <c r="I195" s="294" t="s">
        <v>405</v>
      </c>
      <c r="J195" s="294" t="s">
        <v>405</v>
      </c>
      <c r="K195" s="294" t="s">
        <v>405</v>
      </c>
    </row>
    <row r="196" spans="2:11" s="3" customFormat="1" x14ac:dyDescent="0.2">
      <c r="B196" s="36" t="s">
        <v>132</v>
      </c>
      <c r="C196" s="276"/>
      <c r="D196" s="276"/>
      <c r="E196" s="276"/>
      <c r="F196" s="276"/>
      <c r="G196" s="294" t="s">
        <v>405</v>
      </c>
      <c r="H196" s="294" t="s">
        <v>405</v>
      </c>
      <c r="I196" s="294" t="s">
        <v>405</v>
      </c>
      <c r="J196" s="294" t="s">
        <v>405</v>
      </c>
      <c r="K196" s="294" t="s">
        <v>405</v>
      </c>
    </row>
    <row r="197" spans="2:11" s="3" customFormat="1" x14ac:dyDescent="0.2">
      <c r="B197" s="36" t="s">
        <v>133</v>
      </c>
      <c r="C197" s="276"/>
      <c r="D197" s="276"/>
      <c r="E197" s="276"/>
      <c r="F197" s="276"/>
      <c r="G197" s="276"/>
      <c r="H197" s="276"/>
      <c r="I197" s="276"/>
      <c r="J197" s="276"/>
      <c r="K197" s="276"/>
    </row>
    <row r="198" spans="2:11" s="3" customFormat="1" x14ac:dyDescent="0.2">
      <c r="B198" s="36" t="s">
        <v>134</v>
      </c>
      <c r="C198" s="294"/>
      <c r="D198" s="294" t="s">
        <v>405</v>
      </c>
      <c r="E198" s="276"/>
      <c r="F198" s="276"/>
      <c r="G198" s="294" t="s">
        <v>405</v>
      </c>
      <c r="H198" s="294" t="s">
        <v>405</v>
      </c>
      <c r="I198" s="294" t="s">
        <v>405</v>
      </c>
      <c r="J198" s="294" t="s">
        <v>405</v>
      </c>
      <c r="K198" s="294" t="s">
        <v>405</v>
      </c>
    </row>
    <row r="199" spans="2:11" s="3" customFormat="1" x14ac:dyDescent="0.2">
      <c r="B199" s="36" t="s">
        <v>135</v>
      </c>
      <c r="C199" s="294" t="s">
        <v>405</v>
      </c>
      <c r="D199" s="276"/>
      <c r="E199" s="294" t="s">
        <v>405</v>
      </c>
      <c r="F199" s="294" t="s">
        <v>405</v>
      </c>
      <c r="G199" s="294" t="s">
        <v>405</v>
      </c>
      <c r="H199" s="294" t="s">
        <v>405</v>
      </c>
      <c r="I199" s="294" t="s">
        <v>405</v>
      </c>
      <c r="J199" s="294" t="s">
        <v>405</v>
      </c>
      <c r="K199" s="294" t="s">
        <v>405</v>
      </c>
    </row>
    <row r="200" spans="2:11" s="3" customFormat="1" x14ac:dyDescent="0.2">
      <c r="B200" s="36" t="s">
        <v>552</v>
      </c>
      <c r="C200" s="294" t="s">
        <v>405</v>
      </c>
      <c r="D200" s="294"/>
      <c r="E200" s="294" t="s">
        <v>405</v>
      </c>
      <c r="F200" s="276"/>
      <c r="G200" s="294" t="s">
        <v>405</v>
      </c>
      <c r="H200" s="294" t="s">
        <v>405</v>
      </c>
      <c r="I200" s="294" t="s">
        <v>405</v>
      </c>
      <c r="J200" s="294" t="s">
        <v>405</v>
      </c>
      <c r="K200" s="294" t="s">
        <v>405</v>
      </c>
    </row>
    <row r="201" spans="2:11" s="3" customFormat="1" x14ac:dyDescent="0.2">
      <c r="B201" s="36" t="s">
        <v>553</v>
      </c>
      <c r="C201" s="294"/>
      <c r="D201" s="294"/>
      <c r="E201" s="294"/>
      <c r="F201" s="276"/>
      <c r="G201" s="294" t="s">
        <v>405</v>
      </c>
      <c r="H201" s="294" t="s">
        <v>405</v>
      </c>
      <c r="I201" s="294" t="s">
        <v>405</v>
      </c>
      <c r="J201" s="294" t="s">
        <v>405</v>
      </c>
      <c r="K201" s="294" t="s">
        <v>405</v>
      </c>
    </row>
    <row r="202" spans="2:11" s="3" customFormat="1" x14ac:dyDescent="0.2">
      <c r="B202" s="36" t="s">
        <v>532</v>
      </c>
      <c r="C202" s="294" t="s">
        <v>405</v>
      </c>
      <c r="D202" s="294"/>
      <c r="E202" s="294" t="s">
        <v>405</v>
      </c>
      <c r="F202" s="276"/>
      <c r="G202" s="294" t="s">
        <v>405</v>
      </c>
      <c r="H202" s="294" t="s">
        <v>405</v>
      </c>
      <c r="I202" s="294" t="s">
        <v>405</v>
      </c>
      <c r="J202" s="294"/>
      <c r="K202" s="294" t="s">
        <v>405</v>
      </c>
    </row>
    <row r="203" spans="2:11" s="3" customFormat="1" x14ac:dyDescent="0.2">
      <c r="B203" s="36" t="s">
        <v>554</v>
      </c>
      <c r="C203" s="294"/>
      <c r="D203" s="294"/>
      <c r="E203" s="294"/>
      <c r="F203" s="276"/>
      <c r="G203" s="294"/>
      <c r="H203" s="294"/>
      <c r="I203" s="294" t="s">
        <v>405</v>
      </c>
      <c r="J203" s="294" t="s">
        <v>405</v>
      </c>
      <c r="K203" s="294" t="s">
        <v>405</v>
      </c>
    </row>
    <row r="204" spans="2:11" s="3" customFormat="1" x14ac:dyDescent="0.2">
      <c r="B204" s="36" t="s">
        <v>555</v>
      </c>
      <c r="C204" s="294"/>
      <c r="D204" s="294"/>
      <c r="E204" s="294"/>
      <c r="F204" s="276"/>
      <c r="G204" s="294" t="s">
        <v>405</v>
      </c>
      <c r="H204" s="294" t="s">
        <v>405</v>
      </c>
      <c r="I204" s="294" t="s">
        <v>405</v>
      </c>
      <c r="J204" s="294" t="s">
        <v>405</v>
      </c>
      <c r="K204" s="294" t="s">
        <v>405</v>
      </c>
    </row>
    <row r="205" spans="2:11" s="3" customFormat="1" x14ac:dyDescent="0.2">
      <c r="B205" s="36" t="s">
        <v>557</v>
      </c>
      <c r="C205" s="294"/>
      <c r="D205" s="294"/>
      <c r="E205" s="294"/>
      <c r="F205" s="276"/>
      <c r="G205" s="294" t="s">
        <v>405</v>
      </c>
      <c r="H205" s="294" t="s">
        <v>405</v>
      </c>
      <c r="I205" s="294" t="s">
        <v>405</v>
      </c>
      <c r="J205" s="294" t="s">
        <v>405</v>
      </c>
      <c r="K205" s="294" t="s">
        <v>405</v>
      </c>
    </row>
    <row r="206" spans="2:11" s="3" customFormat="1" x14ac:dyDescent="0.2">
      <c r="B206" s="36" t="s">
        <v>136</v>
      </c>
      <c r="C206" s="294"/>
      <c r="D206" s="294" t="s">
        <v>405</v>
      </c>
      <c r="E206" s="294"/>
      <c r="F206" s="276"/>
      <c r="G206" s="294" t="s">
        <v>405</v>
      </c>
      <c r="H206" s="294" t="s">
        <v>405</v>
      </c>
      <c r="I206" s="294" t="s">
        <v>405</v>
      </c>
      <c r="J206" s="294" t="s">
        <v>405</v>
      </c>
      <c r="K206" s="294" t="s">
        <v>405</v>
      </c>
    </row>
    <row r="207" spans="2:11" s="3" customFormat="1" x14ac:dyDescent="0.2">
      <c r="B207" s="36" t="s">
        <v>137</v>
      </c>
      <c r="C207" s="294" t="s">
        <v>405</v>
      </c>
      <c r="D207" s="276"/>
      <c r="E207" s="294" t="s">
        <v>405</v>
      </c>
      <c r="F207" s="294" t="s">
        <v>405</v>
      </c>
      <c r="G207" s="294" t="s">
        <v>405</v>
      </c>
      <c r="H207" s="294" t="s">
        <v>405</v>
      </c>
      <c r="I207" s="294" t="s">
        <v>405</v>
      </c>
      <c r="J207" s="294" t="s">
        <v>405</v>
      </c>
      <c r="K207" s="294" t="s">
        <v>405</v>
      </c>
    </row>
    <row r="208" spans="2:11" s="3" customFormat="1" x14ac:dyDescent="0.2">
      <c r="B208" s="36" t="s">
        <v>520</v>
      </c>
      <c r="C208" s="294"/>
      <c r="D208" s="276"/>
      <c r="E208" s="294"/>
      <c r="F208" s="294"/>
      <c r="G208" s="294" t="s">
        <v>405</v>
      </c>
      <c r="H208" s="294" t="s">
        <v>405</v>
      </c>
      <c r="I208" s="294" t="s">
        <v>405</v>
      </c>
      <c r="J208" s="294" t="s">
        <v>405</v>
      </c>
      <c r="K208" s="294" t="s">
        <v>405</v>
      </c>
    </row>
    <row r="209" spans="2:11" s="3" customFormat="1" x14ac:dyDescent="0.2">
      <c r="B209" s="36" t="s">
        <v>558</v>
      </c>
      <c r="C209" s="460" t="s">
        <v>405</v>
      </c>
      <c r="D209" s="276"/>
      <c r="E209" s="276"/>
      <c r="F209" s="276"/>
      <c r="G209" s="294" t="s">
        <v>405</v>
      </c>
      <c r="H209" s="294" t="s">
        <v>405</v>
      </c>
      <c r="I209" s="294" t="s">
        <v>405</v>
      </c>
      <c r="J209" s="294" t="s">
        <v>405</v>
      </c>
      <c r="K209" s="294" t="s">
        <v>405</v>
      </c>
    </row>
    <row r="210" spans="2:11" s="3" customFormat="1" x14ac:dyDescent="0.2">
      <c r="B210" s="36" t="s">
        <v>138</v>
      </c>
      <c r="C210" s="460" t="s">
        <v>405</v>
      </c>
      <c r="D210" s="276"/>
      <c r="E210" s="294"/>
      <c r="F210" s="294"/>
      <c r="G210" s="294" t="s">
        <v>405</v>
      </c>
      <c r="H210" s="294" t="s">
        <v>405</v>
      </c>
      <c r="I210" s="294" t="s">
        <v>405</v>
      </c>
      <c r="J210" s="294"/>
      <c r="K210" s="294" t="s">
        <v>405</v>
      </c>
    </row>
    <row r="211" spans="2:11" s="3" customFormat="1" x14ac:dyDescent="0.2">
      <c r="B211" s="36" t="s">
        <v>139</v>
      </c>
      <c r="C211" s="460" t="s">
        <v>405</v>
      </c>
      <c r="D211" s="294" t="s">
        <v>405</v>
      </c>
      <c r="E211" s="294"/>
      <c r="F211" s="294"/>
      <c r="G211" s="294" t="s">
        <v>405</v>
      </c>
      <c r="H211" s="294" t="s">
        <v>405</v>
      </c>
      <c r="I211" s="294" t="s">
        <v>405</v>
      </c>
      <c r="J211" s="294"/>
      <c r="K211" s="294" t="s">
        <v>405</v>
      </c>
    </row>
    <row r="212" spans="2:11" s="3" customFormat="1" x14ac:dyDescent="0.2">
      <c r="C212" s="112"/>
      <c r="D212" s="113"/>
      <c r="E212" s="113"/>
      <c r="F212" s="113"/>
      <c r="G212" s="113"/>
      <c r="H212" s="113"/>
      <c r="I212" s="101"/>
      <c r="J212" s="101"/>
      <c r="K212" s="101"/>
    </row>
    <row r="213" spans="2:11" s="3" customFormat="1" x14ac:dyDescent="0.2">
      <c r="C213" s="80"/>
      <c r="D213" s="101"/>
      <c r="E213" s="101"/>
      <c r="F213" s="101"/>
      <c r="G213" s="101"/>
      <c r="H213" s="101"/>
      <c r="I213" s="101"/>
      <c r="J213" s="101"/>
      <c r="K213" s="101"/>
    </row>
    <row r="214" spans="2:11" s="3" customFormat="1" x14ac:dyDescent="0.2">
      <c r="B214" s="14" t="s">
        <v>140</v>
      </c>
      <c r="C214" s="77"/>
      <c r="D214" s="101"/>
      <c r="E214" s="101"/>
      <c r="F214" s="101"/>
      <c r="G214" s="101"/>
      <c r="H214" s="101"/>
      <c r="I214" s="101"/>
      <c r="J214" s="101"/>
      <c r="K214" s="101"/>
    </row>
    <row r="215" spans="2:11" s="3" customFormat="1" x14ac:dyDescent="0.2">
      <c r="C215" s="80"/>
      <c r="D215" s="101"/>
      <c r="E215" s="101"/>
      <c r="F215" s="101"/>
      <c r="G215" s="101"/>
      <c r="H215" s="101"/>
      <c r="I215" s="101"/>
      <c r="J215" s="101"/>
      <c r="K215" s="101"/>
    </row>
    <row r="216" spans="2:11" s="3" customFormat="1" ht="25.5" x14ac:dyDescent="0.2">
      <c r="C216" s="107" t="s">
        <v>223</v>
      </c>
      <c r="D216" s="108" t="s">
        <v>225</v>
      </c>
      <c r="E216" s="108" t="s">
        <v>227</v>
      </c>
      <c r="F216" s="108" t="s">
        <v>230</v>
      </c>
      <c r="G216" s="108" t="s">
        <v>232</v>
      </c>
      <c r="H216" s="108" t="s">
        <v>233</v>
      </c>
      <c r="I216" s="108" t="s">
        <v>234</v>
      </c>
      <c r="J216" s="108" t="s">
        <v>235</v>
      </c>
      <c r="K216" s="108" t="s">
        <v>234</v>
      </c>
    </row>
    <row r="217" spans="2:11" s="3" customFormat="1" x14ac:dyDescent="0.2">
      <c r="C217" s="110" t="s">
        <v>224</v>
      </c>
      <c r="D217" s="111" t="s">
        <v>226</v>
      </c>
      <c r="E217" s="111" t="s">
        <v>228</v>
      </c>
      <c r="F217" s="109" t="s">
        <v>231</v>
      </c>
      <c r="G217" s="109"/>
      <c r="H217" s="109"/>
      <c r="I217" s="109"/>
      <c r="J217" s="520" t="s">
        <v>579</v>
      </c>
      <c r="K217" s="109" t="s">
        <v>236</v>
      </c>
    </row>
    <row r="218" spans="2:11" s="3" customFormat="1" x14ac:dyDescent="0.2">
      <c r="C218" s="110">
        <f>COUNTA(C220)</f>
        <v>0</v>
      </c>
      <c r="D218" s="110">
        <f t="shared" ref="D218:K218" si="12">COUNTA(D220)</f>
        <v>1</v>
      </c>
      <c r="E218" s="110">
        <f t="shared" si="12"/>
        <v>0</v>
      </c>
      <c r="F218" s="110">
        <f t="shared" si="12"/>
        <v>1</v>
      </c>
      <c r="G218" s="110">
        <f t="shared" si="12"/>
        <v>1</v>
      </c>
      <c r="H218" s="110">
        <f t="shared" si="12"/>
        <v>1</v>
      </c>
      <c r="I218" s="110">
        <f t="shared" si="12"/>
        <v>1</v>
      </c>
      <c r="J218" s="110">
        <f t="shared" si="12"/>
        <v>1</v>
      </c>
      <c r="K218" s="110">
        <f t="shared" si="12"/>
        <v>1</v>
      </c>
    </row>
    <row r="219" spans="2:11" s="3" customFormat="1" x14ac:dyDescent="0.2">
      <c r="C219" s="80"/>
      <c r="D219" s="101"/>
      <c r="E219" s="101"/>
      <c r="F219" s="101"/>
      <c r="G219" s="101"/>
      <c r="H219" s="101"/>
      <c r="I219" s="101"/>
      <c r="J219" s="101"/>
      <c r="K219" s="101"/>
    </row>
    <row r="220" spans="2:11" s="3" customFormat="1" x14ac:dyDescent="0.2">
      <c r="B220" s="36" t="s">
        <v>141</v>
      </c>
      <c r="C220" s="276"/>
      <c r="D220" s="294" t="s">
        <v>405</v>
      </c>
      <c r="E220" s="294"/>
      <c r="F220" s="294" t="s">
        <v>405</v>
      </c>
      <c r="G220" s="294" t="s">
        <v>405</v>
      </c>
      <c r="H220" s="294" t="s">
        <v>405</v>
      </c>
      <c r="I220" s="294" t="s">
        <v>405</v>
      </c>
      <c r="J220" s="294" t="s">
        <v>405</v>
      </c>
      <c r="K220" s="294" t="s">
        <v>405</v>
      </c>
    </row>
    <row r="221" spans="2:11" s="3" customFormat="1" x14ac:dyDescent="0.2">
      <c r="C221" s="80"/>
      <c r="D221" s="101"/>
      <c r="E221" s="101"/>
      <c r="F221" s="101"/>
      <c r="G221" s="101"/>
      <c r="H221" s="101"/>
      <c r="I221" s="101"/>
      <c r="J221" s="101"/>
      <c r="K221" s="101"/>
    </row>
    <row r="222" spans="2:11" s="3" customFormat="1" x14ac:dyDescent="0.2">
      <c r="C222" s="80"/>
      <c r="D222" s="101"/>
      <c r="E222" s="101"/>
      <c r="F222" s="101"/>
      <c r="G222" s="101"/>
      <c r="H222" s="101"/>
      <c r="I222" s="101"/>
      <c r="J222" s="101"/>
      <c r="K222" s="101"/>
    </row>
    <row r="223" spans="2:11" ht="15" x14ac:dyDescent="0.25">
      <c r="B223" s="15" t="s">
        <v>484</v>
      </c>
      <c r="C223" s="89"/>
      <c r="D223" s="90"/>
      <c r="E223" s="90"/>
      <c r="F223" s="90"/>
      <c r="G223" s="91"/>
      <c r="H223" s="91"/>
      <c r="I223" s="91"/>
      <c r="J223" s="91"/>
      <c r="K223" s="92"/>
    </row>
    <row r="224" spans="2:11" s="3" customFormat="1" x14ac:dyDescent="0.2">
      <c r="C224" s="80"/>
      <c r="D224" s="101"/>
      <c r="E224" s="101"/>
      <c r="F224" s="101"/>
      <c r="G224" s="101"/>
      <c r="H224" s="101"/>
      <c r="I224" s="101"/>
      <c r="J224" s="101"/>
      <c r="K224" s="101"/>
    </row>
    <row r="225" spans="3:11" s="3" customFormat="1" x14ac:dyDescent="0.2">
      <c r="C225" s="80"/>
      <c r="D225" s="101"/>
      <c r="E225" s="101"/>
      <c r="F225" s="101"/>
      <c r="G225" s="101"/>
      <c r="H225" s="101"/>
      <c r="I225" s="101"/>
      <c r="J225" s="101"/>
      <c r="K225" s="101"/>
    </row>
    <row r="226" spans="3:11" s="3" customFormat="1" x14ac:dyDescent="0.2">
      <c r="C226" s="80"/>
      <c r="D226" s="101"/>
      <c r="E226" s="101"/>
      <c r="F226" s="101"/>
      <c r="G226" s="101"/>
      <c r="H226" s="101"/>
      <c r="I226" s="101"/>
      <c r="J226" s="101"/>
      <c r="K226" s="101"/>
    </row>
    <row r="227" spans="3:11" s="3" customFormat="1" x14ac:dyDescent="0.2">
      <c r="C227" s="80"/>
      <c r="D227" s="101"/>
      <c r="E227" s="101"/>
      <c r="F227" s="101"/>
      <c r="G227" s="101"/>
      <c r="H227" s="101"/>
      <c r="I227" s="101"/>
      <c r="J227" s="101"/>
      <c r="K227" s="101"/>
    </row>
    <row r="228" spans="3:11" s="3" customFormat="1" x14ac:dyDescent="0.2">
      <c r="C228" s="80"/>
      <c r="D228" s="101"/>
      <c r="E228" s="101"/>
      <c r="F228" s="101"/>
      <c r="G228" s="101"/>
      <c r="H228" s="101"/>
      <c r="I228" s="101"/>
      <c r="J228" s="101"/>
      <c r="K228" s="101"/>
    </row>
    <row r="229" spans="3:11" s="3" customFormat="1" x14ac:dyDescent="0.2">
      <c r="C229" s="80"/>
      <c r="D229" s="101"/>
      <c r="E229" s="101"/>
      <c r="F229" s="101"/>
      <c r="G229" s="101"/>
      <c r="H229" s="101"/>
      <c r="I229" s="101"/>
      <c r="J229" s="101"/>
      <c r="K229" s="101"/>
    </row>
    <row r="230" spans="3:11" s="3" customFormat="1" x14ac:dyDescent="0.2">
      <c r="C230" s="80"/>
      <c r="D230" s="101"/>
      <c r="E230" s="101"/>
      <c r="F230" s="101"/>
      <c r="G230" s="101"/>
      <c r="H230" s="101"/>
      <c r="I230" s="101"/>
      <c r="J230" s="101"/>
      <c r="K230" s="101"/>
    </row>
    <row r="231" spans="3:11" s="3" customFormat="1" x14ac:dyDescent="0.2">
      <c r="C231" s="80"/>
      <c r="D231" s="101"/>
      <c r="E231" s="101"/>
      <c r="F231" s="101"/>
      <c r="G231" s="101"/>
      <c r="H231" s="101"/>
      <c r="I231" s="101"/>
      <c r="J231" s="101"/>
      <c r="K231" s="101"/>
    </row>
    <row r="232" spans="3:11" s="3" customFormat="1" x14ac:dyDescent="0.2">
      <c r="C232" s="80"/>
      <c r="D232" s="101"/>
      <c r="E232" s="101"/>
      <c r="F232" s="101"/>
      <c r="G232" s="101"/>
      <c r="H232" s="101"/>
      <c r="I232" s="101"/>
      <c r="J232" s="101"/>
      <c r="K232" s="101"/>
    </row>
    <row r="233" spans="3:11" s="3" customFormat="1" x14ac:dyDescent="0.2">
      <c r="C233" s="80"/>
      <c r="D233" s="101"/>
      <c r="E233" s="101"/>
      <c r="F233" s="101"/>
      <c r="G233" s="101"/>
      <c r="H233" s="101"/>
      <c r="I233" s="101"/>
      <c r="J233" s="101"/>
      <c r="K233" s="101"/>
    </row>
    <row r="234" spans="3:11" s="3" customFormat="1" x14ac:dyDescent="0.2">
      <c r="C234" s="80"/>
      <c r="D234" s="101"/>
      <c r="E234" s="101"/>
      <c r="F234" s="101"/>
      <c r="G234" s="101"/>
      <c r="H234" s="101"/>
      <c r="I234" s="101"/>
      <c r="J234" s="101"/>
      <c r="K234" s="101"/>
    </row>
    <row r="235" spans="3:11" s="3" customFormat="1" x14ac:dyDescent="0.2">
      <c r="C235" s="80"/>
      <c r="D235" s="101"/>
      <c r="E235" s="101"/>
      <c r="F235" s="101"/>
      <c r="G235" s="101"/>
      <c r="H235" s="101"/>
      <c r="I235" s="101"/>
      <c r="J235" s="101"/>
      <c r="K235" s="101"/>
    </row>
    <row r="236" spans="3:11" s="3" customFormat="1" x14ac:dyDescent="0.2">
      <c r="C236" s="80"/>
      <c r="D236" s="101"/>
      <c r="E236" s="101"/>
      <c r="F236" s="101"/>
      <c r="G236" s="101"/>
      <c r="H236" s="101"/>
      <c r="I236" s="101"/>
      <c r="J236" s="101"/>
      <c r="K236" s="101"/>
    </row>
    <row r="237" spans="3:11" s="3" customFormat="1" x14ac:dyDescent="0.2">
      <c r="C237" s="80"/>
      <c r="D237" s="101"/>
      <c r="E237" s="101"/>
      <c r="F237" s="101"/>
      <c r="G237" s="101"/>
      <c r="H237" s="101"/>
      <c r="I237" s="101"/>
      <c r="J237" s="101"/>
      <c r="K237" s="101"/>
    </row>
    <row r="238" spans="3:11" s="3" customFormat="1" x14ac:dyDescent="0.2">
      <c r="C238" s="80"/>
      <c r="D238" s="101"/>
      <c r="E238" s="101"/>
      <c r="F238" s="101"/>
      <c r="G238" s="101"/>
      <c r="H238" s="101"/>
      <c r="I238" s="101"/>
      <c r="J238" s="101"/>
      <c r="K238" s="101"/>
    </row>
    <row r="239" spans="3:11" s="3" customFormat="1" x14ac:dyDescent="0.2">
      <c r="C239" s="80"/>
      <c r="D239" s="101"/>
      <c r="E239" s="101"/>
      <c r="F239" s="101"/>
      <c r="G239" s="101"/>
      <c r="H239" s="101"/>
      <c r="I239" s="101"/>
      <c r="J239" s="101"/>
      <c r="K239" s="101"/>
    </row>
    <row r="240" spans="3:11" s="3" customFormat="1" x14ac:dyDescent="0.2">
      <c r="C240" s="80"/>
      <c r="D240" s="101"/>
      <c r="E240" s="101"/>
      <c r="F240" s="101"/>
      <c r="G240" s="101"/>
      <c r="H240" s="101"/>
      <c r="I240" s="101"/>
      <c r="J240" s="101"/>
      <c r="K240" s="101"/>
    </row>
    <row r="241" spans="3:11" s="3" customFormat="1" x14ac:dyDescent="0.2">
      <c r="C241" s="80"/>
      <c r="D241" s="101"/>
      <c r="E241" s="101"/>
      <c r="F241" s="101"/>
      <c r="G241" s="101"/>
      <c r="H241" s="101"/>
      <c r="I241" s="101"/>
      <c r="J241" s="101"/>
      <c r="K241" s="101"/>
    </row>
    <row r="242" spans="3:11" s="3" customFormat="1" x14ac:dyDescent="0.2">
      <c r="C242" s="80"/>
      <c r="D242" s="101"/>
      <c r="E242" s="101"/>
      <c r="F242" s="101"/>
      <c r="G242" s="101"/>
      <c r="H242" s="101"/>
      <c r="I242" s="101"/>
      <c r="J242" s="101"/>
      <c r="K242" s="101"/>
    </row>
    <row r="243" spans="3:11" s="3" customFormat="1" x14ac:dyDescent="0.2">
      <c r="C243" s="80"/>
      <c r="D243" s="101"/>
      <c r="E243" s="101"/>
      <c r="F243" s="101"/>
      <c r="G243" s="101"/>
      <c r="H243" s="101"/>
      <c r="I243" s="101"/>
      <c r="J243" s="101"/>
      <c r="K243" s="101"/>
    </row>
    <row r="244" spans="3:11" s="3" customFormat="1" x14ac:dyDescent="0.2">
      <c r="C244" s="80"/>
      <c r="D244" s="101"/>
      <c r="E244" s="101"/>
      <c r="F244" s="101"/>
      <c r="G244" s="101"/>
      <c r="H244" s="101"/>
      <c r="I244" s="101"/>
      <c r="J244" s="101"/>
      <c r="K244" s="101"/>
    </row>
    <row r="245" spans="3:11" s="3" customFormat="1" x14ac:dyDescent="0.2">
      <c r="C245" s="80"/>
      <c r="D245" s="101"/>
      <c r="E245" s="101"/>
      <c r="F245" s="101"/>
      <c r="G245" s="101"/>
      <c r="H245" s="101"/>
      <c r="I245" s="101"/>
      <c r="J245" s="101"/>
      <c r="K245" s="101"/>
    </row>
    <row r="246" spans="3:11" s="3" customFormat="1" x14ac:dyDescent="0.2">
      <c r="C246" s="80"/>
      <c r="D246" s="101"/>
      <c r="E246" s="101"/>
      <c r="F246" s="101"/>
      <c r="G246" s="101"/>
      <c r="H246" s="101"/>
      <c r="I246" s="101"/>
      <c r="J246" s="101"/>
      <c r="K246" s="101"/>
    </row>
    <row r="247" spans="3:11" s="3" customFormat="1" x14ac:dyDescent="0.2">
      <c r="C247" s="80"/>
      <c r="D247" s="101"/>
      <c r="E247" s="101"/>
      <c r="F247" s="101"/>
      <c r="G247" s="101"/>
      <c r="H247" s="101"/>
      <c r="I247" s="101"/>
      <c r="J247" s="101"/>
      <c r="K247" s="101"/>
    </row>
    <row r="248" spans="3:11" s="3" customFormat="1" x14ac:dyDescent="0.2">
      <c r="C248" s="80"/>
      <c r="D248" s="101"/>
      <c r="E248" s="101"/>
      <c r="F248" s="101"/>
      <c r="G248" s="101"/>
      <c r="H248" s="101"/>
      <c r="I248" s="101"/>
      <c r="J248" s="101"/>
      <c r="K248" s="101"/>
    </row>
    <row r="249" spans="3:11" s="3" customFormat="1" x14ac:dyDescent="0.2">
      <c r="C249" s="80"/>
      <c r="D249" s="101"/>
      <c r="E249" s="101"/>
      <c r="F249" s="101"/>
      <c r="G249" s="101"/>
      <c r="H249" s="101"/>
      <c r="I249" s="101"/>
      <c r="J249" s="101"/>
      <c r="K249" s="101"/>
    </row>
    <row r="250" spans="3:11" s="3" customFormat="1" x14ac:dyDescent="0.2">
      <c r="C250" s="80"/>
      <c r="D250" s="101"/>
      <c r="E250" s="101"/>
      <c r="F250" s="101"/>
      <c r="G250" s="101"/>
      <c r="H250" s="101"/>
      <c r="I250" s="101"/>
      <c r="J250" s="101"/>
      <c r="K250" s="101"/>
    </row>
    <row r="251" spans="3:11" s="3" customFormat="1" x14ac:dyDescent="0.2">
      <c r="C251" s="80"/>
      <c r="D251" s="101"/>
      <c r="E251" s="101"/>
      <c r="F251" s="101"/>
      <c r="G251" s="101"/>
      <c r="H251" s="101"/>
      <c r="I251" s="101"/>
      <c r="J251" s="101"/>
      <c r="K251" s="101"/>
    </row>
    <row r="252" spans="3:11" s="3" customFormat="1" x14ac:dyDescent="0.2">
      <c r="C252" s="80"/>
      <c r="D252" s="101"/>
      <c r="E252" s="101"/>
      <c r="F252" s="101"/>
      <c r="G252" s="101"/>
      <c r="H252" s="101"/>
      <c r="I252" s="101"/>
      <c r="J252" s="101"/>
      <c r="K252" s="101"/>
    </row>
    <row r="253" spans="3:11" s="3" customFormat="1" x14ac:dyDescent="0.2">
      <c r="C253" s="80"/>
      <c r="D253" s="101"/>
      <c r="E253" s="101"/>
      <c r="F253" s="101"/>
      <c r="G253" s="101"/>
      <c r="H253" s="101"/>
      <c r="I253" s="101"/>
      <c r="J253" s="101"/>
      <c r="K253" s="101"/>
    </row>
    <row r="254" spans="3:11" s="3" customFormat="1" x14ac:dyDescent="0.2">
      <c r="C254" s="80"/>
      <c r="D254" s="101"/>
      <c r="E254" s="101"/>
      <c r="F254" s="101"/>
      <c r="G254" s="101"/>
      <c r="H254" s="101"/>
      <c r="I254" s="101"/>
      <c r="J254" s="101"/>
      <c r="K254" s="101"/>
    </row>
    <row r="255" spans="3:11" s="3" customFormat="1" x14ac:dyDescent="0.2">
      <c r="C255" s="80"/>
      <c r="D255" s="101"/>
      <c r="E255" s="101"/>
      <c r="F255" s="101"/>
      <c r="G255" s="101"/>
      <c r="H255" s="101"/>
      <c r="I255" s="101"/>
      <c r="J255" s="101"/>
      <c r="K255" s="101"/>
    </row>
    <row r="256" spans="3:11" s="3" customFormat="1" x14ac:dyDescent="0.2">
      <c r="C256" s="80"/>
      <c r="D256" s="101"/>
      <c r="E256" s="101"/>
      <c r="F256" s="101"/>
      <c r="G256" s="101"/>
      <c r="H256" s="101"/>
      <c r="I256" s="101"/>
      <c r="J256" s="101"/>
      <c r="K256" s="101"/>
    </row>
    <row r="257" spans="3:11" s="3" customFormat="1" x14ac:dyDescent="0.2">
      <c r="C257" s="80"/>
      <c r="D257" s="101"/>
      <c r="E257" s="101"/>
      <c r="F257" s="101"/>
      <c r="G257" s="101"/>
      <c r="H257" s="101"/>
      <c r="I257" s="101"/>
      <c r="J257" s="101"/>
      <c r="K257" s="101"/>
    </row>
    <row r="258" spans="3:11" s="3" customFormat="1" x14ac:dyDescent="0.2">
      <c r="C258" s="80"/>
      <c r="D258" s="101"/>
      <c r="E258" s="101"/>
      <c r="F258" s="101"/>
      <c r="G258" s="101"/>
      <c r="H258" s="101"/>
      <c r="I258" s="101"/>
      <c r="J258" s="101"/>
      <c r="K258" s="101"/>
    </row>
    <row r="259" spans="3:11" s="3" customFormat="1" x14ac:dyDescent="0.2">
      <c r="C259" s="80"/>
      <c r="D259" s="101"/>
      <c r="E259" s="101"/>
      <c r="F259" s="101"/>
      <c r="G259" s="101"/>
      <c r="H259" s="101"/>
      <c r="I259" s="101"/>
      <c r="J259" s="101"/>
      <c r="K259" s="101"/>
    </row>
    <row r="260" spans="3:11" s="3" customFormat="1" x14ac:dyDescent="0.2">
      <c r="C260" s="80"/>
      <c r="D260" s="101"/>
      <c r="E260" s="101"/>
      <c r="F260" s="101"/>
      <c r="G260" s="101"/>
      <c r="H260" s="101"/>
      <c r="I260" s="101"/>
      <c r="J260" s="101"/>
      <c r="K260" s="101"/>
    </row>
    <row r="261" spans="3:11" s="3" customFormat="1" x14ac:dyDescent="0.2">
      <c r="C261" s="80"/>
      <c r="D261" s="101"/>
      <c r="E261" s="101"/>
      <c r="F261" s="101"/>
      <c r="G261" s="101"/>
      <c r="H261" s="101"/>
      <c r="I261" s="101"/>
      <c r="J261" s="101"/>
      <c r="K261" s="101"/>
    </row>
    <row r="262" spans="3:11" s="3" customFormat="1" x14ac:dyDescent="0.2">
      <c r="C262" s="80"/>
      <c r="D262" s="101"/>
      <c r="E262" s="101"/>
      <c r="F262" s="101"/>
      <c r="G262" s="101"/>
      <c r="H262" s="101"/>
      <c r="I262" s="101"/>
      <c r="J262" s="101"/>
      <c r="K262" s="101"/>
    </row>
    <row r="263" spans="3:11" s="3" customFormat="1" x14ac:dyDescent="0.2">
      <c r="C263" s="80"/>
      <c r="D263" s="101"/>
      <c r="E263" s="101"/>
      <c r="F263" s="101"/>
      <c r="G263" s="101"/>
      <c r="H263" s="101"/>
      <c r="I263" s="101"/>
      <c r="J263" s="101"/>
      <c r="K263" s="101"/>
    </row>
    <row r="264" spans="3:11" s="3" customFormat="1" x14ac:dyDescent="0.2">
      <c r="C264" s="80"/>
      <c r="D264" s="101"/>
      <c r="E264" s="101"/>
      <c r="F264" s="101"/>
      <c r="G264" s="101"/>
      <c r="H264" s="101"/>
      <c r="I264" s="101"/>
      <c r="J264" s="101"/>
      <c r="K264" s="101"/>
    </row>
    <row r="265" spans="3:11" s="3" customFormat="1" x14ac:dyDescent="0.2">
      <c r="C265" s="80"/>
      <c r="D265" s="101"/>
      <c r="E265" s="101"/>
      <c r="F265" s="101"/>
      <c r="G265" s="101"/>
      <c r="H265" s="101"/>
      <c r="I265" s="101"/>
      <c r="J265" s="101"/>
      <c r="K265" s="101"/>
    </row>
    <row r="266" spans="3:11" s="3" customFormat="1" x14ac:dyDescent="0.2">
      <c r="C266" s="80"/>
      <c r="D266" s="101"/>
      <c r="E266" s="101"/>
      <c r="F266" s="101"/>
      <c r="G266" s="101"/>
      <c r="H266" s="101"/>
      <c r="I266" s="101"/>
      <c r="J266" s="101"/>
      <c r="K266" s="101"/>
    </row>
    <row r="267" spans="3:11" s="3" customFormat="1" x14ac:dyDescent="0.2">
      <c r="C267" s="80"/>
      <c r="D267" s="101"/>
      <c r="E267" s="101"/>
      <c r="F267" s="101"/>
      <c r="G267" s="101"/>
      <c r="H267" s="101"/>
      <c r="I267" s="101"/>
      <c r="J267" s="101"/>
      <c r="K267" s="101"/>
    </row>
    <row r="268" spans="3:11" s="3" customFormat="1" x14ac:dyDescent="0.2">
      <c r="C268" s="80"/>
      <c r="D268" s="101"/>
      <c r="E268" s="101"/>
      <c r="F268" s="101"/>
      <c r="G268" s="101"/>
      <c r="H268" s="101"/>
      <c r="I268" s="101"/>
      <c r="J268" s="101"/>
      <c r="K268" s="101"/>
    </row>
    <row r="269" spans="3:11" s="3" customFormat="1" x14ac:dyDescent="0.2">
      <c r="C269" s="80"/>
      <c r="D269" s="101"/>
      <c r="E269" s="101"/>
      <c r="F269" s="101"/>
      <c r="G269" s="101"/>
      <c r="H269" s="101"/>
      <c r="I269" s="101"/>
      <c r="J269" s="101"/>
      <c r="K269" s="101"/>
    </row>
    <row r="270" spans="3:11" s="3" customFormat="1" x14ac:dyDescent="0.2">
      <c r="C270" s="80"/>
      <c r="D270" s="101"/>
      <c r="E270" s="101"/>
      <c r="F270" s="101"/>
      <c r="G270" s="101"/>
      <c r="H270" s="101"/>
      <c r="I270" s="101"/>
      <c r="J270" s="101"/>
      <c r="K270" s="101"/>
    </row>
    <row r="271" spans="3:11" s="3" customFormat="1" x14ac:dyDescent="0.2">
      <c r="C271" s="80"/>
      <c r="D271" s="101"/>
      <c r="E271" s="101"/>
      <c r="F271" s="101"/>
      <c r="G271" s="101"/>
      <c r="H271" s="101"/>
      <c r="I271" s="101"/>
      <c r="J271" s="101"/>
      <c r="K271" s="101"/>
    </row>
    <row r="272" spans="3:11" s="3" customFormat="1" x14ac:dyDescent="0.2">
      <c r="C272" s="80"/>
      <c r="D272" s="101"/>
      <c r="E272" s="101"/>
      <c r="F272" s="101"/>
      <c r="G272" s="101"/>
      <c r="H272" s="101"/>
      <c r="I272" s="101"/>
      <c r="J272" s="101"/>
      <c r="K272" s="101"/>
    </row>
    <row r="273" spans="3:11" s="3" customFormat="1" x14ac:dyDescent="0.2">
      <c r="C273" s="80"/>
      <c r="D273" s="101"/>
      <c r="E273" s="101"/>
      <c r="F273" s="101"/>
      <c r="G273" s="101"/>
      <c r="H273" s="101"/>
      <c r="I273" s="101"/>
      <c r="J273" s="101"/>
      <c r="K273" s="101"/>
    </row>
    <row r="274" spans="3:11" s="3" customFormat="1" x14ac:dyDescent="0.2">
      <c r="C274" s="80"/>
      <c r="D274" s="101"/>
      <c r="E274" s="101"/>
      <c r="F274" s="101"/>
      <c r="G274" s="101"/>
      <c r="H274" s="101"/>
      <c r="I274" s="101"/>
      <c r="J274" s="101"/>
      <c r="K274" s="101"/>
    </row>
    <row r="275" spans="3:11" s="3" customFormat="1" x14ac:dyDescent="0.2">
      <c r="C275" s="80"/>
      <c r="D275" s="101"/>
      <c r="E275" s="101"/>
      <c r="F275" s="101"/>
      <c r="G275" s="101"/>
      <c r="H275" s="101"/>
      <c r="I275" s="101"/>
      <c r="J275" s="101"/>
      <c r="K275" s="101"/>
    </row>
    <row r="276" spans="3:11" s="3" customFormat="1" x14ac:dyDescent="0.2">
      <c r="C276" s="80"/>
      <c r="D276" s="101"/>
      <c r="E276" s="101"/>
      <c r="F276" s="101"/>
      <c r="G276" s="101"/>
      <c r="H276" s="101"/>
      <c r="I276" s="101"/>
      <c r="J276" s="101"/>
      <c r="K276" s="101"/>
    </row>
    <row r="277" spans="3:11" s="3" customFormat="1" x14ac:dyDescent="0.2">
      <c r="C277" s="80"/>
      <c r="D277" s="101"/>
      <c r="E277" s="101"/>
      <c r="F277" s="101"/>
      <c r="G277" s="101"/>
      <c r="H277" s="101"/>
      <c r="I277" s="101"/>
      <c r="J277" s="101"/>
      <c r="K277" s="101"/>
    </row>
    <row r="278" spans="3:11" s="3" customFormat="1" x14ac:dyDescent="0.2">
      <c r="C278" s="80"/>
      <c r="D278" s="101"/>
      <c r="E278" s="101"/>
      <c r="F278" s="101"/>
      <c r="G278" s="101"/>
      <c r="H278" s="101"/>
      <c r="I278" s="101"/>
      <c r="J278" s="101"/>
      <c r="K278" s="101"/>
    </row>
    <row r="279" spans="3:11" s="3" customFormat="1" x14ac:dyDescent="0.2">
      <c r="C279" s="80"/>
      <c r="D279" s="101"/>
      <c r="E279" s="101"/>
      <c r="F279" s="101"/>
      <c r="G279" s="101"/>
      <c r="H279" s="101"/>
      <c r="I279" s="101"/>
      <c r="J279" s="101"/>
      <c r="K279" s="101"/>
    </row>
    <row r="280" spans="3:11" s="3" customFormat="1" x14ac:dyDescent="0.2">
      <c r="C280" s="80"/>
      <c r="D280" s="101"/>
      <c r="E280" s="101"/>
      <c r="F280" s="101"/>
      <c r="G280" s="101"/>
      <c r="H280" s="101"/>
      <c r="I280" s="101"/>
      <c r="J280" s="101"/>
      <c r="K280" s="101"/>
    </row>
    <row r="281" spans="3:11" s="3" customFormat="1" x14ac:dyDescent="0.2">
      <c r="C281" s="80"/>
      <c r="D281" s="101"/>
      <c r="E281" s="101"/>
      <c r="F281" s="101"/>
      <c r="G281" s="101"/>
      <c r="H281" s="101"/>
      <c r="I281" s="101"/>
      <c r="J281" s="101"/>
      <c r="K281" s="101"/>
    </row>
    <row r="282" spans="3:11" s="3" customFormat="1" x14ac:dyDescent="0.2">
      <c r="C282" s="80"/>
      <c r="D282" s="101"/>
      <c r="E282" s="101"/>
      <c r="F282" s="101"/>
      <c r="G282" s="101"/>
      <c r="H282" s="101"/>
      <c r="I282" s="101"/>
      <c r="J282" s="101"/>
      <c r="K282" s="101"/>
    </row>
    <row r="283" spans="3:11" s="3" customFormat="1" x14ac:dyDescent="0.2">
      <c r="C283" s="80"/>
      <c r="D283" s="101"/>
      <c r="E283" s="101"/>
      <c r="F283" s="101"/>
      <c r="G283" s="101"/>
      <c r="H283" s="101"/>
      <c r="I283" s="101"/>
      <c r="J283" s="101"/>
      <c r="K283" s="101"/>
    </row>
    <row r="284" spans="3:11" s="3" customFormat="1" x14ac:dyDescent="0.2">
      <c r="C284" s="80"/>
      <c r="D284" s="101"/>
      <c r="E284" s="101"/>
      <c r="F284" s="101"/>
      <c r="G284" s="101"/>
      <c r="H284" s="101"/>
      <c r="I284" s="101"/>
      <c r="J284" s="101"/>
      <c r="K284" s="101"/>
    </row>
    <row r="285" spans="3:11" s="3" customFormat="1" x14ac:dyDescent="0.2">
      <c r="C285" s="80"/>
      <c r="D285" s="101"/>
      <c r="E285" s="101"/>
      <c r="F285" s="101"/>
      <c r="G285" s="101"/>
      <c r="H285" s="101"/>
      <c r="I285" s="101"/>
      <c r="J285" s="101"/>
      <c r="K285" s="101"/>
    </row>
    <row r="286" spans="3:11" s="3" customFormat="1" x14ac:dyDescent="0.2">
      <c r="C286" s="80"/>
      <c r="D286" s="101"/>
      <c r="E286" s="101"/>
      <c r="F286" s="101"/>
      <c r="G286" s="101"/>
      <c r="H286" s="101"/>
      <c r="I286" s="101"/>
      <c r="J286" s="101"/>
      <c r="K286" s="101"/>
    </row>
    <row r="287" spans="3:11" s="3" customFormat="1" x14ac:dyDescent="0.2">
      <c r="C287" s="80"/>
      <c r="D287" s="101"/>
      <c r="E287" s="101"/>
      <c r="F287" s="101"/>
      <c r="G287" s="101"/>
      <c r="H287" s="101"/>
      <c r="I287" s="101"/>
      <c r="J287" s="101"/>
      <c r="K287" s="101"/>
    </row>
    <row r="288" spans="3:11" s="3" customFormat="1" x14ac:dyDescent="0.2">
      <c r="C288" s="80"/>
      <c r="D288" s="101"/>
      <c r="E288" s="101"/>
      <c r="F288" s="101"/>
      <c r="G288" s="101"/>
      <c r="H288" s="101"/>
      <c r="I288" s="101"/>
      <c r="J288" s="101"/>
      <c r="K288" s="101"/>
    </row>
    <row r="289" spans="3:11" s="3" customFormat="1" x14ac:dyDescent="0.2">
      <c r="C289" s="80"/>
      <c r="D289" s="101"/>
      <c r="E289" s="101"/>
      <c r="F289" s="101"/>
      <c r="G289" s="101"/>
      <c r="H289" s="101"/>
      <c r="I289" s="101"/>
      <c r="J289" s="101"/>
      <c r="K289" s="101"/>
    </row>
    <row r="290" spans="3:11" s="3" customFormat="1" x14ac:dyDescent="0.2">
      <c r="C290" s="80"/>
      <c r="D290" s="101"/>
      <c r="E290" s="101"/>
      <c r="F290" s="101"/>
      <c r="G290" s="101"/>
      <c r="H290" s="101"/>
      <c r="I290" s="101"/>
      <c r="J290" s="101"/>
      <c r="K290" s="101"/>
    </row>
    <row r="291" spans="3:11" s="3" customFormat="1" x14ac:dyDescent="0.2">
      <c r="C291" s="80"/>
      <c r="D291" s="101"/>
      <c r="E291" s="101"/>
      <c r="F291" s="101"/>
      <c r="G291" s="101"/>
      <c r="H291" s="101"/>
      <c r="I291" s="101"/>
      <c r="J291" s="101"/>
      <c r="K291" s="101"/>
    </row>
    <row r="292" spans="3:11" s="3" customFormat="1" x14ac:dyDescent="0.2">
      <c r="C292" s="80"/>
      <c r="D292" s="101"/>
      <c r="E292" s="101"/>
      <c r="F292" s="101"/>
      <c r="G292" s="101"/>
      <c r="H292" s="101"/>
      <c r="I292" s="101"/>
      <c r="J292" s="101"/>
      <c r="K292" s="101"/>
    </row>
    <row r="293" spans="3:11" s="3" customFormat="1" x14ac:dyDescent="0.2">
      <c r="C293" s="80"/>
      <c r="D293" s="101"/>
      <c r="E293" s="101"/>
      <c r="F293" s="101"/>
      <c r="G293" s="101"/>
      <c r="H293" s="101"/>
      <c r="I293" s="101"/>
      <c r="J293" s="101"/>
      <c r="K293" s="101"/>
    </row>
    <row r="294" spans="3:11" s="3" customFormat="1" x14ac:dyDescent="0.2">
      <c r="C294" s="80"/>
      <c r="D294" s="101"/>
      <c r="E294" s="101"/>
      <c r="F294" s="101"/>
      <c r="G294" s="101"/>
      <c r="H294" s="101"/>
      <c r="I294" s="101"/>
      <c r="J294" s="101"/>
      <c r="K294" s="101"/>
    </row>
    <row r="295" spans="3:11" s="3" customFormat="1" x14ac:dyDescent="0.2">
      <c r="C295" s="80"/>
      <c r="D295" s="101"/>
      <c r="E295" s="101"/>
      <c r="F295" s="101"/>
      <c r="G295" s="101"/>
      <c r="H295" s="101"/>
      <c r="I295" s="101"/>
      <c r="J295" s="101"/>
      <c r="K295" s="101"/>
    </row>
    <row r="296" spans="3:11" s="3" customFormat="1" x14ac:dyDescent="0.2">
      <c r="C296" s="80"/>
      <c r="D296" s="101"/>
      <c r="E296" s="101"/>
      <c r="F296" s="101"/>
      <c r="G296" s="101"/>
      <c r="H296" s="101"/>
      <c r="I296" s="101"/>
      <c r="J296" s="101"/>
      <c r="K296" s="101"/>
    </row>
    <row r="297" spans="3:11" s="3" customFormat="1" x14ac:dyDescent="0.2">
      <c r="C297" s="80"/>
      <c r="D297" s="101"/>
      <c r="E297" s="101"/>
      <c r="F297" s="101"/>
      <c r="G297" s="101"/>
      <c r="H297" s="101"/>
      <c r="I297" s="101"/>
      <c r="J297" s="101"/>
      <c r="K297" s="101"/>
    </row>
    <row r="298" spans="3:11" s="3" customFormat="1" x14ac:dyDescent="0.2">
      <c r="C298" s="80"/>
      <c r="D298" s="101"/>
      <c r="E298" s="101"/>
      <c r="F298" s="101"/>
      <c r="G298" s="101"/>
      <c r="H298" s="101"/>
      <c r="I298" s="101"/>
      <c r="J298" s="101"/>
      <c r="K298" s="101"/>
    </row>
    <row r="299" spans="3:11" s="3" customFormat="1" x14ac:dyDescent="0.2">
      <c r="C299" s="80"/>
      <c r="D299" s="101"/>
      <c r="E299" s="101"/>
      <c r="F299" s="101"/>
      <c r="G299" s="101"/>
      <c r="H299" s="101"/>
      <c r="I299" s="101"/>
      <c r="J299" s="101"/>
      <c r="K299" s="101"/>
    </row>
    <row r="300" spans="3:11" s="3" customFormat="1" x14ac:dyDescent="0.2">
      <c r="C300" s="80"/>
      <c r="D300" s="101"/>
      <c r="E300" s="101"/>
      <c r="F300" s="101"/>
      <c r="G300" s="101"/>
      <c r="H300" s="101"/>
      <c r="I300" s="101"/>
      <c r="J300" s="101"/>
      <c r="K300" s="101"/>
    </row>
    <row r="301" spans="3:11" s="3" customFormat="1" x14ac:dyDescent="0.2">
      <c r="C301" s="80"/>
      <c r="D301" s="101"/>
      <c r="E301" s="101"/>
      <c r="F301" s="101"/>
      <c r="G301" s="101"/>
      <c r="H301" s="101"/>
      <c r="I301" s="101"/>
      <c r="J301" s="101"/>
      <c r="K301" s="101"/>
    </row>
    <row r="302" spans="3:11" s="3" customFormat="1" x14ac:dyDescent="0.2">
      <c r="C302" s="80"/>
      <c r="D302" s="101"/>
      <c r="E302" s="101"/>
      <c r="F302" s="101"/>
      <c r="G302" s="101"/>
      <c r="H302" s="101"/>
      <c r="I302" s="101"/>
      <c r="J302" s="101"/>
      <c r="K302" s="101"/>
    </row>
    <row r="303" spans="3:11" s="3" customFormat="1" x14ac:dyDescent="0.2">
      <c r="C303" s="80"/>
      <c r="D303" s="101"/>
      <c r="E303" s="101"/>
      <c r="F303" s="101"/>
      <c r="G303" s="101"/>
      <c r="H303" s="101"/>
      <c r="I303" s="101"/>
      <c r="J303" s="101"/>
      <c r="K303" s="101"/>
    </row>
    <row r="304" spans="3:11" s="3" customFormat="1" x14ac:dyDescent="0.2">
      <c r="C304" s="80"/>
      <c r="D304" s="101"/>
      <c r="E304" s="101"/>
      <c r="F304" s="101"/>
      <c r="G304" s="101"/>
      <c r="H304" s="101"/>
      <c r="I304" s="101"/>
      <c r="J304" s="101"/>
      <c r="K304" s="101"/>
    </row>
    <row r="305" spans="3:11" s="3" customFormat="1" x14ac:dyDescent="0.2">
      <c r="C305" s="80"/>
      <c r="D305" s="101"/>
      <c r="E305" s="101"/>
      <c r="F305" s="101"/>
      <c r="G305" s="101"/>
      <c r="H305" s="101"/>
      <c r="I305" s="101"/>
      <c r="J305" s="101"/>
      <c r="K305" s="101"/>
    </row>
    <row r="306" spans="3:11" s="3" customFormat="1" x14ac:dyDescent="0.2">
      <c r="C306" s="80"/>
      <c r="D306" s="101"/>
      <c r="E306" s="101"/>
      <c r="F306" s="101"/>
      <c r="G306" s="101"/>
      <c r="H306" s="101"/>
      <c r="I306" s="101"/>
      <c r="J306" s="101"/>
      <c r="K306" s="101"/>
    </row>
    <row r="307" spans="3:11" s="3" customFormat="1" x14ac:dyDescent="0.2">
      <c r="C307" s="80"/>
      <c r="D307" s="101"/>
      <c r="E307" s="101"/>
      <c r="F307" s="101"/>
      <c r="G307" s="101"/>
      <c r="H307" s="101"/>
      <c r="I307" s="101"/>
      <c r="J307" s="101"/>
      <c r="K307" s="101"/>
    </row>
    <row r="308" spans="3:11" s="3" customFormat="1" x14ac:dyDescent="0.2">
      <c r="C308" s="80"/>
      <c r="D308" s="101"/>
      <c r="E308" s="101"/>
      <c r="F308" s="101"/>
      <c r="G308" s="101"/>
      <c r="H308" s="101"/>
      <c r="I308" s="101"/>
      <c r="J308" s="101"/>
      <c r="K308" s="101"/>
    </row>
    <row r="309" spans="3:11" s="3" customFormat="1" x14ac:dyDescent="0.2">
      <c r="C309" s="80"/>
      <c r="D309" s="101"/>
      <c r="E309" s="101"/>
      <c r="F309" s="101"/>
      <c r="G309" s="101"/>
      <c r="H309" s="101"/>
      <c r="I309" s="101"/>
      <c r="J309" s="101"/>
      <c r="K309" s="101"/>
    </row>
    <row r="310" spans="3:11" s="3" customFormat="1" x14ac:dyDescent="0.2">
      <c r="C310" s="80"/>
      <c r="D310" s="101"/>
      <c r="E310" s="101"/>
      <c r="F310" s="101"/>
      <c r="G310" s="101"/>
      <c r="H310" s="101"/>
      <c r="I310" s="101"/>
      <c r="J310" s="101"/>
      <c r="K310" s="101"/>
    </row>
    <row r="311" spans="3:11" s="3" customFormat="1" x14ac:dyDescent="0.2">
      <c r="C311" s="80"/>
      <c r="D311" s="101"/>
      <c r="E311" s="101"/>
      <c r="F311" s="101"/>
      <c r="G311" s="101"/>
      <c r="H311" s="101"/>
      <c r="I311" s="101"/>
      <c r="J311" s="101"/>
      <c r="K311" s="101"/>
    </row>
    <row r="312" spans="3:11" s="3" customFormat="1" x14ac:dyDescent="0.2">
      <c r="C312" s="80"/>
      <c r="D312" s="101"/>
      <c r="E312" s="101"/>
      <c r="F312" s="101"/>
      <c r="G312" s="101"/>
      <c r="H312" s="101"/>
      <c r="I312" s="101"/>
      <c r="J312" s="101"/>
      <c r="K312" s="101"/>
    </row>
    <row r="313" spans="3:11" s="3" customFormat="1" x14ac:dyDescent="0.2">
      <c r="C313" s="80"/>
      <c r="D313" s="101"/>
      <c r="E313" s="101"/>
      <c r="F313" s="101"/>
      <c r="G313" s="101"/>
      <c r="H313" s="101"/>
      <c r="I313" s="101"/>
      <c r="J313" s="101"/>
      <c r="K313" s="101"/>
    </row>
    <row r="314" spans="3:11" s="3" customFormat="1" x14ac:dyDescent="0.2">
      <c r="C314" s="80"/>
      <c r="D314" s="101"/>
      <c r="E314" s="101"/>
      <c r="F314" s="101"/>
      <c r="G314" s="101"/>
      <c r="H314" s="101"/>
      <c r="I314" s="101"/>
      <c r="J314" s="101"/>
      <c r="K314" s="101"/>
    </row>
    <row r="315" spans="3:11" x14ac:dyDescent="0.2">
      <c r="D315" s="101"/>
      <c r="E315" s="101"/>
      <c r="F315" s="101"/>
      <c r="G315" s="101"/>
      <c r="H315" s="101"/>
      <c r="I315" s="78"/>
      <c r="J315" s="78"/>
      <c r="K315" s="78"/>
    </row>
    <row r="316" spans="3:11" x14ac:dyDescent="0.2">
      <c r="D316" s="101"/>
      <c r="E316" s="101"/>
      <c r="F316" s="101"/>
      <c r="G316" s="101"/>
      <c r="H316" s="101"/>
      <c r="I316" s="78"/>
      <c r="J316" s="78"/>
      <c r="K316" s="78"/>
    </row>
    <row r="317" spans="3:11" x14ac:dyDescent="0.2">
      <c r="D317" s="101"/>
      <c r="E317" s="101"/>
      <c r="F317" s="101"/>
      <c r="G317" s="101"/>
      <c r="H317" s="101"/>
      <c r="I317" s="78"/>
      <c r="J317" s="78"/>
      <c r="K317" s="78"/>
    </row>
    <row r="318" spans="3:11" x14ac:dyDescent="0.2">
      <c r="D318" s="101"/>
      <c r="E318" s="101"/>
      <c r="F318" s="101"/>
      <c r="G318" s="101"/>
      <c r="H318" s="101"/>
      <c r="I318" s="78"/>
      <c r="J318" s="78"/>
      <c r="K318" s="78"/>
    </row>
    <row r="319" spans="3:11" x14ac:dyDescent="0.2">
      <c r="D319" s="101"/>
      <c r="E319" s="101"/>
      <c r="F319" s="101"/>
      <c r="G319" s="101"/>
      <c r="H319" s="101"/>
      <c r="I319" s="78"/>
      <c r="J319" s="78"/>
      <c r="K319" s="78"/>
    </row>
    <row r="320" spans="3:11" x14ac:dyDescent="0.2">
      <c r="D320" s="101"/>
      <c r="E320" s="101"/>
      <c r="F320" s="101"/>
      <c r="G320" s="101"/>
      <c r="H320" s="101"/>
      <c r="I320" s="78"/>
      <c r="J320" s="78"/>
      <c r="K320" s="78"/>
    </row>
    <row r="321" spans="4:11" x14ac:dyDescent="0.2">
      <c r="D321" s="101"/>
      <c r="E321" s="101"/>
      <c r="F321" s="101"/>
      <c r="G321" s="101"/>
      <c r="H321" s="101"/>
      <c r="I321" s="78"/>
      <c r="J321" s="78"/>
      <c r="K321" s="78"/>
    </row>
    <row r="322" spans="4:11" x14ac:dyDescent="0.2">
      <c r="D322" s="101"/>
      <c r="E322" s="101"/>
      <c r="F322" s="101"/>
      <c r="G322" s="101"/>
      <c r="H322" s="101"/>
      <c r="I322" s="78"/>
      <c r="J322" s="78"/>
      <c r="K322" s="78"/>
    </row>
    <row r="323" spans="4:11" x14ac:dyDescent="0.2">
      <c r="D323" s="101"/>
      <c r="E323" s="101"/>
      <c r="F323" s="101"/>
      <c r="G323" s="101"/>
      <c r="H323" s="101"/>
      <c r="I323" s="78"/>
      <c r="J323" s="78"/>
      <c r="K323" s="78"/>
    </row>
    <row r="324" spans="4:11" x14ac:dyDescent="0.2">
      <c r="D324" s="101"/>
      <c r="E324" s="101"/>
      <c r="F324" s="101"/>
      <c r="G324" s="101"/>
      <c r="H324" s="101"/>
      <c r="I324" s="78"/>
      <c r="J324" s="78"/>
      <c r="K324" s="78"/>
    </row>
    <row r="325" spans="4:11" x14ac:dyDescent="0.2">
      <c r="D325" s="101"/>
      <c r="E325" s="101"/>
      <c r="F325" s="101"/>
      <c r="G325" s="101"/>
      <c r="H325" s="101"/>
      <c r="I325" s="78"/>
      <c r="J325" s="78"/>
      <c r="K325" s="78"/>
    </row>
    <row r="326" spans="4:11" x14ac:dyDescent="0.2">
      <c r="D326" s="101"/>
      <c r="E326" s="101"/>
      <c r="F326" s="101"/>
      <c r="G326" s="101"/>
      <c r="H326" s="101"/>
      <c r="I326" s="78"/>
      <c r="J326" s="78"/>
      <c r="K326" s="78"/>
    </row>
    <row r="327" spans="4:11" x14ac:dyDescent="0.2">
      <c r="D327" s="101"/>
      <c r="E327" s="101"/>
      <c r="F327" s="101"/>
      <c r="G327" s="101"/>
      <c r="H327" s="101"/>
      <c r="I327" s="78"/>
      <c r="J327" s="78"/>
      <c r="K327" s="78"/>
    </row>
    <row r="328" spans="4:11" x14ac:dyDescent="0.2">
      <c r="D328" s="101"/>
      <c r="E328" s="101"/>
      <c r="F328" s="101"/>
      <c r="G328" s="101"/>
      <c r="H328" s="101"/>
      <c r="I328" s="78"/>
      <c r="J328" s="78"/>
      <c r="K328" s="78"/>
    </row>
    <row r="329" spans="4:11" x14ac:dyDescent="0.2">
      <c r="D329" s="101"/>
      <c r="E329" s="101"/>
      <c r="F329" s="101"/>
      <c r="G329" s="101"/>
      <c r="H329" s="101"/>
      <c r="I329" s="78"/>
      <c r="J329" s="78"/>
      <c r="K329" s="78"/>
    </row>
    <row r="330" spans="4:11" x14ac:dyDescent="0.2">
      <c r="D330" s="101"/>
      <c r="E330" s="101"/>
      <c r="F330" s="101"/>
      <c r="G330" s="101"/>
      <c r="H330" s="101"/>
      <c r="I330" s="78"/>
      <c r="J330" s="78"/>
      <c r="K330" s="78"/>
    </row>
    <row r="331" spans="4:11" x14ac:dyDescent="0.2">
      <c r="D331" s="101"/>
      <c r="E331" s="101"/>
      <c r="F331" s="101"/>
      <c r="G331" s="101"/>
      <c r="H331" s="101"/>
      <c r="I331" s="78"/>
      <c r="J331" s="78"/>
      <c r="K331" s="78"/>
    </row>
    <row r="332" spans="4:11" x14ac:dyDescent="0.2">
      <c r="D332" s="101"/>
      <c r="E332" s="101"/>
      <c r="F332" s="101"/>
      <c r="G332" s="101"/>
      <c r="H332" s="101"/>
      <c r="I332" s="78"/>
      <c r="J332" s="78"/>
      <c r="K332" s="78"/>
    </row>
    <row r="333" spans="4:11" x14ac:dyDescent="0.2">
      <c r="D333" s="101"/>
      <c r="E333" s="101"/>
      <c r="F333" s="101"/>
      <c r="G333" s="101"/>
      <c r="H333" s="101"/>
      <c r="I333" s="78"/>
      <c r="J333" s="78"/>
      <c r="K333" s="78"/>
    </row>
    <row r="334" spans="4:11" x14ac:dyDescent="0.2">
      <c r="D334" s="101"/>
      <c r="E334" s="101"/>
      <c r="F334" s="101"/>
      <c r="G334" s="101"/>
      <c r="H334" s="101"/>
      <c r="I334" s="78"/>
      <c r="J334" s="78"/>
      <c r="K334" s="78"/>
    </row>
    <row r="335" spans="4:11" x14ac:dyDescent="0.2">
      <c r="D335" s="101"/>
      <c r="E335" s="101"/>
      <c r="F335" s="101"/>
      <c r="G335" s="101"/>
      <c r="H335" s="101"/>
      <c r="I335" s="78"/>
      <c r="J335" s="78"/>
      <c r="K335" s="78"/>
    </row>
    <row r="336" spans="4:11" x14ac:dyDescent="0.2">
      <c r="D336" s="101"/>
      <c r="E336" s="101"/>
      <c r="F336" s="101"/>
      <c r="G336" s="101"/>
      <c r="H336" s="101"/>
      <c r="I336" s="78"/>
      <c r="J336" s="78"/>
      <c r="K336" s="78"/>
    </row>
    <row r="337" spans="4:11" x14ac:dyDescent="0.2">
      <c r="D337" s="101"/>
      <c r="E337" s="101"/>
      <c r="F337" s="101"/>
      <c r="G337" s="101"/>
      <c r="H337" s="101"/>
      <c r="I337" s="78"/>
      <c r="J337" s="78"/>
      <c r="K337" s="78"/>
    </row>
    <row r="338" spans="4:11" x14ac:dyDescent="0.2">
      <c r="D338" s="101"/>
      <c r="E338" s="101"/>
      <c r="F338" s="101"/>
      <c r="G338" s="101"/>
      <c r="H338" s="101"/>
      <c r="I338" s="78"/>
      <c r="J338" s="78"/>
      <c r="K338" s="78"/>
    </row>
    <row r="339" spans="4:11" x14ac:dyDescent="0.2">
      <c r="D339" s="101"/>
      <c r="E339" s="101"/>
      <c r="F339" s="101"/>
      <c r="G339" s="101"/>
      <c r="H339" s="101"/>
      <c r="I339" s="78"/>
      <c r="J339" s="78"/>
      <c r="K339" s="78"/>
    </row>
    <row r="340" spans="4:11" x14ac:dyDescent="0.2">
      <c r="D340" s="101"/>
      <c r="E340" s="101"/>
      <c r="F340" s="101"/>
      <c r="G340" s="101"/>
      <c r="H340" s="101"/>
      <c r="I340" s="78"/>
      <c r="J340" s="78"/>
      <c r="K340" s="78"/>
    </row>
    <row r="341" spans="4:11" x14ac:dyDescent="0.2">
      <c r="D341" s="101"/>
      <c r="E341" s="101"/>
      <c r="F341" s="101"/>
      <c r="G341" s="101"/>
      <c r="H341" s="101"/>
      <c r="I341" s="78"/>
      <c r="J341" s="78"/>
      <c r="K341" s="78"/>
    </row>
    <row r="342" spans="4:11" x14ac:dyDescent="0.2">
      <c r="D342" s="101"/>
      <c r="E342" s="101"/>
      <c r="F342" s="101"/>
      <c r="G342" s="101"/>
      <c r="H342" s="101"/>
      <c r="I342" s="78"/>
      <c r="J342" s="78"/>
      <c r="K342" s="78"/>
    </row>
    <row r="343" spans="4:11" x14ac:dyDescent="0.2">
      <c r="D343" s="101"/>
      <c r="E343" s="101"/>
      <c r="F343" s="101"/>
      <c r="G343" s="101"/>
      <c r="H343" s="101"/>
      <c r="I343" s="78"/>
      <c r="J343" s="78"/>
      <c r="K343" s="78"/>
    </row>
    <row r="344" spans="4:11" x14ac:dyDescent="0.2">
      <c r="D344" s="101"/>
      <c r="E344" s="101"/>
      <c r="F344" s="101"/>
      <c r="G344" s="101"/>
      <c r="H344" s="101"/>
      <c r="I344" s="78"/>
      <c r="J344" s="78"/>
      <c r="K344" s="78"/>
    </row>
    <row r="345" spans="4:11" x14ac:dyDescent="0.2">
      <c r="D345" s="101"/>
      <c r="E345" s="101"/>
      <c r="F345" s="101"/>
      <c r="G345" s="101"/>
      <c r="H345" s="101"/>
      <c r="I345" s="78"/>
      <c r="J345" s="78"/>
      <c r="K345" s="78"/>
    </row>
    <row r="346" spans="4:11" x14ac:dyDescent="0.2">
      <c r="D346" s="101"/>
      <c r="E346" s="101"/>
      <c r="F346" s="101"/>
      <c r="G346" s="101"/>
      <c r="H346" s="101"/>
      <c r="I346" s="78"/>
      <c r="J346" s="78"/>
      <c r="K346" s="78"/>
    </row>
    <row r="347" spans="4:11" x14ac:dyDescent="0.2">
      <c r="D347" s="101"/>
      <c r="E347" s="101"/>
      <c r="F347" s="101"/>
      <c r="G347" s="101"/>
      <c r="H347" s="101"/>
      <c r="I347" s="78"/>
      <c r="J347" s="78"/>
      <c r="K347" s="78"/>
    </row>
    <row r="348" spans="4:11" x14ac:dyDescent="0.2">
      <c r="D348" s="101"/>
      <c r="E348" s="101"/>
      <c r="F348" s="101"/>
      <c r="G348" s="101"/>
      <c r="H348" s="101"/>
      <c r="I348" s="78"/>
      <c r="J348" s="78"/>
      <c r="K348" s="78"/>
    </row>
    <row r="349" spans="4:11" x14ac:dyDescent="0.2">
      <c r="D349" s="101"/>
      <c r="E349" s="101"/>
      <c r="F349" s="101"/>
      <c r="G349" s="101"/>
      <c r="H349" s="101"/>
      <c r="I349" s="78"/>
      <c r="J349" s="78"/>
      <c r="K349" s="78"/>
    </row>
    <row r="350" spans="4:11" x14ac:dyDescent="0.2">
      <c r="D350" s="101"/>
      <c r="E350" s="101"/>
      <c r="F350" s="101"/>
      <c r="G350" s="101"/>
      <c r="H350" s="101"/>
      <c r="I350" s="78"/>
      <c r="J350" s="78"/>
      <c r="K350" s="78"/>
    </row>
    <row r="351" spans="4:11" x14ac:dyDescent="0.2">
      <c r="D351" s="101"/>
      <c r="E351" s="101"/>
      <c r="F351" s="101"/>
      <c r="G351" s="101"/>
      <c r="H351" s="101"/>
      <c r="I351" s="78"/>
      <c r="J351" s="78"/>
      <c r="K351" s="78"/>
    </row>
    <row r="352" spans="4:11" x14ac:dyDescent="0.2">
      <c r="D352" s="101"/>
      <c r="E352" s="101"/>
      <c r="F352" s="101"/>
      <c r="G352" s="101"/>
      <c r="H352" s="101"/>
      <c r="I352" s="78"/>
      <c r="J352" s="78"/>
      <c r="K352" s="78"/>
    </row>
    <row r="353" spans="7:11" x14ac:dyDescent="0.2">
      <c r="G353" s="78"/>
      <c r="H353" s="78"/>
      <c r="I353" s="78"/>
      <c r="J353" s="78"/>
      <c r="K353" s="78"/>
    </row>
    <row r="354" spans="7:11" x14ac:dyDescent="0.2">
      <c r="G354" s="78"/>
      <c r="H354" s="78"/>
      <c r="I354" s="78"/>
      <c r="J354" s="78"/>
      <c r="K354" s="78"/>
    </row>
    <row r="355" spans="7:11" x14ac:dyDescent="0.2">
      <c r="G355" s="78"/>
      <c r="H355" s="78"/>
      <c r="I355" s="78"/>
      <c r="J355" s="78"/>
      <c r="K355" s="78"/>
    </row>
  </sheetData>
  <hyperlinks>
    <hyperlink ref="K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4"/>
  <sheetViews>
    <sheetView showGridLines="0" topLeftCell="A211" zoomScale="91" zoomScaleNormal="91" workbookViewId="0">
      <selection activeCell="B64" sqref="B64"/>
    </sheetView>
  </sheetViews>
  <sheetFormatPr baseColWidth="10" defaultRowHeight="12.75" x14ac:dyDescent="0.2"/>
  <cols>
    <col min="1" max="1" width="3.5703125" style="2" customWidth="1"/>
    <col min="2" max="2" width="82.28515625" style="2" customWidth="1"/>
    <col min="3" max="3" width="16.85546875" style="12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16"/>
    </row>
    <row r="9" spans="2:5" ht="5.25" customHeight="1" x14ac:dyDescent="0.2">
      <c r="B9" s="5"/>
      <c r="C9" s="117"/>
    </row>
    <row r="11" spans="2:5" ht="15" x14ac:dyDescent="0.25">
      <c r="B11" s="15" t="s">
        <v>237</v>
      </c>
      <c r="C11" s="118"/>
      <c r="D11" s="5"/>
    </row>
    <row r="12" spans="2:5" x14ac:dyDescent="0.2">
      <c r="B12" s="6"/>
      <c r="C12" s="117"/>
    </row>
    <row r="13" spans="2:5" s="7" customFormat="1" x14ac:dyDescent="0.2">
      <c r="B13" s="12" t="s">
        <v>5</v>
      </c>
      <c r="C13" s="119" t="s">
        <v>238</v>
      </c>
    </row>
    <row r="14" spans="2:5" x14ac:dyDescent="0.2">
      <c r="B14" s="3" t="s">
        <v>31</v>
      </c>
      <c r="C14" s="120">
        <f>SUM(C22,C33,C57,C70,C78,C86,C96)</f>
        <v>334</v>
      </c>
    </row>
    <row r="15" spans="2:5" x14ac:dyDescent="0.2">
      <c r="B15" s="3" t="s">
        <v>34</v>
      </c>
      <c r="C15" s="120">
        <f>SUM(C160,C171,C208)</f>
        <v>196</v>
      </c>
    </row>
    <row r="16" spans="2:5" x14ac:dyDescent="0.2">
      <c r="B16" s="9" t="s">
        <v>6</v>
      </c>
      <c r="C16" s="121">
        <f>SUM(C14,C15)</f>
        <v>530</v>
      </c>
    </row>
    <row r="19" spans="2:4" s="3" customFormat="1" x14ac:dyDescent="0.2">
      <c r="B19" s="14" t="s">
        <v>565</v>
      </c>
      <c r="C19" s="122"/>
    </row>
    <row r="20" spans="2:4" s="3" customFormat="1" x14ac:dyDescent="0.2">
      <c r="B20" s="14"/>
      <c r="C20" s="122"/>
    </row>
    <row r="21" spans="2:4" s="3" customFormat="1" x14ac:dyDescent="0.2">
      <c r="B21" s="40"/>
      <c r="C21" s="123" t="s">
        <v>238</v>
      </c>
    </row>
    <row r="22" spans="2:4" s="3" customFormat="1" x14ac:dyDescent="0.2">
      <c r="C22" s="121">
        <f>SUM(C24:C27)</f>
        <v>68</v>
      </c>
    </row>
    <row r="23" spans="2:4" s="3" customFormat="1" x14ac:dyDescent="0.2">
      <c r="C23" s="120"/>
      <c r="D23" s="53"/>
    </row>
    <row r="24" spans="2:4" s="3" customFormat="1" x14ac:dyDescent="0.2">
      <c r="B24" s="3" t="s">
        <v>550</v>
      </c>
      <c r="C24" s="301">
        <v>0</v>
      </c>
      <c r="D24" s="53"/>
    </row>
    <row r="25" spans="2:4" s="3" customFormat="1" x14ac:dyDescent="0.2">
      <c r="B25" s="3" t="s">
        <v>37</v>
      </c>
      <c r="C25" s="301">
        <v>0</v>
      </c>
      <c r="D25" s="53"/>
    </row>
    <row r="26" spans="2:4" s="3" customFormat="1" x14ac:dyDescent="0.2">
      <c r="B26" s="3" t="s">
        <v>38</v>
      </c>
      <c r="C26" s="469">
        <v>26</v>
      </c>
      <c r="D26" s="53"/>
    </row>
    <row r="27" spans="2:4" s="3" customFormat="1" x14ac:dyDescent="0.2">
      <c r="B27" s="3" t="s">
        <v>39</v>
      </c>
      <c r="C27" s="301">
        <v>42</v>
      </c>
      <c r="D27" s="53"/>
    </row>
    <row r="28" spans="2:4" s="3" customFormat="1" x14ac:dyDescent="0.2">
      <c r="C28" s="120"/>
      <c r="D28" s="53"/>
    </row>
    <row r="29" spans="2:4" s="3" customFormat="1" x14ac:dyDescent="0.2">
      <c r="C29" s="120"/>
      <c r="D29" s="53"/>
    </row>
    <row r="30" spans="2:4" s="3" customFormat="1" x14ac:dyDescent="0.2">
      <c r="B30" s="14" t="s">
        <v>567</v>
      </c>
      <c r="C30" s="122"/>
      <c r="D30" s="53"/>
    </row>
    <row r="31" spans="2:4" s="3" customFormat="1" x14ac:dyDescent="0.2">
      <c r="B31" s="14"/>
      <c r="C31" s="122"/>
      <c r="D31" s="53"/>
    </row>
    <row r="32" spans="2:4" s="3" customFormat="1" x14ac:dyDescent="0.2">
      <c r="C32" s="125" t="s">
        <v>238</v>
      </c>
      <c r="D32" s="53"/>
    </row>
    <row r="33" spans="2:4" s="3" customFormat="1" x14ac:dyDescent="0.2">
      <c r="C33" s="121">
        <f>SUM(C35:C51)</f>
        <v>10</v>
      </c>
      <c r="D33" s="53"/>
    </row>
    <row r="34" spans="2:4" s="3" customFormat="1" x14ac:dyDescent="0.2">
      <c r="C34" s="120"/>
      <c r="D34" s="53"/>
    </row>
    <row r="35" spans="2:4" s="3" customFormat="1" x14ac:dyDescent="0.2">
      <c r="B35" s="445" t="s">
        <v>519</v>
      </c>
      <c r="C35" s="301">
        <v>0</v>
      </c>
      <c r="D35" s="53"/>
    </row>
    <row r="36" spans="2:4" s="3" customFormat="1" x14ac:dyDescent="0.2">
      <c r="B36" s="445" t="s">
        <v>514</v>
      </c>
      <c r="C36" s="301">
        <v>0</v>
      </c>
      <c r="D36" s="53"/>
    </row>
    <row r="37" spans="2:4" s="3" customFormat="1" x14ac:dyDescent="0.2">
      <c r="B37" s="450" t="s">
        <v>544</v>
      </c>
      <c r="C37" s="301">
        <v>0</v>
      </c>
      <c r="D37" s="53"/>
    </row>
    <row r="38" spans="2:4" s="3" customFormat="1" x14ac:dyDescent="0.2">
      <c r="B38" s="445" t="s">
        <v>539</v>
      </c>
      <c r="C38" s="471">
        <v>0</v>
      </c>
      <c r="D38" s="53"/>
    </row>
    <row r="39" spans="2:4" s="3" customFormat="1" x14ac:dyDescent="0.2">
      <c r="B39" s="445" t="s">
        <v>548</v>
      </c>
      <c r="C39" s="301">
        <v>2</v>
      </c>
      <c r="D39" s="53"/>
    </row>
    <row r="40" spans="2:4" s="3" customFormat="1" x14ac:dyDescent="0.2">
      <c r="B40" s="445" t="s">
        <v>547</v>
      </c>
      <c r="C40" s="301">
        <v>0</v>
      </c>
      <c r="D40" s="53"/>
    </row>
    <row r="41" spans="2:4" s="3" customFormat="1" x14ac:dyDescent="0.2">
      <c r="B41" s="445" t="s">
        <v>546</v>
      </c>
      <c r="C41" s="301">
        <v>0</v>
      </c>
      <c r="D41" s="53"/>
    </row>
    <row r="42" spans="2:4" s="3" customFormat="1" x14ac:dyDescent="0.2">
      <c r="B42" s="40" t="s">
        <v>513</v>
      </c>
      <c r="C42" s="301">
        <v>0</v>
      </c>
      <c r="D42" s="53"/>
    </row>
    <row r="43" spans="2:4" s="3" customFormat="1" x14ac:dyDescent="0.2">
      <c r="B43" s="445" t="s">
        <v>543</v>
      </c>
      <c r="C43" s="301">
        <v>0</v>
      </c>
      <c r="D43" s="53"/>
    </row>
    <row r="44" spans="2:4" s="3" customFormat="1" x14ac:dyDescent="0.2">
      <c r="B44" s="445" t="s">
        <v>545</v>
      </c>
      <c r="C44" s="301">
        <v>0</v>
      </c>
      <c r="D44" s="53"/>
    </row>
    <row r="45" spans="2:4" s="3" customFormat="1" x14ac:dyDescent="0.2">
      <c r="B45" s="445" t="s">
        <v>541</v>
      </c>
      <c r="C45" s="301">
        <v>0</v>
      </c>
      <c r="D45" s="53"/>
    </row>
    <row r="46" spans="2:4" s="3" customFormat="1" x14ac:dyDescent="0.2">
      <c r="B46" s="445" t="s">
        <v>542</v>
      </c>
      <c r="C46" s="301">
        <v>0</v>
      </c>
      <c r="D46" s="53"/>
    </row>
    <row r="47" spans="2:4" s="3" customFormat="1" x14ac:dyDescent="0.2">
      <c r="B47" s="445" t="s">
        <v>549</v>
      </c>
      <c r="C47" s="301">
        <v>0</v>
      </c>
      <c r="D47" s="53"/>
    </row>
    <row r="48" spans="2:4" s="3" customFormat="1" x14ac:dyDescent="0.2">
      <c r="B48" s="445" t="s">
        <v>515</v>
      </c>
      <c r="C48" s="301">
        <v>0</v>
      </c>
      <c r="D48" s="53"/>
    </row>
    <row r="49" spans="2:4" s="3" customFormat="1" x14ac:dyDescent="0.2">
      <c r="B49" s="3" t="s">
        <v>40</v>
      </c>
      <c r="C49" s="301">
        <v>6</v>
      </c>
      <c r="D49" s="53"/>
    </row>
    <row r="50" spans="2:4" s="3" customFormat="1" x14ac:dyDescent="0.2">
      <c r="B50" s="3" t="s">
        <v>41</v>
      </c>
      <c r="C50" s="301">
        <v>0</v>
      </c>
      <c r="D50" s="53"/>
    </row>
    <row r="51" spans="2:4" s="3" customFormat="1" x14ac:dyDescent="0.2">
      <c r="B51" s="3" t="s">
        <v>42</v>
      </c>
      <c r="C51" s="301">
        <v>2</v>
      </c>
      <c r="D51" s="53"/>
    </row>
    <row r="52" spans="2:4" s="3" customFormat="1" x14ac:dyDescent="0.2">
      <c r="C52" s="120"/>
      <c r="D52" s="53"/>
    </row>
    <row r="53" spans="2:4" s="3" customFormat="1" x14ac:dyDescent="0.2">
      <c r="C53" s="120"/>
      <c r="D53" s="53"/>
    </row>
    <row r="54" spans="2:4" s="3" customFormat="1" x14ac:dyDescent="0.2">
      <c r="B54" s="14" t="s">
        <v>566</v>
      </c>
      <c r="C54" s="115"/>
      <c r="D54" s="53"/>
    </row>
    <row r="55" spans="2:4" s="3" customFormat="1" x14ac:dyDescent="0.2">
      <c r="B55" s="14"/>
      <c r="C55" s="115"/>
      <c r="D55" s="53"/>
    </row>
    <row r="56" spans="2:4" s="3" customFormat="1" x14ac:dyDescent="0.2">
      <c r="C56" s="123" t="s">
        <v>238</v>
      </c>
      <c r="D56" s="53"/>
    </row>
    <row r="57" spans="2:4" s="3" customFormat="1" x14ac:dyDescent="0.2">
      <c r="C57" s="121">
        <f>SUM(C59:C64)</f>
        <v>25</v>
      </c>
      <c r="D57" s="53"/>
    </row>
    <row r="58" spans="2:4" s="3" customFormat="1" x14ac:dyDescent="0.2">
      <c r="C58" s="120"/>
      <c r="D58" s="53"/>
    </row>
    <row r="59" spans="2:4" s="3" customFormat="1" x14ac:dyDescent="0.2">
      <c r="B59" s="36" t="s">
        <v>43</v>
      </c>
      <c r="C59" s="301">
        <v>1</v>
      </c>
      <c r="D59" s="53"/>
    </row>
    <row r="60" spans="2:4" s="3" customFormat="1" x14ac:dyDescent="0.2">
      <c r="B60" s="36" t="s">
        <v>44</v>
      </c>
      <c r="C60" s="301">
        <v>9</v>
      </c>
      <c r="D60" s="53"/>
    </row>
    <row r="61" spans="2:4" s="3" customFormat="1" x14ac:dyDescent="0.2">
      <c r="B61" s="36" t="s">
        <v>45</v>
      </c>
      <c r="C61" s="301">
        <v>9</v>
      </c>
      <c r="D61" s="53"/>
    </row>
    <row r="62" spans="2:4" s="3" customFormat="1" x14ac:dyDescent="0.2">
      <c r="B62" s="36" t="s">
        <v>46</v>
      </c>
      <c r="C62" s="301">
        <v>0</v>
      </c>
      <c r="D62" s="53"/>
    </row>
    <row r="63" spans="2:4" s="3" customFormat="1" x14ac:dyDescent="0.2">
      <c r="B63" s="36" t="s">
        <v>47</v>
      </c>
      <c r="C63" s="301">
        <v>0</v>
      </c>
      <c r="D63" s="53"/>
    </row>
    <row r="64" spans="2:4" s="3" customFormat="1" x14ac:dyDescent="0.2">
      <c r="B64" s="36" t="s">
        <v>590</v>
      </c>
      <c r="C64" s="301">
        <v>6</v>
      </c>
      <c r="D64" s="53"/>
    </row>
    <row r="65" spans="2:4" s="3" customFormat="1" x14ac:dyDescent="0.2">
      <c r="C65" s="120"/>
      <c r="D65" s="53"/>
    </row>
    <row r="66" spans="2:4" s="3" customFormat="1" x14ac:dyDescent="0.2">
      <c r="C66" s="120"/>
      <c r="D66" s="53"/>
    </row>
    <row r="67" spans="2:4" s="3" customFormat="1" x14ac:dyDescent="0.2">
      <c r="B67" s="14" t="s">
        <v>111</v>
      </c>
      <c r="C67" s="115"/>
      <c r="D67" s="53"/>
    </row>
    <row r="68" spans="2:4" s="3" customFormat="1" x14ac:dyDescent="0.2">
      <c r="C68" s="120"/>
      <c r="D68" s="53"/>
    </row>
    <row r="69" spans="2:4" s="3" customFormat="1" x14ac:dyDescent="0.2">
      <c r="C69" s="123" t="s">
        <v>238</v>
      </c>
      <c r="D69" s="53"/>
    </row>
    <row r="70" spans="2:4" s="3" customFormat="1" x14ac:dyDescent="0.2">
      <c r="C70" s="121">
        <f>SUM(C72)</f>
        <v>12</v>
      </c>
      <c r="D70" s="53"/>
    </row>
    <row r="71" spans="2:4" s="3" customFormat="1" x14ac:dyDescent="0.2">
      <c r="C71" s="120"/>
      <c r="D71" s="53"/>
    </row>
    <row r="72" spans="2:4" s="3" customFormat="1" x14ac:dyDescent="0.2">
      <c r="B72" s="3" t="s">
        <v>48</v>
      </c>
      <c r="C72" s="301">
        <v>12</v>
      </c>
      <c r="D72" s="53"/>
    </row>
    <row r="73" spans="2:4" s="3" customFormat="1" x14ac:dyDescent="0.2">
      <c r="C73" s="120"/>
      <c r="D73" s="53"/>
    </row>
    <row r="74" spans="2:4" s="3" customFormat="1" x14ac:dyDescent="0.2">
      <c r="C74" s="120"/>
      <c r="D74" s="53"/>
    </row>
    <row r="75" spans="2:4" s="3" customFormat="1" x14ac:dyDescent="0.2">
      <c r="B75" s="14" t="s">
        <v>113</v>
      </c>
      <c r="C75" s="115"/>
      <c r="D75" s="53"/>
    </row>
    <row r="76" spans="2:4" s="3" customFormat="1" x14ac:dyDescent="0.2">
      <c r="C76" s="120"/>
      <c r="D76" s="53"/>
    </row>
    <row r="77" spans="2:4" s="3" customFormat="1" x14ac:dyDescent="0.2">
      <c r="C77" s="123" t="s">
        <v>238</v>
      </c>
      <c r="D77" s="53"/>
    </row>
    <row r="78" spans="2:4" s="3" customFormat="1" x14ac:dyDescent="0.2">
      <c r="C78" s="121">
        <f>SUM(C80)</f>
        <v>0</v>
      </c>
      <c r="D78" s="53"/>
    </row>
    <row r="79" spans="2:4" s="3" customFormat="1" x14ac:dyDescent="0.2">
      <c r="C79" s="120"/>
      <c r="D79" s="53"/>
    </row>
    <row r="80" spans="2:4" s="3" customFormat="1" x14ac:dyDescent="0.2">
      <c r="B80" s="3" t="s">
        <v>49</v>
      </c>
      <c r="C80" s="301">
        <v>0</v>
      </c>
      <c r="D80" s="53"/>
    </row>
    <row r="81" spans="2:4" s="3" customFormat="1" x14ac:dyDescent="0.2">
      <c r="C81" s="120"/>
      <c r="D81" s="53"/>
    </row>
    <row r="82" spans="2:4" s="3" customFormat="1" x14ac:dyDescent="0.2">
      <c r="C82" s="120"/>
      <c r="D82" s="53"/>
    </row>
    <row r="83" spans="2:4" s="3" customFormat="1" x14ac:dyDescent="0.2">
      <c r="B83" s="14" t="s">
        <v>112</v>
      </c>
      <c r="C83" s="115"/>
      <c r="D83" s="53"/>
    </row>
    <row r="84" spans="2:4" s="3" customFormat="1" x14ac:dyDescent="0.2">
      <c r="C84" s="120"/>
      <c r="D84" s="53"/>
    </row>
    <row r="85" spans="2:4" s="3" customFormat="1" x14ac:dyDescent="0.2">
      <c r="C85" s="123" t="s">
        <v>238</v>
      </c>
      <c r="D85" s="53"/>
    </row>
    <row r="86" spans="2:4" s="3" customFormat="1" x14ac:dyDescent="0.2">
      <c r="C86" s="121">
        <f>SUM(C88,C89,C90)</f>
        <v>1</v>
      </c>
      <c r="D86" s="53"/>
    </row>
    <row r="87" spans="2:4" s="3" customFormat="1" x14ac:dyDescent="0.2">
      <c r="C87" s="120"/>
      <c r="D87" s="53"/>
    </row>
    <row r="88" spans="2:4" s="3" customFormat="1" x14ac:dyDescent="0.2">
      <c r="B88" s="36" t="s">
        <v>50</v>
      </c>
      <c r="C88" s="301">
        <v>0</v>
      </c>
      <c r="D88" s="53"/>
    </row>
    <row r="89" spans="2:4" s="3" customFormat="1" x14ac:dyDescent="0.2">
      <c r="B89" s="36" t="s">
        <v>51</v>
      </c>
      <c r="C89" s="301">
        <v>0</v>
      </c>
      <c r="D89" s="53"/>
    </row>
    <row r="90" spans="2:4" s="3" customFormat="1" x14ac:dyDescent="0.2">
      <c r="B90" s="36" t="s">
        <v>52</v>
      </c>
      <c r="C90" s="301">
        <v>1</v>
      </c>
      <c r="D90" s="53"/>
    </row>
    <row r="91" spans="2:4" s="3" customFormat="1" x14ac:dyDescent="0.2">
      <c r="C91" s="120"/>
      <c r="D91" s="53"/>
    </row>
    <row r="92" spans="2:4" s="3" customFormat="1" x14ac:dyDescent="0.2">
      <c r="C92" s="120"/>
      <c r="D92" s="53"/>
    </row>
    <row r="93" spans="2:4" s="3" customFormat="1" x14ac:dyDescent="0.2">
      <c r="B93" s="14" t="s">
        <v>564</v>
      </c>
      <c r="C93" s="115"/>
      <c r="D93" s="53"/>
    </row>
    <row r="94" spans="2:4" s="3" customFormat="1" x14ac:dyDescent="0.2">
      <c r="C94" s="120"/>
      <c r="D94" s="53"/>
    </row>
    <row r="95" spans="2:4" s="3" customFormat="1" x14ac:dyDescent="0.2">
      <c r="C95" s="123" t="s">
        <v>238</v>
      </c>
      <c r="D95" s="53"/>
    </row>
    <row r="96" spans="2:4" s="3" customFormat="1" x14ac:dyDescent="0.2">
      <c r="C96" s="121">
        <f>SUM(C98:C150)</f>
        <v>218</v>
      </c>
      <c r="D96" s="53"/>
    </row>
    <row r="97" spans="2:4" s="3" customFormat="1" x14ac:dyDescent="0.2">
      <c r="C97" s="120"/>
      <c r="D97" s="53"/>
    </row>
    <row r="98" spans="2:4" s="3" customFormat="1" x14ac:dyDescent="0.2">
      <c r="B98" s="36" t="s">
        <v>53</v>
      </c>
      <c r="C98" s="301">
        <v>20</v>
      </c>
      <c r="D98" s="53"/>
    </row>
    <row r="99" spans="2:4" s="3" customFormat="1" x14ac:dyDescent="0.2">
      <c r="B99" s="36" t="s">
        <v>54</v>
      </c>
      <c r="C99" s="301">
        <v>25</v>
      </c>
      <c r="D99" s="53"/>
    </row>
    <row r="100" spans="2:4" s="3" customFormat="1" x14ac:dyDescent="0.2">
      <c r="B100" s="36" t="s">
        <v>55</v>
      </c>
      <c r="C100" s="301">
        <v>20</v>
      </c>
      <c r="D100" s="53"/>
    </row>
    <row r="101" spans="2:4" s="3" customFormat="1" x14ac:dyDescent="0.2">
      <c r="B101" s="36" t="s">
        <v>56</v>
      </c>
      <c r="C101" s="301">
        <v>6</v>
      </c>
      <c r="D101" s="53"/>
    </row>
    <row r="102" spans="2:4" s="3" customFormat="1" x14ac:dyDescent="0.2">
      <c r="B102" s="36" t="s">
        <v>57</v>
      </c>
      <c r="C102" s="301">
        <v>2</v>
      </c>
      <c r="D102" s="53"/>
    </row>
    <row r="103" spans="2:4" s="3" customFormat="1" x14ac:dyDescent="0.2">
      <c r="B103" s="36" t="s">
        <v>58</v>
      </c>
      <c r="C103" s="301">
        <v>1</v>
      </c>
      <c r="D103" s="53"/>
    </row>
    <row r="104" spans="2:4" s="3" customFormat="1" x14ac:dyDescent="0.2">
      <c r="B104" s="36" t="s">
        <v>61</v>
      </c>
      <c r="C104" s="301">
        <v>2</v>
      </c>
      <c r="D104" s="53"/>
    </row>
    <row r="105" spans="2:4" s="3" customFormat="1" x14ac:dyDescent="0.2">
      <c r="B105" s="36" t="s">
        <v>62</v>
      </c>
      <c r="C105" s="301">
        <v>3</v>
      </c>
      <c r="D105" s="53"/>
    </row>
    <row r="106" spans="2:4" s="3" customFormat="1" x14ac:dyDescent="0.2">
      <c r="B106" s="36" t="s">
        <v>63</v>
      </c>
      <c r="C106" s="301">
        <v>0</v>
      </c>
      <c r="D106" s="53"/>
    </row>
    <row r="107" spans="2:4" s="3" customFormat="1" x14ac:dyDescent="0.2">
      <c r="B107" s="36" t="s">
        <v>530</v>
      </c>
      <c r="C107" s="301">
        <v>0</v>
      </c>
      <c r="D107" s="53"/>
    </row>
    <row r="108" spans="2:4" s="3" customFormat="1" x14ac:dyDescent="0.2">
      <c r="B108" s="36" t="s">
        <v>64</v>
      </c>
      <c r="C108" s="301">
        <v>10</v>
      </c>
      <c r="D108" s="53"/>
    </row>
    <row r="109" spans="2:4" s="3" customFormat="1" x14ac:dyDescent="0.2">
      <c r="B109" s="36" t="s">
        <v>65</v>
      </c>
      <c r="C109" s="301">
        <v>2</v>
      </c>
      <c r="D109" s="53"/>
    </row>
    <row r="110" spans="2:4" s="3" customFormat="1" x14ac:dyDescent="0.2">
      <c r="B110" s="36" t="s">
        <v>68</v>
      </c>
      <c r="C110" s="301">
        <v>6</v>
      </c>
      <c r="D110" s="53"/>
    </row>
    <row r="111" spans="2:4" s="3" customFormat="1" x14ac:dyDescent="0.2">
      <c r="B111" s="36" t="s">
        <v>69</v>
      </c>
      <c r="C111" s="301">
        <v>1</v>
      </c>
      <c r="D111" s="53"/>
    </row>
    <row r="112" spans="2:4" s="3" customFormat="1" x14ac:dyDescent="0.2">
      <c r="B112" s="36" t="s">
        <v>71</v>
      </c>
      <c r="C112" s="301">
        <v>6</v>
      </c>
      <c r="D112" s="53"/>
    </row>
    <row r="113" spans="2:4" s="3" customFormat="1" x14ac:dyDescent="0.2">
      <c r="B113" s="36" t="s">
        <v>72</v>
      </c>
      <c r="C113" s="301">
        <v>0</v>
      </c>
      <c r="D113" s="53"/>
    </row>
    <row r="114" spans="2:4" s="3" customFormat="1" x14ac:dyDescent="0.2">
      <c r="B114" s="36" t="s">
        <v>73</v>
      </c>
      <c r="C114" s="301">
        <v>8</v>
      </c>
      <c r="D114" s="53"/>
    </row>
    <row r="115" spans="2:4" s="3" customFormat="1" x14ac:dyDescent="0.2">
      <c r="B115" s="36" t="s">
        <v>75</v>
      </c>
      <c r="C115" s="301">
        <v>1</v>
      </c>
      <c r="D115" s="53"/>
    </row>
    <row r="116" spans="2:4" s="3" customFormat="1" x14ac:dyDescent="0.2">
      <c r="B116" s="36" t="s">
        <v>76</v>
      </c>
      <c r="C116" s="301">
        <v>12</v>
      </c>
      <c r="D116" s="53"/>
    </row>
    <row r="117" spans="2:4" s="3" customFormat="1" x14ac:dyDescent="0.2">
      <c r="B117" s="36" t="s">
        <v>77</v>
      </c>
      <c r="C117" s="301">
        <v>2</v>
      </c>
      <c r="D117" s="53"/>
    </row>
    <row r="118" spans="2:4" s="3" customFormat="1" x14ac:dyDescent="0.2">
      <c r="B118" s="36" t="s">
        <v>78</v>
      </c>
      <c r="C118" s="301">
        <v>32</v>
      </c>
      <c r="D118" s="53"/>
    </row>
    <row r="119" spans="2:4" s="3" customFormat="1" x14ac:dyDescent="0.2">
      <c r="B119" s="36" t="s">
        <v>79</v>
      </c>
      <c r="C119" s="301">
        <v>2</v>
      </c>
      <c r="D119" s="53"/>
    </row>
    <row r="120" spans="2:4" s="3" customFormat="1" x14ac:dyDescent="0.2">
      <c r="B120" s="36" t="s">
        <v>529</v>
      </c>
      <c r="C120" s="301">
        <v>0</v>
      </c>
      <c r="D120" s="53"/>
    </row>
    <row r="121" spans="2:4" s="3" customFormat="1" x14ac:dyDescent="0.2">
      <c r="B121" s="261" t="s">
        <v>81</v>
      </c>
      <c r="C121" s="301">
        <v>0</v>
      </c>
      <c r="D121" s="53"/>
    </row>
    <row r="122" spans="2:4" s="3" customFormat="1" x14ac:dyDescent="0.2">
      <c r="B122" s="36" t="s">
        <v>82</v>
      </c>
      <c r="C122" s="301">
        <v>6</v>
      </c>
      <c r="D122" s="53"/>
    </row>
    <row r="123" spans="2:4" s="3" customFormat="1" x14ac:dyDescent="0.2">
      <c r="B123" s="36" t="s">
        <v>83</v>
      </c>
      <c r="C123" s="301">
        <v>3</v>
      </c>
      <c r="D123" s="53"/>
    </row>
    <row r="124" spans="2:4" s="3" customFormat="1" x14ac:dyDescent="0.2">
      <c r="B124" s="36" t="s">
        <v>533</v>
      </c>
      <c r="C124" s="301">
        <v>0</v>
      </c>
      <c r="D124" s="53"/>
    </row>
    <row r="125" spans="2:4" s="3" customFormat="1" x14ac:dyDescent="0.2">
      <c r="B125" s="36" t="s">
        <v>84</v>
      </c>
      <c r="C125" s="301">
        <v>0</v>
      </c>
      <c r="D125" s="53"/>
    </row>
    <row r="126" spans="2:4" s="3" customFormat="1" x14ac:dyDescent="0.2">
      <c r="B126" s="36" t="s">
        <v>85</v>
      </c>
      <c r="C126" s="301">
        <v>1</v>
      </c>
      <c r="D126" s="53"/>
    </row>
    <row r="127" spans="2:4" s="3" customFormat="1" x14ac:dyDescent="0.2">
      <c r="B127" s="36" t="s">
        <v>551</v>
      </c>
      <c r="C127" s="301">
        <v>1</v>
      </c>
      <c r="D127" s="53"/>
    </row>
    <row r="128" spans="2:4" s="3" customFormat="1" x14ac:dyDescent="0.2">
      <c r="B128" s="36" t="s">
        <v>86</v>
      </c>
      <c r="C128" s="301">
        <v>0</v>
      </c>
      <c r="D128" s="53"/>
    </row>
    <row r="129" spans="2:4" s="3" customFormat="1" x14ac:dyDescent="0.2">
      <c r="B129" s="36" t="s">
        <v>87</v>
      </c>
      <c r="C129" s="301">
        <v>3</v>
      </c>
      <c r="D129" s="53"/>
    </row>
    <row r="130" spans="2:4" s="3" customFormat="1" x14ac:dyDescent="0.2">
      <c r="B130" s="36" t="s">
        <v>88</v>
      </c>
      <c r="C130" s="301">
        <v>6</v>
      </c>
      <c r="D130" s="53"/>
    </row>
    <row r="131" spans="2:4" s="3" customFormat="1" x14ac:dyDescent="0.2">
      <c r="B131" s="36" t="s">
        <v>89</v>
      </c>
      <c r="C131" s="301">
        <v>1</v>
      </c>
      <c r="D131" s="53"/>
    </row>
    <row r="132" spans="2:4" s="3" customFormat="1" x14ac:dyDescent="0.2">
      <c r="B132" s="36" t="s">
        <v>90</v>
      </c>
      <c r="C132" s="301">
        <v>1</v>
      </c>
      <c r="D132" s="53"/>
    </row>
    <row r="133" spans="2:4" s="3" customFormat="1" x14ac:dyDescent="0.2">
      <c r="B133" s="36" t="s">
        <v>91</v>
      </c>
      <c r="C133" s="301">
        <v>0</v>
      </c>
      <c r="D133" s="53"/>
    </row>
    <row r="134" spans="2:4" s="3" customFormat="1" x14ac:dyDescent="0.2">
      <c r="B134" s="36" t="s">
        <v>92</v>
      </c>
      <c r="C134" s="301">
        <v>1</v>
      </c>
      <c r="D134" s="53"/>
    </row>
    <row r="135" spans="2:4" s="3" customFormat="1" x14ac:dyDescent="0.2">
      <c r="B135" s="36" t="s">
        <v>531</v>
      </c>
      <c r="C135" s="301">
        <v>2</v>
      </c>
      <c r="D135" s="53"/>
    </row>
    <row r="136" spans="2:4" s="3" customFormat="1" x14ac:dyDescent="0.2">
      <c r="B136" s="36" t="s">
        <v>93</v>
      </c>
      <c r="C136" s="301">
        <v>2</v>
      </c>
      <c r="D136" s="53"/>
    </row>
    <row r="137" spans="2:4" s="3" customFormat="1" x14ac:dyDescent="0.2">
      <c r="B137" s="36" t="s">
        <v>94</v>
      </c>
      <c r="C137" s="301">
        <v>4</v>
      </c>
      <c r="D137" s="53"/>
    </row>
    <row r="138" spans="2:4" s="3" customFormat="1" x14ac:dyDescent="0.2">
      <c r="B138" s="36" t="s">
        <v>95</v>
      </c>
      <c r="C138" s="301">
        <v>1</v>
      </c>
      <c r="D138" s="53"/>
    </row>
    <row r="139" spans="2:4" s="3" customFormat="1" x14ac:dyDescent="0.2">
      <c r="B139" s="36" t="s">
        <v>96</v>
      </c>
      <c r="C139" s="301">
        <v>6</v>
      </c>
      <c r="D139" s="53"/>
    </row>
    <row r="140" spans="2:4" s="3" customFormat="1" x14ac:dyDescent="0.2">
      <c r="B140" s="36" t="s">
        <v>97</v>
      </c>
      <c r="C140" s="301">
        <v>4</v>
      </c>
      <c r="D140" s="53"/>
    </row>
    <row r="141" spans="2:4" s="3" customFormat="1" x14ac:dyDescent="0.2">
      <c r="B141" s="36" t="s">
        <v>98</v>
      </c>
      <c r="C141" s="301">
        <v>2</v>
      </c>
      <c r="D141" s="53"/>
    </row>
    <row r="142" spans="2:4" s="3" customFormat="1" x14ac:dyDescent="0.2">
      <c r="B142" s="36" t="s">
        <v>99</v>
      </c>
      <c r="C142" s="301">
        <v>4</v>
      </c>
      <c r="D142" s="53"/>
    </row>
    <row r="143" spans="2:4" s="3" customFormat="1" x14ac:dyDescent="0.2">
      <c r="B143" s="36" t="s">
        <v>100</v>
      </c>
      <c r="C143" s="301">
        <v>2</v>
      </c>
      <c r="D143" s="53"/>
    </row>
    <row r="144" spans="2:4" s="3" customFormat="1" x14ac:dyDescent="0.2">
      <c r="B144" s="36" t="s">
        <v>102</v>
      </c>
      <c r="C144" s="301">
        <v>0</v>
      </c>
      <c r="D144" s="53"/>
    </row>
    <row r="145" spans="2:4" s="3" customFormat="1" x14ac:dyDescent="0.2">
      <c r="B145" s="36" t="s">
        <v>103</v>
      </c>
      <c r="C145" s="301">
        <v>1</v>
      </c>
      <c r="D145" s="53"/>
    </row>
    <row r="146" spans="2:4" s="3" customFormat="1" x14ac:dyDescent="0.2">
      <c r="B146" s="36" t="s">
        <v>104</v>
      </c>
      <c r="C146" s="301">
        <v>0</v>
      </c>
      <c r="D146" s="53"/>
    </row>
    <row r="147" spans="2:4" s="3" customFormat="1" x14ac:dyDescent="0.2">
      <c r="B147" s="36" t="s">
        <v>105</v>
      </c>
      <c r="C147" s="301">
        <v>0</v>
      </c>
      <c r="D147" s="53"/>
    </row>
    <row r="148" spans="2:4" s="3" customFormat="1" x14ac:dyDescent="0.2">
      <c r="B148" s="36" t="s">
        <v>106</v>
      </c>
      <c r="C148" s="301">
        <v>0</v>
      </c>
      <c r="D148" s="53"/>
    </row>
    <row r="149" spans="2:4" s="3" customFormat="1" x14ac:dyDescent="0.2">
      <c r="B149" s="36" t="s">
        <v>107</v>
      </c>
      <c r="C149" s="301">
        <v>0</v>
      </c>
      <c r="D149" s="53"/>
    </row>
    <row r="150" spans="2:4" s="3" customFormat="1" x14ac:dyDescent="0.2">
      <c r="B150" s="36" t="s">
        <v>108</v>
      </c>
      <c r="C150" s="301">
        <v>6</v>
      </c>
      <c r="D150" s="53"/>
    </row>
    <row r="151" spans="2:4" s="3" customFormat="1" x14ac:dyDescent="0.2">
      <c r="C151" s="124"/>
      <c r="D151" s="53"/>
    </row>
    <row r="152" spans="2:4" s="3" customFormat="1" x14ac:dyDescent="0.2">
      <c r="C152" s="120"/>
      <c r="D152" s="53"/>
    </row>
    <row r="153" spans="2:4" s="3" customFormat="1" x14ac:dyDescent="0.2">
      <c r="C153" s="120"/>
      <c r="D153" s="53"/>
    </row>
    <row r="154" spans="2:4" s="3" customFormat="1" x14ac:dyDescent="0.2">
      <c r="C154" s="120"/>
      <c r="D154" s="53"/>
    </row>
    <row r="155" spans="2:4" s="3" customFormat="1" x14ac:dyDescent="0.2">
      <c r="C155" s="120"/>
      <c r="D155" s="53"/>
    </row>
    <row r="156" spans="2:4" s="3" customFormat="1" x14ac:dyDescent="0.2">
      <c r="C156" s="120"/>
      <c r="D156" s="53"/>
    </row>
    <row r="157" spans="2:4" s="3" customFormat="1" x14ac:dyDescent="0.2">
      <c r="B157" s="14" t="s">
        <v>562</v>
      </c>
      <c r="C157" s="115"/>
      <c r="D157" s="53"/>
    </row>
    <row r="158" spans="2:4" s="3" customFormat="1" x14ac:dyDescent="0.2">
      <c r="C158" s="120"/>
      <c r="D158" s="53"/>
    </row>
    <row r="159" spans="2:4" s="3" customFormat="1" x14ac:dyDescent="0.2">
      <c r="C159" s="123" t="s">
        <v>238</v>
      </c>
      <c r="D159" s="53"/>
    </row>
    <row r="160" spans="2:4" s="3" customFormat="1" x14ac:dyDescent="0.2">
      <c r="C160" s="121">
        <f>SUM(C162:C165)</f>
        <v>14</v>
      </c>
      <c r="D160" s="53"/>
    </row>
    <row r="161" spans="2:4" s="3" customFormat="1" x14ac:dyDescent="0.2">
      <c r="C161" s="120"/>
      <c r="D161" s="53"/>
    </row>
    <row r="162" spans="2:4" s="3" customFormat="1" x14ac:dyDescent="0.2">
      <c r="B162" s="36" t="s">
        <v>116</v>
      </c>
      <c r="C162" s="301">
        <v>0</v>
      </c>
      <c r="D162" s="53"/>
    </row>
    <row r="163" spans="2:4" s="3" customFormat="1" x14ac:dyDescent="0.2">
      <c r="B163" s="36" t="s">
        <v>117</v>
      </c>
      <c r="C163" s="301">
        <v>0</v>
      </c>
      <c r="D163" s="53"/>
    </row>
    <row r="164" spans="2:4" s="3" customFormat="1" x14ac:dyDescent="0.2">
      <c r="B164" s="36" t="s">
        <v>118</v>
      </c>
      <c r="C164" s="301">
        <v>6</v>
      </c>
      <c r="D164" s="53"/>
    </row>
    <row r="165" spans="2:4" s="3" customFormat="1" x14ac:dyDescent="0.2">
      <c r="B165" s="36" t="s">
        <v>119</v>
      </c>
      <c r="C165" s="301">
        <v>8</v>
      </c>
      <c r="D165" s="53"/>
    </row>
    <row r="166" spans="2:4" s="3" customFormat="1" x14ac:dyDescent="0.2">
      <c r="C166" s="120"/>
      <c r="D166" s="53"/>
    </row>
    <row r="167" spans="2:4" s="3" customFormat="1" x14ac:dyDescent="0.2">
      <c r="C167" s="120"/>
      <c r="D167" s="53"/>
    </row>
    <row r="168" spans="2:4" s="3" customFormat="1" x14ac:dyDescent="0.2">
      <c r="B168" s="14" t="s">
        <v>563</v>
      </c>
      <c r="C168" s="115"/>
      <c r="D168" s="53"/>
    </row>
    <row r="169" spans="2:4" s="3" customFormat="1" x14ac:dyDescent="0.2">
      <c r="C169" s="120"/>
      <c r="D169" s="53"/>
    </row>
    <row r="170" spans="2:4" s="3" customFormat="1" x14ac:dyDescent="0.2">
      <c r="C170" s="123" t="s">
        <v>238</v>
      </c>
      <c r="D170" s="53"/>
    </row>
    <row r="171" spans="2:4" s="3" customFormat="1" x14ac:dyDescent="0.2">
      <c r="C171" s="121">
        <f>SUM(C173:C202)</f>
        <v>180</v>
      </c>
      <c r="D171" s="53"/>
    </row>
    <row r="172" spans="2:4" s="3" customFormat="1" x14ac:dyDescent="0.2">
      <c r="C172" s="120"/>
      <c r="D172" s="53"/>
    </row>
    <row r="173" spans="2:4" s="3" customFormat="1" x14ac:dyDescent="0.2">
      <c r="B173" s="36" t="s">
        <v>120</v>
      </c>
      <c r="C173" s="301">
        <v>6</v>
      </c>
      <c r="D173" s="53"/>
    </row>
    <row r="174" spans="2:4" s="3" customFormat="1" x14ac:dyDescent="0.2">
      <c r="B174" s="36" t="s">
        <v>121</v>
      </c>
      <c r="C174" s="301">
        <v>15</v>
      </c>
      <c r="D174" s="53"/>
    </row>
    <row r="175" spans="2:4" s="3" customFormat="1" x14ac:dyDescent="0.2">
      <c r="B175" s="36" t="s">
        <v>122</v>
      </c>
      <c r="C175" s="301">
        <v>0</v>
      </c>
      <c r="D175" s="53"/>
    </row>
    <row r="176" spans="2:4" s="3" customFormat="1" x14ac:dyDescent="0.2">
      <c r="B176" s="36" t="s">
        <v>123</v>
      </c>
      <c r="C176" s="301">
        <v>1</v>
      </c>
      <c r="D176" s="53"/>
    </row>
    <row r="177" spans="2:4" s="3" customFormat="1" x14ac:dyDescent="0.2">
      <c r="B177" s="36" t="s">
        <v>124</v>
      </c>
      <c r="C177" s="301">
        <v>1</v>
      </c>
      <c r="D177" s="53"/>
    </row>
    <row r="178" spans="2:4" s="3" customFormat="1" x14ac:dyDescent="0.2">
      <c r="B178" s="36" t="s">
        <v>125</v>
      </c>
      <c r="C178" s="301">
        <v>4</v>
      </c>
      <c r="D178" s="53"/>
    </row>
    <row r="179" spans="2:4" s="3" customFormat="1" x14ac:dyDescent="0.2">
      <c r="B179" s="36" t="s">
        <v>126</v>
      </c>
      <c r="C179" s="301">
        <v>17</v>
      </c>
      <c r="D179" s="53"/>
    </row>
    <row r="180" spans="2:4" s="3" customFormat="1" x14ac:dyDescent="0.2">
      <c r="B180" s="36" t="s">
        <v>127</v>
      </c>
      <c r="C180" s="301">
        <v>0</v>
      </c>
      <c r="D180" s="53"/>
    </row>
    <row r="181" spans="2:4" s="3" customFormat="1" x14ac:dyDescent="0.2">
      <c r="B181" s="36" t="s">
        <v>142</v>
      </c>
      <c r="C181" s="301">
        <v>16</v>
      </c>
      <c r="D181" s="53"/>
    </row>
    <row r="182" spans="2:4" s="3" customFormat="1" x14ac:dyDescent="0.2">
      <c r="B182" s="36" t="s">
        <v>128</v>
      </c>
      <c r="C182" s="301">
        <v>24</v>
      </c>
      <c r="D182" s="53"/>
    </row>
    <row r="183" spans="2:4" s="3" customFormat="1" x14ac:dyDescent="0.2">
      <c r="B183" s="36" t="s">
        <v>129</v>
      </c>
      <c r="C183" s="301">
        <v>8</v>
      </c>
      <c r="D183" s="53"/>
    </row>
    <row r="184" spans="2:4" s="3" customFormat="1" x14ac:dyDescent="0.2">
      <c r="B184" s="36" t="s">
        <v>130</v>
      </c>
      <c r="C184" s="301">
        <v>3</v>
      </c>
      <c r="D184" s="53"/>
    </row>
    <row r="185" spans="2:4" s="3" customFormat="1" x14ac:dyDescent="0.2">
      <c r="B185" s="36" t="s">
        <v>131</v>
      </c>
      <c r="C185" s="469">
        <v>1</v>
      </c>
      <c r="D185" s="53"/>
    </row>
    <row r="186" spans="2:4" s="3" customFormat="1" x14ac:dyDescent="0.2">
      <c r="B186" s="36" t="s">
        <v>516</v>
      </c>
      <c r="C186" s="301">
        <v>3</v>
      </c>
      <c r="D186" s="53"/>
    </row>
    <row r="187" spans="2:4" s="3" customFormat="1" x14ac:dyDescent="0.2">
      <c r="B187" s="36" t="s">
        <v>132</v>
      </c>
      <c r="C187" s="301">
        <v>6</v>
      </c>
      <c r="D187" s="53"/>
    </row>
    <row r="188" spans="2:4" s="3" customFormat="1" x14ac:dyDescent="0.2">
      <c r="B188" s="36" t="s">
        <v>133</v>
      </c>
      <c r="C188" s="301">
        <v>0</v>
      </c>
      <c r="D188" s="53"/>
    </row>
    <row r="189" spans="2:4" s="3" customFormat="1" x14ac:dyDescent="0.2">
      <c r="B189" s="36" t="s">
        <v>134</v>
      </c>
      <c r="C189" s="301">
        <v>0</v>
      </c>
      <c r="D189" s="53"/>
    </row>
    <row r="190" spans="2:4" s="3" customFormat="1" x14ac:dyDescent="0.2">
      <c r="B190" s="36" t="s">
        <v>135</v>
      </c>
      <c r="C190" s="301">
        <v>6</v>
      </c>
      <c r="D190" s="53"/>
    </row>
    <row r="191" spans="2:4" s="3" customFormat="1" x14ac:dyDescent="0.2">
      <c r="B191" s="36" t="s">
        <v>552</v>
      </c>
      <c r="C191" s="301">
        <v>2</v>
      </c>
      <c r="D191" s="53"/>
    </row>
    <row r="192" spans="2:4" s="3" customFormat="1" x14ac:dyDescent="0.2">
      <c r="B192" s="36" t="s">
        <v>553</v>
      </c>
      <c r="C192" s="301">
        <v>0</v>
      </c>
      <c r="D192" s="53"/>
    </row>
    <row r="193" spans="2:4" s="3" customFormat="1" x14ac:dyDescent="0.2">
      <c r="B193" s="36" t="s">
        <v>532</v>
      </c>
      <c r="C193" s="301">
        <v>2</v>
      </c>
      <c r="D193" s="53"/>
    </row>
    <row r="194" spans="2:4" s="3" customFormat="1" x14ac:dyDescent="0.2">
      <c r="B194" s="36" t="s">
        <v>554</v>
      </c>
      <c r="C194" s="301">
        <v>1</v>
      </c>
      <c r="D194" s="53"/>
    </row>
    <row r="195" spans="2:4" s="3" customFormat="1" x14ac:dyDescent="0.2">
      <c r="B195" s="36" t="s">
        <v>555</v>
      </c>
      <c r="C195" s="301">
        <v>36</v>
      </c>
      <c r="D195" s="53"/>
    </row>
    <row r="196" spans="2:4" s="3" customFormat="1" x14ac:dyDescent="0.2">
      <c r="B196" s="36" t="s">
        <v>557</v>
      </c>
      <c r="C196" s="301">
        <v>6</v>
      </c>
      <c r="D196" s="53"/>
    </row>
    <row r="197" spans="2:4" s="3" customFormat="1" x14ac:dyDescent="0.2">
      <c r="B197" s="36" t="s">
        <v>136</v>
      </c>
      <c r="C197" s="301">
        <v>6</v>
      </c>
      <c r="D197" s="53"/>
    </row>
    <row r="198" spans="2:4" s="3" customFormat="1" x14ac:dyDescent="0.2">
      <c r="B198" s="36" t="s">
        <v>137</v>
      </c>
      <c r="C198" s="301">
        <v>1</v>
      </c>
      <c r="D198" s="53"/>
    </row>
    <row r="199" spans="2:4" s="3" customFormat="1" x14ac:dyDescent="0.2">
      <c r="B199" s="36" t="s">
        <v>520</v>
      </c>
      <c r="C199" s="301">
        <v>1</v>
      </c>
      <c r="D199" s="53"/>
    </row>
    <row r="200" spans="2:4" s="3" customFormat="1" x14ac:dyDescent="0.2">
      <c r="B200" s="36" t="s">
        <v>558</v>
      </c>
      <c r="C200" s="301">
        <v>4</v>
      </c>
      <c r="D200" s="53"/>
    </row>
    <row r="201" spans="2:4" s="3" customFormat="1" x14ac:dyDescent="0.2">
      <c r="B201" s="36" t="s">
        <v>138</v>
      </c>
      <c r="C201" s="301">
        <v>5</v>
      </c>
      <c r="D201" s="53"/>
    </row>
    <row r="202" spans="2:4" s="3" customFormat="1" x14ac:dyDescent="0.2">
      <c r="B202" s="36" t="s">
        <v>139</v>
      </c>
      <c r="C202" s="301">
        <v>5</v>
      </c>
      <c r="D202" s="53"/>
    </row>
    <row r="203" spans="2:4" s="3" customFormat="1" x14ac:dyDescent="0.2">
      <c r="C203" s="124"/>
      <c r="D203" s="53"/>
    </row>
    <row r="204" spans="2:4" s="3" customFormat="1" x14ac:dyDescent="0.2">
      <c r="C204" s="120"/>
      <c r="D204" s="53"/>
    </row>
    <row r="205" spans="2:4" s="3" customFormat="1" x14ac:dyDescent="0.2">
      <c r="B205" s="14" t="s">
        <v>140</v>
      </c>
      <c r="C205" s="115"/>
      <c r="D205" s="53"/>
    </row>
    <row r="206" spans="2:4" s="3" customFormat="1" x14ac:dyDescent="0.2">
      <c r="C206" s="120"/>
      <c r="D206" s="53"/>
    </row>
    <row r="207" spans="2:4" s="3" customFormat="1" x14ac:dyDescent="0.2">
      <c r="C207" s="123" t="s">
        <v>238</v>
      </c>
      <c r="D207" s="53"/>
    </row>
    <row r="208" spans="2:4" s="3" customFormat="1" x14ac:dyDescent="0.2">
      <c r="C208" s="121">
        <f>SUM(C210)</f>
        <v>2</v>
      </c>
      <c r="D208" s="53"/>
    </row>
    <row r="209" spans="2:4" s="3" customFormat="1" x14ac:dyDescent="0.2">
      <c r="C209" s="120"/>
      <c r="D209" s="53"/>
    </row>
    <row r="210" spans="2:4" s="3" customFormat="1" x14ac:dyDescent="0.2">
      <c r="B210" s="36" t="s">
        <v>141</v>
      </c>
      <c r="C210" s="301">
        <v>2</v>
      </c>
      <c r="D210" s="53"/>
    </row>
    <row r="211" spans="2:4" s="3" customFormat="1" x14ac:dyDescent="0.2">
      <c r="C211" s="120"/>
      <c r="D211" s="53"/>
    </row>
    <row r="212" spans="2:4" s="3" customFormat="1" x14ac:dyDescent="0.2">
      <c r="C212" s="120"/>
      <c r="D212" s="53"/>
    </row>
    <row r="213" spans="2:4" s="3" customFormat="1" x14ac:dyDescent="0.2">
      <c r="C213" s="120"/>
      <c r="D213" s="53"/>
    </row>
    <row r="214" spans="2:4" s="3" customFormat="1" x14ac:dyDescent="0.2">
      <c r="C214" s="120"/>
      <c r="D214" s="53"/>
    </row>
    <row r="215" spans="2:4" s="3" customFormat="1" x14ac:dyDescent="0.2">
      <c r="C215" s="120"/>
      <c r="D215" s="53"/>
    </row>
    <row r="216" spans="2:4" s="3" customFormat="1" x14ac:dyDescent="0.2">
      <c r="C216" s="120"/>
      <c r="D216" s="53"/>
    </row>
    <row r="217" spans="2:4" s="3" customFormat="1" x14ac:dyDescent="0.2">
      <c r="C217" s="120"/>
      <c r="D217" s="53"/>
    </row>
    <row r="218" spans="2:4" s="3" customFormat="1" x14ac:dyDescent="0.2">
      <c r="C218" s="120"/>
      <c r="D218" s="53"/>
    </row>
    <row r="219" spans="2:4" s="3" customFormat="1" x14ac:dyDescent="0.2">
      <c r="C219" s="120"/>
      <c r="D219" s="53"/>
    </row>
    <row r="220" spans="2:4" s="3" customFormat="1" x14ac:dyDescent="0.2">
      <c r="C220" s="120"/>
      <c r="D220" s="53"/>
    </row>
    <row r="221" spans="2:4" s="3" customFormat="1" x14ac:dyDescent="0.2">
      <c r="C221" s="120"/>
      <c r="D221" s="53"/>
    </row>
    <row r="222" spans="2:4" s="3" customFormat="1" x14ac:dyDescent="0.2">
      <c r="C222" s="120"/>
      <c r="D222" s="53"/>
    </row>
    <row r="223" spans="2:4" s="3" customFormat="1" x14ac:dyDescent="0.2">
      <c r="C223" s="120"/>
      <c r="D223" s="53"/>
    </row>
    <row r="224" spans="2:4" s="3" customFormat="1" x14ac:dyDescent="0.2">
      <c r="C224" s="120"/>
      <c r="D224" s="53"/>
    </row>
    <row r="225" spans="3:4" s="3" customFormat="1" x14ac:dyDescent="0.2">
      <c r="C225" s="120"/>
      <c r="D225" s="53"/>
    </row>
    <row r="226" spans="3:4" s="3" customFormat="1" x14ac:dyDescent="0.2">
      <c r="C226" s="120"/>
      <c r="D226" s="53"/>
    </row>
    <row r="227" spans="3:4" s="3" customFormat="1" x14ac:dyDescent="0.2">
      <c r="C227" s="120"/>
      <c r="D227" s="53"/>
    </row>
    <row r="228" spans="3:4" s="3" customFormat="1" x14ac:dyDescent="0.2">
      <c r="C228" s="120"/>
      <c r="D228" s="53"/>
    </row>
    <row r="229" spans="3:4" s="3" customFormat="1" x14ac:dyDescent="0.2">
      <c r="C229" s="120"/>
      <c r="D229" s="53"/>
    </row>
    <row r="230" spans="3:4" s="3" customFormat="1" x14ac:dyDescent="0.2">
      <c r="C230" s="120"/>
      <c r="D230" s="53"/>
    </row>
    <row r="231" spans="3:4" s="3" customFormat="1" x14ac:dyDescent="0.2">
      <c r="C231" s="120"/>
      <c r="D231" s="53"/>
    </row>
    <row r="232" spans="3:4" s="3" customFormat="1" x14ac:dyDescent="0.2">
      <c r="C232" s="120"/>
      <c r="D232" s="53"/>
    </row>
    <row r="233" spans="3:4" s="3" customFormat="1" x14ac:dyDescent="0.2">
      <c r="C233" s="120"/>
      <c r="D233" s="53"/>
    </row>
    <row r="234" spans="3:4" s="3" customFormat="1" x14ac:dyDescent="0.2">
      <c r="C234" s="120"/>
      <c r="D234" s="53"/>
    </row>
    <row r="235" spans="3:4" s="3" customFormat="1" x14ac:dyDescent="0.2">
      <c r="C235" s="120"/>
      <c r="D235" s="53"/>
    </row>
    <row r="236" spans="3:4" s="3" customFormat="1" x14ac:dyDescent="0.2">
      <c r="C236" s="120"/>
      <c r="D236" s="53"/>
    </row>
    <row r="237" spans="3:4" s="3" customFormat="1" x14ac:dyDescent="0.2">
      <c r="C237" s="120"/>
      <c r="D237" s="53"/>
    </row>
    <row r="238" spans="3:4" s="3" customFormat="1" x14ac:dyDescent="0.2">
      <c r="C238" s="120"/>
      <c r="D238" s="53"/>
    </row>
    <row r="239" spans="3:4" s="3" customFormat="1" x14ac:dyDescent="0.2">
      <c r="C239" s="120"/>
      <c r="D239" s="53"/>
    </row>
    <row r="240" spans="3:4" s="3" customFormat="1" x14ac:dyDescent="0.2">
      <c r="C240" s="120"/>
      <c r="D240" s="53"/>
    </row>
    <row r="241" spans="3:4" s="3" customFormat="1" x14ac:dyDescent="0.2">
      <c r="C241" s="120"/>
      <c r="D241" s="53"/>
    </row>
    <row r="242" spans="3:4" s="3" customFormat="1" x14ac:dyDescent="0.2">
      <c r="C242" s="120"/>
      <c r="D242" s="53"/>
    </row>
    <row r="243" spans="3:4" s="3" customFormat="1" x14ac:dyDescent="0.2">
      <c r="C243" s="120"/>
      <c r="D243" s="53"/>
    </row>
    <row r="244" spans="3:4" s="3" customFormat="1" x14ac:dyDescent="0.2">
      <c r="C244" s="120"/>
      <c r="D244" s="53"/>
    </row>
    <row r="245" spans="3:4" s="3" customFormat="1" x14ac:dyDescent="0.2">
      <c r="C245" s="120"/>
      <c r="D245" s="53"/>
    </row>
    <row r="246" spans="3:4" s="3" customFormat="1" x14ac:dyDescent="0.2">
      <c r="C246" s="120"/>
      <c r="D246" s="53"/>
    </row>
    <row r="247" spans="3:4" s="3" customFormat="1" x14ac:dyDescent="0.2">
      <c r="C247" s="120"/>
      <c r="D247" s="53"/>
    </row>
    <row r="248" spans="3:4" s="3" customFormat="1" x14ac:dyDescent="0.2">
      <c r="C248" s="120"/>
      <c r="D248" s="53"/>
    </row>
    <row r="249" spans="3:4" s="3" customFormat="1" x14ac:dyDescent="0.2">
      <c r="C249" s="120"/>
      <c r="D249" s="53"/>
    </row>
    <row r="250" spans="3:4" s="3" customFormat="1" x14ac:dyDescent="0.2">
      <c r="C250" s="120"/>
      <c r="D250" s="53"/>
    </row>
    <row r="251" spans="3:4" s="3" customFormat="1" x14ac:dyDescent="0.2">
      <c r="C251" s="120"/>
      <c r="D251" s="53"/>
    </row>
    <row r="252" spans="3:4" s="3" customFormat="1" x14ac:dyDescent="0.2">
      <c r="C252" s="120"/>
      <c r="D252" s="53"/>
    </row>
    <row r="253" spans="3:4" s="3" customFormat="1" x14ac:dyDescent="0.2">
      <c r="C253" s="120"/>
      <c r="D253" s="53"/>
    </row>
    <row r="254" spans="3:4" s="3" customFormat="1" x14ac:dyDescent="0.2">
      <c r="C254" s="120"/>
      <c r="D254" s="53"/>
    </row>
    <row r="255" spans="3:4" s="3" customFormat="1" x14ac:dyDescent="0.2">
      <c r="C255" s="120"/>
      <c r="D255" s="53"/>
    </row>
    <row r="256" spans="3:4" s="3" customFormat="1" x14ac:dyDescent="0.2">
      <c r="C256" s="120"/>
      <c r="D256" s="53"/>
    </row>
    <row r="257" spans="3:4" s="3" customFormat="1" x14ac:dyDescent="0.2">
      <c r="C257" s="120"/>
      <c r="D257" s="53"/>
    </row>
    <row r="258" spans="3:4" s="3" customFormat="1" x14ac:dyDescent="0.2">
      <c r="C258" s="120"/>
      <c r="D258" s="53"/>
    </row>
    <row r="259" spans="3:4" s="3" customFormat="1" x14ac:dyDescent="0.2">
      <c r="C259" s="120"/>
      <c r="D259" s="53"/>
    </row>
    <row r="260" spans="3:4" s="3" customFormat="1" x14ac:dyDescent="0.2">
      <c r="C260" s="120"/>
      <c r="D260" s="53"/>
    </row>
    <row r="261" spans="3:4" s="3" customFormat="1" x14ac:dyDescent="0.2">
      <c r="C261" s="120"/>
      <c r="D261" s="53"/>
    </row>
    <row r="262" spans="3:4" s="3" customFormat="1" x14ac:dyDescent="0.2">
      <c r="C262" s="120"/>
      <c r="D262" s="53"/>
    </row>
    <row r="263" spans="3:4" s="3" customFormat="1" x14ac:dyDescent="0.2">
      <c r="C263" s="120"/>
      <c r="D263" s="53"/>
    </row>
    <row r="264" spans="3:4" s="3" customFormat="1" x14ac:dyDescent="0.2">
      <c r="C264" s="120"/>
      <c r="D264" s="53"/>
    </row>
    <row r="265" spans="3:4" s="3" customFormat="1" x14ac:dyDescent="0.2">
      <c r="C265" s="120"/>
      <c r="D265" s="53"/>
    </row>
    <row r="266" spans="3:4" s="3" customFormat="1" x14ac:dyDescent="0.2">
      <c r="C266" s="120"/>
      <c r="D266" s="53"/>
    </row>
    <row r="267" spans="3:4" s="3" customFormat="1" x14ac:dyDescent="0.2">
      <c r="C267" s="120"/>
      <c r="D267" s="53"/>
    </row>
    <row r="268" spans="3:4" s="3" customFormat="1" x14ac:dyDescent="0.2">
      <c r="C268" s="120"/>
      <c r="D268" s="53"/>
    </row>
    <row r="269" spans="3:4" s="3" customFormat="1" x14ac:dyDescent="0.2">
      <c r="C269" s="120"/>
      <c r="D269" s="53"/>
    </row>
    <row r="270" spans="3:4" s="3" customFormat="1" x14ac:dyDescent="0.2">
      <c r="C270" s="120"/>
      <c r="D270" s="53"/>
    </row>
    <row r="271" spans="3:4" s="3" customFormat="1" x14ac:dyDescent="0.2">
      <c r="C271" s="120"/>
      <c r="D271" s="53"/>
    </row>
    <row r="272" spans="3:4" s="3" customFormat="1" x14ac:dyDescent="0.2">
      <c r="C272" s="120"/>
      <c r="D272" s="53"/>
    </row>
    <row r="273" spans="3:4" s="3" customFormat="1" x14ac:dyDescent="0.2">
      <c r="C273" s="120"/>
      <c r="D273" s="53"/>
    </row>
    <row r="274" spans="3:4" s="3" customFormat="1" x14ac:dyDescent="0.2">
      <c r="C274" s="120"/>
      <c r="D274" s="53"/>
    </row>
    <row r="275" spans="3:4" s="3" customFormat="1" x14ac:dyDescent="0.2">
      <c r="C275" s="120"/>
      <c r="D275" s="53"/>
    </row>
    <row r="276" spans="3:4" s="3" customFormat="1" x14ac:dyDescent="0.2">
      <c r="C276" s="120"/>
      <c r="D276" s="53"/>
    </row>
    <row r="277" spans="3:4" s="3" customFormat="1" x14ac:dyDescent="0.2">
      <c r="C277" s="120"/>
      <c r="D277" s="53"/>
    </row>
    <row r="278" spans="3:4" s="3" customFormat="1" x14ac:dyDescent="0.2">
      <c r="C278" s="120"/>
      <c r="D278" s="53"/>
    </row>
    <row r="279" spans="3:4" s="3" customFormat="1" x14ac:dyDescent="0.2">
      <c r="C279" s="120"/>
      <c r="D279" s="53"/>
    </row>
    <row r="280" spans="3:4" s="3" customFormat="1" x14ac:dyDescent="0.2">
      <c r="C280" s="120"/>
      <c r="D280" s="53"/>
    </row>
    <row r="281" spans="3:4" s="3" customFormat="1" x14ac:dyDescent="0.2">
      <c r="C281" s="120"/>
      <c r="D281" s="53"/>
    </row>
    <row r="282" spans="3:4" s="3" customFormat="1" x14ac:dyDescent="0.2">
      <c r="C282" s="120"/>
      <c r="D282" s="53"/>
    </row>
    <row r="283" spans="3:4" s="3" customFormat="1" x14ac:dyDescent="0.2">
      <c r="C283" s="120"/>
      <c r="D283" s="53"/>
    </row>
    <row r="284" spans="3:4" s="3" customFormat="1" x14ac:dyDescent="0.2">
      <c r="C284" s="120"/>
      <c r="D284" s="53"/>
    </row>
    <row r="285" spans="3:4" s="3" customFormat="1" x14ac:dyDescent="0.2">
      <c r="C285" s="120"/>
      <c r="D285" s="53"/>
    </row>
    <row r="286" spans="3:4" s="3" customFormat="1" x14ac:dyDescent="0.2">
      <c r="C286" s="120"/>
      <c r="D286" s="53"/>
    </row>
    <row r="287" spans="3:4" s="3" customFormat="1" x14ac:dyDescent="0.2">
      <c r="C287" s="120"/>
      <c r="D287" s="53"/>
    </row>
    <row r="288" spans="3:4" s="3" customFormat="1" x14ac:dyDescent="0.2">
      <c r="C288" s="120"/>
      <c r="D288" s="53"/>
    </row>
    <row r="289" spans="3:4" s="3" customFormat="1" x14ac:dyDescent="0.2">
      <c r="C289" s="120"/>
      <c r="D289" s="53"/>
    </row>
    <row r="290" spans="3:4" s="3" customFormat="1" x14ac:dyDescent="0.2">
      <c r="C290" s="120"/>
      <c r="D290" s="53"/>
    </row>
    <row r="291" spans="3:4" s="3" customFormat="1" x14ac:dyDescent="0.2">
      <c r="C291" s="120"/>
      <c r="D291" s="53"/>
    </row>
    <row r="292" spans="3:4" s="3" customFormat="1" x14ac:dyDescent="0.2">
      <c r="C292" s="120"/>
      <c r="D292" s="53"/>
    </row>
    <row r="293" spans="3:4" s="3" customFormat="1" x14ac:dyDescent="0.2">
      <c r="C293" s="120"/>
      <c r="D293" s="53"/>
    </row>
    <row r="294" spans="3:4" s="3" customFormat="1" x14ac:dyDescent="0.2">
      <c r="C294" s="120"/>
      <c r="D294" s="53"/>
    </row>
    <row r="295" spans="3:4" s="3" customFormat="1" x14ac:dyDescent="0.2">
      <c r="C295" s="120"/>
      <c r="D295" s="53"/>
    </row>
    <row r="296" spans="3:4" s="3" customFormat="1" x14ac:dyDescent="0.2">
      <c r="C296" s="120"/>
      <c r="D296" s="53"/>
    </row>
    <row r="297" spans="3:4" s="3" customFormat="1" x14ac:dyDescent="0.2">
      <c r="C297" s="120"/>
      <c r="D297" s="53"/>
    </row>
    <row r="298" spans="3:4" s="3" customFormat="1" x14ac:dyDescent="0.2">
      <c r="C298" s="120"/>
      <c r="D298" s="53"/>
    </row>
    <row r="299" spans="3:4" s="3" customFormat="1" x14ac:dyDescent="0.2">
      <c r="C299" s="120"/>
      <c r="D299" s="53"/>
    </row>
    <row r="300" spans="3:4" s="3" customFormat="1" x14ac:dyDescent="0.2">
      <c r="C300" s="120"/>
      <c r="D300" s="53"/>
    </row>
    <row r="301" spans="3:4" s="3" customFormat="1" x14ac:dyDescent="0.2">
      <c r="C301" s="120"/>
      <c r="D301" s="53"/>
    </row>
    <row r="302" spans="3:4" s="3" customFormat="1" x14ac:dyDescent="0.2">
      <c r="C302" s="120"/>
      <c r="D302" s="53"/>
    </row>
    <row r="303" spans="3:4" s="3" customFormat="1" x14ac:dyDescent="0.2">
      <c r="C303" s="120"/>
      <c r="D303" s="5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row r="344" spans="4:4" x14ac:dyDescent="0.2">
      <c r="D344"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4"/>
  <sheetViews>
    <sheetView showGridLines="0" topLeftCell="A208" zoomScale="84" zoomScaleNormal="84" workbookViewId="0">
      <selection activeCell="B68" sqref="B68"/>
    </sheetView>
  </sheetViews>
  <sheetFormatPr baseColWidth="10" defaultRowHeight="12.75" x14ac:dyDescent="0.2"/>
  <cols>
    <col min="1" max="1" width="3.5703125" style="2" customWidth="1"/>
    <col min="2" max="2" width="81.140625" style="2" customWidth="1"/>
    <col min="3" max="3" width="18.140625" style="80" customWidth="1"/>
    <col min="4" max="4" width="21.7109375" style="101" customWidth="1"/>
    <col min="5" max="5" width="22.42578125" style="101" customWidth="1"/>
    <col min="6" max="6" width="23.42578125" style="101" customWidth="1"/>
    <col min="7" max="7" width="14.5703125" style="80" customWidth="1"/>
    <col min="8"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7" x14ac:dyDescent="0.2">
      <c r="C1" s="2"/>
      <c r="D1" s="23"/>
      <c r="E1" s="23"/>
      <c r="F1" s="2"/>
      <c r="G1" s="2"/>
    </row>
    <row r="2" spans="1:7" x14ac:dyDescent="0.2">
      <c r="C2" s="2"/>
      <c r="D2" s="23"/>
      <c r="E2" s="23"/>
      <c r="F2" s="2"/>
      <c r="G2" s="2"/>
    </row>
    <row r="3" spans="1:7" x14ac:dyDescent="0.2">
      <c r="C3" s="2"/>
      <c r="D3" s="23"/>
      <c r="E3" s="23"/>
      <c r="F3" s="2"/>
      <c r="G3" s="2"/>
    </row>
    <row r="4" spans="1:7" ht="15.75" x14ac:dyDescent="0.2">
      <c r="B4" s="414" t="s">
        <v>560</v>
      </c>
      <c r="C4" s="2"/>
      <c r="D4" s="23"/>
      <c r="E4" s="23"/>
      <c r="F4" s="2"/>
      <c r="G4" s="2"/>
    </row>
    <row r="5" spans="1:7" x14ac:dyDescent="0.2">
      <c r="C5" s="2"/>
      <c r="D5" s="23"/>
      <c r="E5" s="23"/>
      <c r="F5" s="2"/>
      <c r="G5" s="2"/>
    </row>
    <row r="6" spans="1:7" ht="15.75" x14ac:dyDescent="0.25">
      <c r="C6" s="1"/>
      <c r="D6" s="2"/>
      <c r="E6" s="2"/>
      <c r="F6" s="2"/>
      <c r="G6" s="351" t="s">
        <v>4</v>
      </c>
    </row>
    <row r="7" spans="1:7" ht="5.25" customHeight="1" x14ac:dyDescent="0.2">
      <c r="C7" s="23"/>
      <c r="D7" s="23"/>
      <c r="E7" s="2"/>
      <c r="F7" s="351"/>
      <c r="G7" s="2"/>
    </row>
    <row r="8" spans="1:7" ht="5.25" customHeight="1" thickBot="1" x14ac:dyDescent="0.25">
      <c r="B8" s="4"/>
      <c r="C8" s="81"/>
      <c r="D8" s="126"/>
      <c r="E8" s="126"/>
      <c r="F8" s="126"/>
      <c r="G8" s="81"/>
    </row>
    <row r="9" spans="1:7" ht="5.25" customHeight="1" x14ac:dyDescent="0.2">
      <c r="B9" s="5"/>
      <c r="C9" s="84"/>
      <c r="D9" s="106"/>
      <c r="E9" s="106"/>
      <c r="F9" s="106"/>
      <c r="G9" s="84"/>
    </row>
    <row r="10" spans="1:7" x14ac:dyDescent="0.2">
      <c r="G10" s="127"/>
    </row>
    <row r="11" spans="1:7" ht="15" x14ac:dyDescent="0.25">
      <c r="B11" s="15" t="s">
        <v>239</v>
      </c>
      <c r="C11" s="89"/>
      <c r="D11" s="128"/>
      <c r="E11" s="128"/>
      <c r="F11" s="128"/>
      <c r="G11" s="129"/>
    </row>
    <row r="12" spans="1:7" x14ac:dyDescent="0.2">
      <c r="B12" s="6"/>
      <c r="C12" s="84"/>
    </row>
    <row r="13" spans="1:7" s="75" customFormat="1" ht="25.5" x14ac:dyDescent="0.2">
      <c r="A13" s="417"/>
      <c r="B13" s="12" t="s">
        <v>5</v>
      </c>
      <c r="C13" s="93" t="s">
        <v>240</v>
      </c>
      <c r="D13" s="94" t="s">
        <v>242</v>
      </c>
      <c r="E13" s="95" t="s">
        <v>245</v>
      </c>
      <c r="F13" s="95" t="s">
        <v>246</v>
      </c>
      <c r="G13" s="95" t="s">
        <v>248</v>
      </c>
    </row>
    <row r="14" spans="1:7" s="75" customFormat="1" x14ac:dyDescent="0.2">
      <c r="A14" s="417"/>
      <c r="B14" s="76"/>
      <c r="C14" s="97" t="s">
        <v>241</v>
      </c>
      <c r="D14" s="98" t="s">
        <v>243</v>
      </c>
      <c r="E14" s="99" t="s">
        <v>244</v>
      </c>
      <c r="F14" s="96" t="s">
        <v>247</v>
      </c>
      <c r="G14" s="96" t="s">
        <v>249</v>
      </c>
    </row>
    <row r="15" spans="1:7" x14ac:dyDescent="0.2">
      <c r="B15" s="3" t="s">
        <v>31</v>
      </c>
      <c r="C15" s="80">
        <f>SUM(C24,C36,C61,C75,C84,C93,C104)</f>
        <v>80</v>
      </c>
      <c r="D15" s="100">
        <f>SUM(D24,D36,D61,D75,D84,D93,D104)</f>
        <v>61</v>
      </c>
      <c r="E15" s="101">
        <f>SUM(E24,E36,E61,E75,E84,E93,E104)</f>
        <v>74</v>
      </c>
      <c r="F15" s="101">
        <f>SUM(F24,F36,F61,F75,F84,F93,F104)</f>
        <v>49</v>
      </c>
      <c r="G15" s="80">
        <f>SUM(G24,G36,G61,G75,G84,G93,G104)</f>
        <v>76</v>
      </c>
    </row>
    <row r="16" spans="1:7" x14ac:dyDescent="0.2">
      <c r="B16" s="3" t="s">
        <v>34</v>
      </c>
      <c r="C16" s="80">
        <f>SUM(C167,C179,C217)</f>
        <v>33</v>
      </c>
      <c r="D16" s="101">
        <f>SUM(D167,D179,D217)</f>
        <v>23</v>
      </c>
      <c r="E16" s="101">
        <f>SUM(E167,E179,E217)</f>
        <v>29</v>
      </c>
      <c r="F16" s="101">
        <f>SUM(F167,F179,F217)</f>
        <v>20</v>
      </c>
      <c r="G16" s="80">
        <f>SUM(G167,G179,G217)</f>
        <v>30</v>
      </c>
    </row>
    <row r="17" spans="2:7" x14ac:dyDescent="0.2">
      <c r="B17" s="9" t="s">
        <v>6</v>
      </c>
      <c r="C17" s="102">
        <f>SUM(C15:C16)</f>
        <v>113</v>
      </c>
      <c r="D17" s="103">
        <f>SUM(D15:D16)</f>
        <v>84</v>
      </c>
      <c r="E17" s="103">
        <f>SUM(E15,E16)</f>
        <v>103</v>
      </c>
      <c r="F17" s="103">
        <f>SUM(F15,F16)</f>
        <v>69</v>
      </c>
      <c r="G17" s="102">
        <f>SUM(G15,G16)</f>
        <v>106</v>
      </c>
    </row>
    <row r="20" spans="2:7" s="3" customFormat="1" x14ac:dyDescent="0.2">
      <c r="B20" s="14" t="s">
        <v>565</v>
      </c>
      <c r="C20" s="105"/>
      <c r="D20" s="106"/>
      <c r="E20" s="101"/>
      <c r="F20" s="101"/>
      <c r="G20" s="80"/>
    </row>
    <row r="21" spans="2:7" s="3" customFormat="1" x14ac:dyDescent="0.2">
      <c r="B21" s="14"/>
      <c r="C21" s="105"/>
      <c r="D21" s="106"/>
      <c r="E21" s="101"/>
      <c r="F21" s="101"/>
      <c r="G21" s="80"/>
    </row>
    <row r="22" spans="2:7" s="3" customFormat="1" ht="25.5" x14ac:dyDescent="0.2">
      <c r="B22" s="40"/>
      <c r="C22" s="107" t="s">
        <v>240</v>
      </c>
      <c r="D22" s="108" t="s">
        <v>242</v>
      </c>
      <c r="E22" s="108" t="s">
        <v>245</v>
      </c>
      <c r="F22" s="108" t="s">
        <v>246</v>
      </c>
      <c r="G22" s="108" t="s">
        <v>248</v>
      </c>
    </row>
    <row r="23" spans="2:7" s="3" customFormat="1" x14ac:dyDescent="0.2">
      <c r="C23" s="110" t="s">
        <v>241</v>
      </c>
      <c r="D23" s="111" t="s">
        <v>243</v>
      </c>
      <c r="E23" s="111" t="s">
        <v>244</v>
      </c>
      <c r="F23" s="109" t="s">
        <v>247</v>
      </c>
      <c r="G23" s="109" t="s">
        <v>249</v>
      </c>
    </row>
    <row r="24" spans="2:7" s="3" customFormat="1" x14ac:dyDescent="0.2">
      <c r="C24" s="110">
        <f>COUNTA(C26:C29)</f>
        <v>3</v>
      </c>
      <c r="D24" s="110">
        <f>COUNTA(D26:D29)</f>
        <v>3</v>
      </c>
      <c r="E24" s="110">
        <f>COUNTA(E26:E29)</f>
        <v>3</v>
      </c>
      <c r="F24" s="110">
        <f>COUNTA(F26:F29)</f>
        <v>2</v>
      </c>
      <c r="G24" s="110">
        <f>COUNTA(G26:G29)</f>
        <v>3</v>
      </c>
    </row>
    <row r="25" spans="2:7" s="3" customFormat="1" x14ac:dyDescent="0.2">
      <c r="C25" s="80"/>
      <c r="D25" s="101"/>
      <c r="E25" s="101"/>
      <c r="F25" s="101"/>
      <c r="G25" s="101"/>
    </row>
    <row r="26" spans="2:7" s="3" customFormat="1" x14ac:dyDescent="0.2">
      <c r="B26" s="3" t="s">
        <v>550</v>
      </c>
      <c r="C26" s="294" t="s">
        <v>405</v>
      </c>
      <c r="D26" s="294" t="s">
        <v>405</v>
      </c>
      <c r="E26" s="294" t="s">
        <v>405</v>
      </c>
      <c r="F26" s="276"/>
      <c r="G26" s="294" t="s">
        <v>405</v>
      </c>
    </row>
    <row r="27" spans="2:7" s="3" customFormat="1" x14ac:dyDescent="0.2">
      <c r="B27" s="3" t="s">
        <v>37</v>
      </c>
      <c r="C27" s="467"/>
      <c r="D27" s="467"/>
      <c r="E27" s="467"/>
      <c r="F27" s="467"/>
      <c r="G27" s="467"/>
    </row>
    <row r="28" spans="2:7" s="3" customFormat="1" x14ac:dyDescent="0.2">
      <c r="B28" s="3" t="s">
        <v>38</v>
      </c>
      <c r="C28" s="294" t="s">
        <v>405</v>
      </c>
      <c r="D28" s="294" t="s">
        <v>405</v>
      </c>
      <c r="E28" s="294" t="s">
        <v>405</v>
      </c>
      <c r="F28" s="294" t="s">
        <v>405</v>
      </c>
      <c r="G28" s="294" t="s">
        <v>405</v>
      </c>
    </row>
    <row r="29" spans="2:7" s="3" customFormat="1" x14ac:dyDescent="0.2">
      <c r="B29" s="3" t="s">
        <v>39</v>
      </c>
      <c r="C29" s="294" t="s">
        <v>405</v>
      </c>
      <c r="D29" s="294" t="s">
        <v>405</v>
      </c>
      <c r="E29" s="294" t="s">
        <v>405</v>
      </c>
      <c r="F29" s="294" t="s">
        <v>405</v>
      </c>
      <c r="G29" s="294" t="s">
        <v>405</v>
      </c>
    </row>
    <row r="30" spans="2:7" s="3" customFormat="1" x14ac:dyDescent="0.2">
      <c r="C30" s="80"/>
      <c r="D30" s="101"/>
      <c r="E30" s="101"/>
      <c r="F30" s="101"/>
      <c r="G30" s="101"/>
    </row>
    <row r="31" spans="2:7" s="3" customFormat="1" x14ac:dyDescent="0.2">
      <c r="C31" s="80"/>
      <c r="D31" s="101"/>
      <c r="E31" s="101"/>
      <c r="F31" s="101"/>
      <c r="G31" s="101"/>
    </row>
    <row r="32" spans="2:7" s="3" customFormat="1" x14ac:dyDescent="0.2">
      <c r="B32" s="14" t="s">
        <v>567</v>
      </c>
      <c r="C32" s="77"/>
      <c r="D32" s="101"/>
      <c r="E32" s="101"/>
      <c r="F32" s="101"/>
      <c r="G32" s="101"/>
    </row>
    <row r="33" spans="2:7" s="3" customFormat="1" x14ac:dyDescent="0.2">
      <c r="B33" s="14"/>
      <c r="C33" s="77"/>
      <c r="D33" s="101"/>
      <c r="E33" s="101"/>
      <c r="F33" s="101"/>
      <c r="G33" s="101"/>
    </row>
    <row r="34" spans="2:7" s="3" customFormat="1" ht="25.5" x14ac:dyDescent="0.2">
      <c r="C34" s="107" t="s">
        <v>240</v>
      </c>
      <c r="D34" s="108" t="s">
        <v>242</v>
      </c>
      <c r="E34" s="108" t="s">
        <v>245</v>
      </c>
      <c r="F34" s="108" t="s">
        <v>246</v>
      </c>
      <c r="G34" s="108" t="s">
        <v>248</v>
      </c>
    </row>
    <row r="35" spans="2:7" s="3" customFormat="1" x14ac:dyDescent="0.2">
      <c r="C35" s="110" t="s">
        <v>241</v>
      </c>
      <c r="D35" s="111" t="s">
        <v>243</v>
      </c>
      <c r="E35" s="111" t="s">
        <v>244</v>
      </c>
      <c r="F35" s="109" t="s">
        <v>247</v>
      </c>
      <c r="G35" s="109" t="s">
        <v>249</v>
      </c>
    </row>
    <row r="36" spans="2:7" s="3" customFormat="1" x14ac:dyDescent="0.2">
      <c r="C36" s="110">
        <f>COUNTA(C38:C54)</f>
        <v>17</v>
      </c>
      <c r="D36" s="110">
        <f>COUNTA(D38:D54)</f>
        <v>11</v>
      </c>
      <c r="E36" s="110">
        <f>COUNTA(E38:E54)</f>
        <v>16</v>
      </c>
      <c r="F36" s="110">
        <f>COUNTA(F38:F54)</f>
        <v>6</v>
      </c>
      <c r="G36" s="110">
        <f>COUNTA(G38:G54)</f>
        <v>17</v>
      </c>
    </row>
    <row r="37" spans="2:7" s="3" customFormat="1" x14ac:dyDescent="0.2">
      <c r="C37" s="80"/>
      <c r="D37" s="114"/>
      <c r="E37" s="114"/>
      <c r="F37" s="114"/>
      <c r="G37" s="101"/>
    </row>
    <row r="38" spans="2:7" s="3" customFormat="1" x14ac:dyDescent="0.2">
      <c r="B38" s="445" t="s">
        <v>519</v>
      </c>
      <c r="C38" s="294" t="s">
        <v>405</v>
      </c>
      <c r="D38" s="276"/>
      <c r="E38" s="294" t="s">
        <v>405</v>
      </c>
      <c r="F38" s="276"/>
      <c r="G38" s="294" t="s">
        <v>405</v>
      </c>
    </row>
    <row r="39" spans="2:7" s="3" customFormat="1" x14ac:dyDescent="0.2">
      <c r="B39" s="445" t="s">
        <v>514</v>
      </c>
      <c r="C39" s="294" t="s">
        <v>405</v>
      </c>
      <c r="D39" s="276"/>
      <c r="E39" s="294" t="s">
        <v>405</v>
      </c>
      <c r="F39" s="294" t="s">
        <v>405</v>
      </c>
      <c r="G39" s="294" t="s">
        <v>405</v>
      </c>
    </row>
    <row r="40" spans="2:7" s="3" customFormat="1" x14ac:dyDescent="0.2">
      <c r="B40" s="450" t="s">
        <v>544</v>
      </c>
      <c r="C40" s="294" t="s">
        <v>405</v>
      </c>
      <c r="D40" s="294" t="s">
        <v>405</v>
      </c>
      <c r="E40" s="294" t="s">
        <v>405</v>
      </c>
      <c r="F40" s="276"/>
      <c r="G40" s="294" t="s">
        <v>405</v>
      </c>
    </row>
    <row r="41" spans="2:7" s="3" customFormat="1" x14ac:dyDescent="0.2">
      <c r="B41" s="445" t="s">
        <v>539</v>
      </c>
      <c r="C41" s="294" t="s">
        <v>405</v>
      </c>
      <c r="D41" s="294" t="s">
        <v>405</v>
      </c>
      <c r="E41" s="294" t="s">
        <v>405</v>
      </c>
      <c r="F41" s="294"/>
      <c r="G41" s="294" t="s">
        <v>405</v>
      </c>
    </row>
    <row r="42" spans="2:7" s="3" customFormat="1" x14ac:dyDescent="0.2">
      <c r="B42" s="445" t="s">
        <v>548</v>
      </c>
      <c r="C42" s="294" t="s">
        <v>405</v>
      </c>
      <c r="D42" s="294" t="s">
        <v>405</v>
      </c>
      <c r="E42" s="294" t="s">
        <v>405</v>
      </c>
      <c r="F42" s="294" t="s">
        <v>405</v>
      </c>
      <c r="G42" s="294" t="s">
        <v>405</v>
      </c>
    </row>
    <row r="43" spans="2:7" s="3" customFormat="1" x14ac:dyDescent="0.2">
      <c r="B43" s="445" t="s">
        <v>547</v>
      </c>
      <c r="C43" s="294" t="s">
        <v>405</v>
      </c>
      <c r="D43" s="294" t="s">
        <v>405</v>
      </c>
      <c r="E43" s="294" t="s">
        <v>405</v>
      </c>
      <c r="F43" s="294" t="s">
        <v>405</v>
      </c>
      <c r="G43" s="294" t="s">
        <v>405</v>
      </c>
    </row>
    <row r="44" spans="2:7" s="3" customFormat="1" x14ac:dyDescent="0.2">
      <c r="B44" s="445" t="s">
        <v>546</v>
      </c>
      <c r="C44" s="294" t="s">
        <v>405</v>
      </c>
      <c r="D44" s="294" t="s">
        <v>405</v>
      </c>
      <c r="E44" s="294" t="s">
        <v>405</v>
      </c>
      <c r="F44" s="294"/>
      <c r="G44" s="294" t="s">
        <v>405</v>
      </c>
    </row>
    <row r="45" spans="2:7" s="3" customFormat="1" x14ac:dyDescent="0.2">
      <c r="B45" s="40" t="s">
        <v>513</v>
      </c>
      <c r="C45" s="294" t="s">
        <v>405</v>
      </c>
      <c r="D45" s="294" t="s">
        <v>405</v>
      </c>
      <c r="E45" s="294" t="s">
        <v>405</v>
      </c>
      <c r="F45" s="294" t="s">
        <v>405</v>
      </c>
      <c r="G45" s="294" t="s">
        <v>405</v>
      </c>
    </row>
    <row r="46" spans="2:7" s="3" customFormat="1" x14ac:dyDescent="0.2">
      <c r="B46" s="445" t="s">
        <v>543</v>
      </c>
      <c r="C46" s="294" t="s">
        <v>405</v>
      </c>
      <c r="D46" s="294" t="s">
        <v>405</v>
      </c>
      <c r="E46" s="294" t="s">
        <v>405</v>
      </c>
      <c r="F46" s="467"/>
      <c r="G46" s="294" t="s">
        <v>405</v>
      </c>
    </row>
    <row r="47" spans="2:7" s="3" customFormat="1" x14ac:dyDescent="0.2">
      <c r="B47" s="445" t="s">
        <v>545</v>
      </c>
      <c r="C47" s="294" t="s">
        <v>405</v>
      </c>
      <c r="D47" s="294"/>
      <c r="E47" s="294" t="s">
        <v>405</v>
      </c>
      <c r="F47" s="294"/>
      <c r="G47" s="294" t="s">
        <v>405</v>
      </c>
    </row>
    <row r="48" spans="2:7" s="3" customFormat="1" x14ac:dyDescent="0.2">
      <c r="B48" s="445" t="s">
        <v>541</v>
      </c>
      <c r="C48" s="294" t="s">
        <v>405</v>
      </c>
      <c r="D48" s="294"/>
      <c r="E48" s="294" t="s">
        <v>405</v>
      </c>
      <c r="F48" s="294"/>
      <c r="G48" s="294" t="s">
        <v>405</v>
      </c>
    </row>
    <row r="49" spans="2:7" s="3" customFormat="1" x14ac:dyDescent="0.2">
      <c r="B49" s="445" t="s">
        <v>542</v>
      </c>
      <c r="C49" s="294" t="s">
        <v>405</v>
      </c>
      <c r="D49" s="294"/>
      <c r="E49" s="294" t="s">
        <v>405</v>
      </c>
      <c r="F49" s="294"/>
      <c r="G49" s="294" t="s">
        <v>405</v>
      </c>
    </row>
    <row r="50" spans="2:7" s="3" customFormat="1" x14ac:dyDescent="0.2">
      <c r="B50" s="445" t="s">
        <v>549</v>
      </c>
      <c r="C50" s="294" t="s">
        <v>405</v>
      </c>
      <c r="D50" s="294"/>
      <c r="E50" s="294" t="s">
        <v>405</v>
      </c>
      <c r="F50" s="294"/>
      <c r="G50" s="294" t="s">
        <v>405</v>
      </c>
    </row>
    <row r="51" spans="2:7" s="3" customFormat="1" x14ac:dyDescent="0.2">
      <c r="B51" s="445" t="s">
        <v>515</v>
      </c>
      <c r="C51" s="294" t="s">
        <v>405</v>
      </c>
      <c r="D51" s="294" t="s">
        <v>405</v>
      </c>
      <c r="E51" s="294" t="s">
        <v>405</v>
      </c>
      <c r="F51" s="294"/>
      <c r="G51" s="294" t="s">
        <v>405</v>
      </c>
    </row>
    <row r="52" spans="2:7" s="3" customFormat="1" x14ac:dyDescent="0.2">
      <c r="B52" s="3" t="s">
        <v>40</v>
      </c>
      <c r="C52" s="294" t="s">
        <v>405</v>
      </c>
      <c r="D52" s="294" t="s">
        <v>405</v>
      </c>
      <c r="E52" s="294" t="s">
        <v>405</v>
      </c>
      <c r="F52" s="294" t="s">
        <v>405</v>
      </c>
      <c r="G52" s="294" t="s">
        <v>405</v>
      </c>
    </row>
    <row r="53" spans="2:7" s="3" customFormat="1" x14ac:dyDescent="0.2">
      <c r="B53" s="3" t="s">
        <v>41</v>
      </c>
      <c r="C53" s="294" t="s">
        <v>405</v>
      </c>
      <c r="D53" s="294" t="s">
        <v>405</v>
      </c>
      <c r="E53" s="294"/>
      <c r="F53" s="294" t="s">
        <v>405</v>
      </c>
      <c r="G53" s="294" t="s">
        <v>405</v>
      </c>
    </row>
    <row r="54" spans="2:7" s="3" customFormat="1" x14ac:dyDescent="0.2">
      <c r="B54" s="3" t="s">
        <v>42</v>
      </c>
      <c r="C54" s="294" t="s">
        <v>405</v>
      </c>
      <c r="D54" s="294" t="s">
        <v>405</v>
      </c>
      <c r="E54" s="294" t="s">
        <v>405</v>
      </c>
      <c r="F54" s="294"/>
      <c r="G54" s="294" t="s">
        <v>405</v>
      </c>
    </row>
    <row r="55" spans="2:7" s="3" customFormat="1" x14ac:dyDescent="0.2">
      <c r="C55" s="80"/>
      <c r="D55" s="101"/>
      <c r="E55" s="101"/>
      <c r="F55" s="101"/>
      <c r="G55" s="101"/>
    </row>
    <row r="56" spans="2:7" s="3" customFormat="1" x14ac:dyDescent="0.2">
      <c r="C56" s="80"/>
      <c r="D56" s="101"/>
      <c r="E56" s="101"/>
      <c r="F56" s="101"/>
      <c r="G56" s="101"/>
    </row>
    <row r="57" spans="2:7" s="3" customFormat="1" x14ac:dyDescent="0.2">
      <c r="B57" s="14" t="s">
        <v>566</v>
      </c>
      <c r="C57" s="77"/>
      <c r="D57" s="101"/>
      <c r="E57" s="101"/>
      <c r="F57" s="101"/>
      <c r="G57" s="101"/>
    </row>
    <row r="58" spans="2:7" s="3" customFormat="1" x14ac:dyDescent="0.2">
      <c r="B58" s="14"/>
      <c r="C58" s="77"/>
      <c r="D58" s="101"/>
      <c r="E58" s="101"/>
      <c r="F58" s="101"/>
      <c r="G58" s="101"/>
    </row>
    <row r="59" spans="2:7" s="3" customFormat="1" ht="25.5" x14ac:dyDescent="0.2">
      <c r="C59" s="107" t="s">
        <v>240</v>
      </c>
      <c r="D59" s="108" t="s">
        <v>242</v>
      </c>
      <c r="E59" s="108" t="s">
        <v>245</v>
      </c>
      <c r="F59" s="108" t="s">
        <v>246</v>
      </c>
      <c r="G59" s="108" t="s">
        <v>248</v>
      </c>
    </row>
    <row r="60" spans="2:7" s="3" customFormat="1" x14ac:dyDescent="0.2">
      <c r="C60" s="110" t="s">
        <v>241</v>
      </c>
      <c r="D60" s="111" t="s">
        <v>243</v>
      </c>
      <c r="E60" s="111" t="s">
        <v>244</v>
      </c>
      <c r="F60" s="109" t="s">
        <v>247</v>
      </c>
      <c r="G60" s="109" t="s">
        <v>249</v>
      </c>
    </row>
    <row r="61" spans="2:7" s="3" customFormat="1" x14ac:dyDescent="0.2">
      <c r="C61" s="110">
        <f>COUNTA(C63:C68)</f>
        <v>6</v>
      </c>
      <c r="D61" s="110">
        <f>COUNTA(D63:D68)</f>
        <v>4</v>
      </c>
      <c r="E61" s="110">
        <f>COUNTA(E63:E68)</f>
        <v>5</v>
      </c>
      <c r="F61" s="110">
        <f>COUNTA(F63:F68)</f>
        <v>4</v>
      </c>
      <c r="G61" s="110">
        <f>COUNTA(G63:G68)</f>
        <v>6</v>
      </c>
    </row>
    <row r="62" spans="2:7" s="3" customFormat="1" x14ac:dyDescent="0.2">
      <c r="C62" s="80"/>
      <c r="D62" s="101"/>
      <c r="E62" s="101"/>
      <c r="F62" s="101"/>
      <c r="G62" s="101"/>
    </row>
    <row r="63" spans="2:7" s="3" customFormat="1" x14ac:dyDescent="0.2">
      <c r="B63" s="36" t="s">
        <v>43</v>
      </c>
      <c r="C63" s="294" t="s">
        <v>405</v>
      </c>
      <c r="D63" s="294" t="s">
        <v>405</v>
      </c>
      <c r="E63" s="294" t="s">
        <v>405</v>
      </c>
      <c r="F63" s="294" t="s">
        <v>405</v>
      </c>
      <c r="G63" s="294" t="s">
        <v>405</v>
      </c>
    </row>
    <row r="64" spans="2:7" s="3" customFormat="1" x14ac:dyDescent="0.2">
      <c r="B64" s="36" t="s">
        <v>44</v>
      </c>
      <c r="C64" s="294" t="s">
        <v>405</v>
      </c>
      <c r="D64" s="294" t="s">
        <v>405</v>
      </c>
      <c r="E64" s="294" t="s">
        <v>405</v>
      </c>
      <c r="F64" s="294" t="s">
        <v>405</v>
      </c>
      <c r="G64" s="294" t="s">
        <v>405</v>
      </c>
    </row>
    <row r="65" spans="2:7" s="3" customFormat="1" x14ac:dyDescent="0.2">
      <c r="B65" s="36" t="s">
        <v>45</v>
      </c>
      <c r="C65" s="294" t="s">
        <v>405</v>
      </c>
      <c r="D65" s="294" t="s">
        <v>405</v>
      </c>
      <c r="E65" s="294" t="s">
        <v>405</v>
      </c>
      <c r="F65" s="294" t="s">
        <v>405</v>
      </c>
      <c r="G65" s="294" t="s">
        <v>405</v>
      </c>
    </row>
    <row r="66" spans="2:7" s="3" customFormat="1" x14ac:dyDescent="0.2">
      <c r="B66" s="36" t="s">
        <v>46</v>
      </c>
      <c r="C66" s="294" t="s">
        <v>405</v>
      </c>
      <c r="D66" s="276"/>
      <c r="E66" s="294" t="s">
        <v>405</v>
      </c>
      <c r="F66" s="276"/>
      <c r="G66" s="294" t="s">
        <v>405</v>
      </c>
    </row>
    <row r="67" spans="2:7" s="3" customFormat="1" x14ac:dyDescent="0.2">
      <c r="B67" s="36" t="s">
        <v>47</v>
      </c>
      <c r="C67" s="294" t="s">
        <v>405</v>
      </c>
      <c r="D67" s="294"/>
      <c r="E67" s="294"/>
      <c r="F67" s="276"/>
      <c r="G67" s="294" t="s">
        <v>405</v>
      </c>
    </row>
    <row r="68" spans="2:7" s="3" customFormat="1" x14ac:dyDescent="0.2">
      <c r="B68" s="36" t="s">
        <v>591</v>
      </c>
      <c r="C68" s="294" t="s">
        <v>405</v>
      </c>
      <c r="D68" s="294" t="s">
        <v>405</v>
      </c>
      <c r="E68" s="294" t="s">
        <v>405</v>
      </c>
      <c r="F68" s="294" t="s">
        <v>405</v>
      </c>
      <c r="G68" s="294" t="s">
        <v>405</v>
      </c>
    </row>
    <row r="69" spans="2:7" s="3" customFormat="1" x14ac:dyDescent="0.2">
      <c r="C69" s="80"/>
      <c r="D69" s="101"/>
      <c r="E69" s="101"/>
      <c r="F69" s="101"/>
      <c r="G69" s="101"/>
    </row>
    <row r="70" spans="2:7" s="3" customFormat="1" x14ac:dyDescent="0.2">
      <c r="C70" s="80"/>
      <c r="D70" s="101"/>
      <c r="E70" s="101"/>
      <c r="F70" s="101"/>
      <c r="G70" s="101"/>
    </row>
    <row r="71" spans="2:7" s="3" customFormat="1" x14ac:dyDescent="0.2">
      <c r="B71" s="14" t="s">
        <v>111</v>
      </c>
      <c r="C71" s="77"/>
      <c r="D71" s="101"/>
      <c r="E71" s="101"/>
      <c r="F71" s="101"/>
      <c r="G71" s="101"/>
    </row>
    <row r="72" spans="2:7" s="3" customFormat="1" x14ac:dyDescent="0.2">
      <c r="C72" s="80"/>
      <c r="D72" s="101"/>
      <c r="E72" s="101"/>
      <c r="F72" s="101"/>
      <c r="G72" s="101"/>
    </row>
    <row r="73" spans="2:7" s="3" customFormat="1" ht="25.5" x14ac:dyDescent="0.2">
      <c r="C73" s="107" t="s">
        <v>240</v>
      </c>
      <c r="D73" s="108" t="s">
        <v>242</v>
      </c>
      <c r="E73" s="108" t="s">
        <v>245</v>
      </c>
      <c r="F73" s="108" t="s">
        <v>246</v>
      </c>
      <c r="G73" s="108" t="s">
        <v>248</v>
      </c>
    </row>
    <row r="74" spans="2:7" s="3" customFormat="1" x14ac:dyDescent="0.2">
      <c r="C74" s="110" t="s">
        <v>241</v>
      </c>
      <c r="D74" s="111" t="s">
        <v>243</v>
      </c>
      <c r="E74" s="111" t="s">
        <v>244</v>
      </c>
      <c r="F74" s="109" t="s">
        <v>247</v>
      </c>
      <c r="G74" s="109" t="s">
        <v>249</v>
      </c>
    </row>
    <row r="75" spans="2:7" s="3" customFormat="1" x14ac:dyDescent="0.2">
      <c r="C75" s="110">
        <f>COUNTA(C77)</f>
        <v>1</v>
      </c>
      <c r="D75" s="110">
        <f>COUNTA(D77)</f>
        <v>1</v>
      </c>
      <c r="E75" s="110">
        <f>COUNTA(E77)</f>
        <v>1</v>
      </c>
      <c r="F75" s="110">
        <f>COUNTA(F77)</f>
        <v>1</v>
      </c>
      <c r="G75" s="110">
        <f>COUNTA(G77)</f>
        <v>1</v>
      </c>
    </row>
    <row r="76" spans="2:7" s="3" customFormat="1" x14ac:dyDescent="0.2">
      <c r="C76" s="80"/>
      <c r="D76" s="101"/>
      <c r="E76" s="101"/>
      <c r="F76" s="101"/>
      <c r="G76" s="101"/>
    </row>
    <row r="77" spans="2:7" s="3" customFormat="1" x14ac:dyDescent="0.2">
      <c r="B77" s="3" t="s">
        <v>48</v>
      </c>
      <c r="C77" s="294" t="s">
        <v>405</v>
      </c>
      <c r="D77" s="294" t="s">
        <v>405</v>
      </c>
      <c r="E77" s="294" t="s">
        <v>405</v>
      </c>
      <c r="F77" s="294" t="s">
        <v>405</v>
      </c>
      <c r="G77" s="294" t="s">
        <v>405</v>
      </c>
    </row>
    <row r="78" spans="2:7" s="3" customFormat="1" x14ac:dyDescent="0.2">
      <c r="C78" s="80"/>
      <c r="D78" s="101"/>
      <c r="E78" s="101"/>
      <c r="F78" s="101"/>
      <c r="G78" s="101"/>
    </row>
    <row r="79" spans="2:7" s="3" customFormat="1" x14ac:dyDescent="0.2">
      <c r="C79" s="80"/>
      <c r="D79" s="101"/>
      <c r="E79" s="101"/>
      <c r="F79" s="101"/>
      <c r="G79" s="101"/>
    </row>
    <row r="80" spans="2:7" s="3" customFormat="1" x14ac:dyDescent="0.2">
      <c r="B80" s="14" t="s">
        <v>113</v>
      </c>
      <c r="C80" s="77"/>
      <c r="D80" s="101"/>
      <c r="E80" s="101"/>
      <c r="F80" s="101"/>
      <c r="G80" s="101"/>
    </row>
    <row r="81" spans="2:7" s="3" customFormat="1" x14ac:dyDescent="0.2">
      <c r="C81" s="80"/>
      <c r="D81" s="101"/>
      <c r="E81" s="101"/>
      <c r="F81" s="101"/>
      <c r="G81" s="101"/>
    </row>
    <row r="82" spans="2:7" s="3" customFormat="1" ht="25.5" x14ac:dyDescent="0.2">
      <c r="C82" s="107" t="s">
        <v>240</v>
      </c>
      <c r="D82" s="108" t="s">
        <v>242</v>
      </c>
      <c r="E82" s="108" t="s">
        <v>245</v>
      </c>
      <c r="F82" s="108" t="s">
        <v>246</v>
      </c>
      <c r="G82" s="108" t="s">
        <v>248</v>
      </c>
    </row>
    <row r="83" spans="2:7" s="3" customFormat="1" x14ac:dyDescent="0.2">
      <c r="C83" s="110" t="s">
        <v>241</v>
      </c>
      <c r="D83" s="111" t="s">
        <v>243</v>
      </c>
      <c r="E83" s="111" t="s">
        <v>244</v>
      </c>
      <c r="F83" s="109" t="s">
        <v>247</v>
      </c>
      <c r="G83" s="109" t="s">
        <v>249</v>
      </c>
    </row>
    <row r="84" spans="2:7" s="3" customFormat="1" x14ac:dyDescent="0.2">
      <c r="C84" s="110">
        <f>COUNTA(C86)</f>
        <v>1</v>
      </c>
      <c r="D84" s="110">
        <f>COUNTA(D86)</f>
        <v>1</v>
      </c>
      <c r="E84" s="110">
        <f>COUNTA(E86)</f>
        <v>1</v>
      </c>
      <c r="F84" s="110">
        <f>COUNTA(F86)</f>
        <v>1</v>
      </c>
      <c r="G84" s="110">
        <f>COUNTA(G86)</f>
        <v>1</v>
      </c>
    </row>
    <row r="85" spans="2:7" s="3" customFormat="1" x14ac:dyDescent="0.2">
      <c r="C85" s="80"/>
      <c r="D85" s="101"/>
      <c r="E85" s="101"/>
      <c r="F85" s="101"/>
      <c r="G85" s="101"/>
    </row>
    <row r="86" spans="2:7" s="3" customFormat="1" x14ac:dyDescent="0.2">
      <c r="B86" s="3" t="s">
        <v>49</v>
      </c>
      <c r="C86" s="294" t="s">
        <v>405</v>
      </c>
      <c r="D86" s="294" t="s">
        <v>405</v>
      </c>
      <c r="E86" s="294" t="s">
        <v>405</v>
      </c>
      <c r="F86" s="294" t="s">
        <v>405</v>
      </c>
      <c r="G86" s="294" t="s">
        <v>405</v>
      </c>
    </row>
    <row r="87" spans="2:7" s="3" customFormat="1" x14ac:dyDescent="0.2">
      <c r="C87" s="80"/>
      <c r="D87" s="101"/>
      <c r="E87" s="101"/>
      <c r="F87" s="101"/>
      <c r="G87" s="101"/>
    </row>
    <row r="88" spans="2:7" s="3" customFormat="1" x14ac:dyDescent="0.2">
      <c r="C88" s="80"/>
      <c r="D88" s="101"/>
      <c r="E88" s="101"/>
      <c r="F88" s="101"/>
      <c r="G88" s="101"/>
    </row>
    <row r="89" spans="2:7" s="3" customFormat="1" x14ac:dyDescent="0.2">
      <c r="B89" s="14" t="s">
        <v>112</v>
      </c>
      <c r="C89" s="77"/>
      <c r="D89" s="101"/>
      <c r="E89" s="101"/>
      <c r="F89" s="101"/>
      <c r="G89" s="101"/>
    </row>
    <row r="90" spans="2:7" s="3" customFormat="1" x14ac:dyDescent="0.2">
      <c r="C90" s="80"/>
      <c r="D90" s="101"/>
      <c r="E90" s="101"/>
      <c r="F90" s="101"/>
      <c r="G90" s="101"/>
    </row>
    <row r="91" spans="2:7" s="3" customFormat="1" ht="25.5" x14ac:dyDescent="0.2">
      <c r="C91" s="107" t="s">
        <v>240</v>
      </c>
      <c r="D91" s="108" t="s">
        <v>242</v>
      </c>
      <c r="E91" s="108" t="s">
        <v>245</v>
      </c>
      <c r="F91" s="108" t="s">
        <v>246</v>
      </c>
      <c r="G91" s="108" t="s">
        <v>248</v>
      </c>
    </row>
    <row r="92" spans="2:7" s="3" customFormat="1" x14ac:dyDescent="0.2">
      <c r="C92" s="110" t="s">
        <v>241</v>
      </c>
      <c r="D92" s="111" t="s">
        <v>243</v>
      </c>
      <c r="E92" s="111" t="s">
        <v>244</v>
      </c>
      <c r="F92" s="109" t="s">
        <v>247</v>
      </c>
      <c r="G92" s="109" t="s">
        <v>249</v>
      </c>
    </row>
    <row r="93" spans="2:7" s="3" customFormat="1" x14ac:dyDescent="0.2">
      <c r="C93" s="110">
        <f>COUNTA(C95:C97)</f>
        <v>3</v>
      </c>
      <c r="D93" s="110">
        <f>COUNTA(D95:D97)</f>
        <v>2</v>
      </c>
      <c r="E93" s="110">
        <f>COUNTA(E95:E97)</f>
        <v>3</v>
      </c>
      <c r="F93" s="110">
        <f>COUNTA(F95:F97)</f>
        <v>1</v>
      </c>
      <c r="G93" s="110">
        <f>COUNTA(G95:G97)</f>
        <v>3</v>
      </c>
    </row>
    <row r="94" spans="2:7" s="3" customFormat="1" x14ac:dyDescent="0.2">
      <c r="C94" s="80"/>
      <c r="D94" s="101"/>
      <c r="E94" s="101"/>
      <c r="F94" s="101"/>
      <c r="G94" s="101"/>
    </row>
    <row r="95" spans="2:7" s="3" customFormat="1" x14ac:dyDescent="0.2">
      <c r="B95" s="36" t="s">
        <v>50</v>
      </c>
      <c r="C95" s="294" t="s">
        <v>405</v>
      </c>
      <c r="D95" s="276"/>
      <c r="E95" s="294" t="s">
        <v>405</v>
      </c>
      <c r="F95" s="276"/>
      <c r="G95" s="294" t="s">
        <v>405</v>
      </c>
    </row>
    <row r="96" spans="2:7" s="3" customFormat="1" x14ac:dyDescent="0.2">
      <c r="B96" s="36" t="s">
        <v>51</v>
      </c>
      <c r="C96" s="294" t="s">
        <v>405</v>
      </c>
      <c r="D96" s="294" t="s">
        <v>405</v>
      </c>
      <c r="E96" s="294" t="s">
        <v>405</v>
      </c>
      <c r="F96" s="276"/>
      <c r="G96" s="294" t="s">
        <v>405</v>
      </c>
    </row>
    <row r="97" spans="2:7" s="3" customFormat="1" x14ac:dyDescent="0.2">
      <c r="B97" s="36" t="s">
        <v>52</v>
      </c>
      <c r="C97" s="294" t="s">
        <v>405</v>
      </c>
      <c r="D97" s="294" t="s">
        <v>405</v>
      </c>
      <c r="E97" s="294" t="s">
        <v>405</v>
      </c>
      <c r="F97" s="294" t="s">
        <v>405</v>
      </c>
      <c r="G97" s="294" t="s">
        <v>405</v>
      </c>
    </row>
    <row r="98" spans="2:7" s="3" customFormat="1" x14ac:dyDescent="0.2">
      <c r="C98" s="80"/>
      <c r="D98" s="101"/>
      <c r="E98" s="101"/>
      <c r="F98" s="101"/>
      <c r="G98" s="101"/>
    </row>
    <row r="99" spans="2:7" s="3" customFormat="1" x14ac:dyDescent="0.2">
      <c r="C99" s="80"/>
      <c r="D99" s="101"/>
      <c r="E99" s="101"/>
      <c r="F99" s="101"/>
      <c r="G99" s="101"/>
    </row>
    <row r="100" spans="2:7" s="3" customFormat="1" x14ac:dyDescent="0.2">
      <c r="B100" s="14" t="s">
        <v>564</v>
      </c>
      <c r="C100" s="77"/>
      <c r="D100" s="101"/>
      <c r="E100" s="101"/>
      <c r="F100" s="101"/>
      <c r="G100" s="101"/>
    </row>
    <row r="101" spans="2:7" s="3" customFormat="1" x14ac:dyDescent="0.2">
      <c r="C101" s="80"/>
      <c r="D101" s="101"/>
      <c r="E101" s="101"/>
      <c r="F101" s="101"/>
      <c r="G101" s="101"/>
    </row>
    <row r="102" spans="2:7" s="3" customFormat="1" ht="25.5" x14ac:dyDescent="0.2">
      <c r="C102" s="107" t="s">
        <v>240</v>
      </c>
      <c r="D102" s="108" t="s">
        <v>242</v>
      </c>
      <c r="E102" s="108" t="s">
        <v>245</v>
      </c>
      <c r="F102" s="108" t="s">
        <v>246</v>
      </c>
      <c r="G102" s="108" t="s">
        <v>248</v>
      </c>
    </row>
    <row r="103" spans="2:7" s="3" customFormat="1" x14ac:dyDescent="0.2">
      <c r="C103" s="110" t="s">
        <v>241</v>
      </c>
      <c r="D103" s="111" t="s">
        <v>243</v>
      </c>
      <c r="E103" s="111" t="s">
        <v>244</v>
      </c>
      <c r="F103" s="109" t="s">
        <v>247</v>
      </c>
      <c r="G103" s="109" t="s">
        <v>249</v>
      </c>
    </row>
    <row r="104" spans="2:7" s="3" customFormat="1" x14ac:dyDescent="0.2">
      <c r="C104" s="110">
        <f>COUNTA(C106:C158)</f>
        <v>49</v>
      </c>
      <c r="D104" s="110">
        <f>COUNTA(D106:D158)</f>
        <v>39</v>
      </c>
      <c r="E104" s="110">
        <f>COUNTA(E106:E158)</f>
        <v>45</v>
      </c>
      <c r="F104" s="110">
        <f>COUNTA(F106:F158)</f>
        <v>34</v>
      </c>
      <c r="G104" s="110">
        <f>COUNTA(G106:G158)</f>
        <v>45</v>
      </c>
    </row>
    <row r="105" spans="2:7" s="3" customFormat="1" x14ac:dyDescent="0.2">
      <c r="C105" s="80"/>
      <c r="D105" s="101"/>
      <c r="E105" s="101"/>
      <c r="F105" s="101"/>
      <c r="G105" s="101"/>
    </row>
    <row r="106" spans="2:7" s="3" customFormat="1" x14ac:dyDescent="0.2">
      <c r="B106" s="36" t="s">
        <v>53</v>
      </c>
      <c r="C106" s="294" t="s">
        <v>405</v>
      </c>
      <c r="D106" s="294" t="s">
        <v>405</v>
      </c>
      <c r="E106" s="294" t="s">
        <v>405</v>
      </c>
      <c r="F106" s="294" t="s">
        <v>405</v>
      </c>
      <c r="G106" s="294" t="s">
        <v>405</v>
      </c>
    </row>
    <row r="107" spans="2:7" s="3" customFormat="1" x14ac:dyDescent="0.2">
      <c r="B107" s="36" t="s">
        <v>54</v>
      </c>
      <c r="C107" s="294" t="s">
        <v>405</v>
      </c>
      <c r="D107" s="294" t="s">
        <v>405</v>
      </c>
      <c r="E107" s="294" t="s">
        <v>405</v>
      </c>
      <c r="F107" s="294" t="s">
        <v>405</v>
      </c>
      <c r="G107" s="294" t="s">
        <v>405</v>
      </c>
    </row>
    <row r="108" spans="2:7" s="3" customFormat="1" x14ac:dyDescent="0.2">
      <c r="B108" s="36" t="s">
        <v>55</v>
      </c>
      <c r="C108" s="294" t="s">
        <v>405</v>
      </c>
      <c r="D108" s="294" t="s">
        <v>405</v>
      </c>
      <c r="E108" s="294" t="s">
        <v>405</v>
      </c>
      <c r="F108" s="294" t="s">
        <v>405</v>
      </c>
      <c r="G108" s="294" t="s">
        <v>405</v>
      </c>
    </row>
    <row r="109" spans="2:7" s="3" customFormat="1" x14ac:dyDescent="0.2">
      <c r="B109" s="36" t="s">
        <v>56</v>
      </c>
      <c r="C109" s="294" t="s">
        <v>405</v>
      </c>
      <c r="D109" s="294" t="s">
        <v>405</v>
      </c>
      <c r="E109" s="294" t="s">
        <v>405</v>
      </c>
      <c r="F109" s="294" t="s">
        <v>405</v>
      </c>
      <c r="G109" s="294" t="s">
        <v>405</v>
      </c>
    </row>
    <row r="110" spans="2:7" s="3" customFormat="1" x14ac:dyDescent="0.2">
      <c r="B110" s="36" t="s">
        <v>57</v>
      </c>
      <c r="C110" s="294" t="s">
        <v>405</v>
      </c>
      <c r="D110" s="294" t="s">
        <v>405</v>
      </c>
      <c r="E110" s="294" t="s">
        <v>405</v>
      </c>
      <c r="F110" s="294" t="s">
        <v>405</v>
      </c>
      <c r="G110" s="294" t="s">
        <v>405</v>
      </c>
    </row>
    <row r="111" spans="2:7" s="3" customFormat="1" x14ac:dyDescent="0.2">
      <c r="B111" s="36" t="s">
        <v>58</v>
      </c>
      <c r="C111" s="294" t="s">
        <v>405</v>
      </c>
      <c r="D111" s="294" t="s">
        <v>405</v>
      </c>
      <c r="E111" s="294" t="s">
        <v>405</v>
      </c>
      <c r="F111" s="294" t="s">
        <v>405</v>
      </c>
      <c r="G111" s="294" t="s">
        <v>405</v>
      </c>
    </row>
    <row r="112" spans="2:7" s="3" customFormat="1" x14ac:dyDescent="0.2">
      <c r="B112" s="36" t="s">
        <v>61</v>
      </c>
      <c r="C112" s="294" t="s">
        <v>405</v>
      </c>
      <c r="D112" s="294" t="s">
        <v>405</v>
      </c>
      <c r="E112" s="294" t="s">
        <v>405</v>
      </c>
      <c r="F112" s="276"/>
      <c r="G112" s="294" t="s">
        <v>405</v>
      </c>
    </row>
    <row r="113" spans="2:7" s="3" customFormat="1" x14ac:dyDescent="0.2">
      <c r="B113" s="36" t="s">
        <v>62</v>
      </c>
      <c r="C113" s="294" t="s">
        <v>405</v>
      </c>
      <c r="D113" s="294" t="s">
        <v>405</v>
      </c>
      <c r="E113" s="294" t="s">
        <v>405</v>
      </c>
      <c r="F113" s="294" t="s">
        <v>405</v>
      </c>
      <c r="G113" s="294" t="s">
        <v>405</v>
      </c>
    </row>
    <row r="114" spans="2:7" s="3" customFormat="1" x14ac:dyDescent="0.2">
      <c r="B114" s="36" t="s">
        <v>63</v>
      </c>
      <c r="C114" s="294"/>
      <c r="D114" s="276"/>
      <c r="E114" s="294"/>
      <c r="F114" s="294"/>
      <c r="G114" s="294"/>
    </row>
    <row r="115" spans="2:7" s="3" customFormat="1" x14ac:dyDescent="0.2">
      <c r="B115" s="36" t="s">
        <v>530</v>
      </c>
      <c r="C115" s="294" t="s">
        <v>405</v>
      </c>
      <c r="D115" s="294" t="s">
        <v>405</v>
      </c>
      <c r="E115" s="294" t="s">
        <v>405</v>
      </c>
      <c r="F115" s="294" t="s">
        <v>405</v>
      </c>
      <c r="G115" s="294" t="s">
        <v>405</v>
      </c>
    </row>
    <row r="116" spans="2:7" s="3" customFormat="1" x14ac:dyDescent="0.2">
      <c r="B116" s="36" t="s">
        <v>64</v>
      </c>
      <c r="C116" s="294" t="s">
        <v>405</v>
      </c>
      <c r="D116" s="294" t="s">
        <v>405</v>
      </c>
      <c r="E116" s="294" t="s">
        <v>405</v>
      </c>
      <c r="F116" s="294" t="s">
        <v>405</v>
      </c>
      <c r="G116" s="294"/>
    </row>
    <row r="117" spans="2:7" s="3" customFormat="1" x14ac:dyDescent="0.2">
      <c r="B117" s="36" t="s">
        <v>65</v>
      </c>
      <c r="C117" s="294" t="s">
        <v>405</v>
      </c>
      <c r="D117" s="276"/>
      <c r="E117" s="276"/>
      <c r="F117" s="276"/>
      <c r="G117" s="294" t="s">
        <v>405</v>
      </c>
    </row>
    <row r="118" spans="2:7" s="3" customFormat="1" x14ac:dyDescent="0.2">
      <c r="B118" s="36" t="s">
        <v>68</v>
      </c>
      <c r="C118" s="294" t="s">
        <v>405</v>
      </c>
      <c r="D118" s="294" t="s">
        <v>405</v>
      </c>
      <c r="E118" s="294" t="s">
        <v>405</v>
      </c>
      <c r="F118" s="294" t="s">
        <v>405</v>
      </c>
      <c r="G118" s="294" t="s">
        <v>405</v>
      </c>
    </row>
    <row r="119" spans="2:7" s="3" customFormat="1" x14ac:dyDescent="0.2">
      <c r="B119" s="36" t="s">
        <v>69</v>
      </c>
      <c r="C119" s="294" t="s">
        <v>405</v>
      </c>
      <c r="D119" s="294" t="s">
        <v>405</v>
      </c>
      <c r="E119" s="294" t="s">
        <v>405</v>
      </c>
      <c r="F119" s="276"/>
      <c r="G119" s="294" t="s">
        <v>405</v>
      </c>
    </row>
    <row r="120" spans="2:7" s="3" customFormat="1" x14ac:dyDescent="0.2">
      <c r="B120" s="36" t="s">
        <v>71</v>
      </c>
      <c r="C120" s="294" t="s">
        <v>405</v>
      </c>
      <c r="D120" s="294" t="s">
        <v>405</v>
      </c>
      <c r="E120" s="294" t="s">
        <v>405</v>
      </c>
      <c r="F120" s="294" t="s">
        <v>405</v>
      </c>
      <c r="G120" s="294" t="s">
        <v>405</v>
      </c>
    </row>
    <row r="121" spans="2:7" s="3" customFormat="1" x14ac:dyDescent="0.2">
      <c r="B121" s="36" t="s">
        <v>72</v>
      </c>
      <c r="C121" s="294" t="s">
        <v>405</v>
      </c>
      <c r="D121" s="294" t="s">
        <v>405</v>
      </c>
      <c r="E121" s="294" t="s">
        <v>405</v>
      </c>
      <c r="F121" s="294" t="s">
        <v>405</v>
      </c>
      <c r="G121" s="294" t="s">
        <v>405</v>
      </c>
    </row>
    <row r="122" spans="2:7" s="3" customFormat="1" x14ac:dyDescent="0.2">
      <c r="B122" s="36" t="s">
        <v>73</v>
      </c>
      <c r="C122" s="294" t="s">
        <v>405</v>
      </c>
      <c r="D122" s="294" t="s">
        <v>405</v>
      </c>
      <c r="E122" s="294" t="s">
        <v>405</v>
      </c>
      <c r="F122" s="294" t="s">
        <v>405</v>
      </c>
      <c r="G122" s="294" t="s">
        <v>405</v>
      </c>
    </row>
    <row r="123" spans="2:7" s="3" customFormat="1" x14ac:dyDescent="0.2">
      <c r="B123" s="36" t="s">
        <v>75</v>
      </c>
      <c r="C123" s="294" t="s">
        <v>405</v>
      </c>
      <c r="D123" s="294" t="s">
        <v>405</v>
      </c>
      <c r="E123" s="294" t="s">
        <v>405</v>
      </c>
      <c r="F123" s="276"/>
      <c r="G123" s="294" t="s">
        <v>405</v>
      </c>
    </row>
    <row r="124" spans="2:7" s="3" customFormat="1" x14ac:dyDescent="0.2">
      <c r="B124" s="36" t="s">
        <v>76</v>
      </c>
      <c r="C124" s="294" t="s">
        <v>405</v>
      </c>
      <c r="D124" s="294" t="s">
        <v>405</v>
      </c>
      <c r="E124" s="294" t="s">
        <v>405</v>
      </c>
      <c r="F124" s="294" t="s">
        <v>405</v>
      </c>
      <c r="G124" s="294" t="s">
        <v>405</v>
      </c>
    </row>
    <row r="125" spans="2:7" s="3" customFormat="1" x14ac:dyDescent="0.2">
      <c r="B125" s="36" t="s">
        <v>77</v>
      </c>
      <c r="C125" s="294" t="s">
        <v>405</v>
      </c>
      <c r="D125" s="294" t="s">
        <v>405</v>
      </c>
      <c r="E125" s="294" t="s">
        <v>405</v>
      </c>
      <c r="F125" s="276"/>
      <c r="G125" s="294" t="s">
        <v>405</v>
      </c>
    </row>
    <row r="126" spans="2:7" s="3" customFormat="1" x14ac:dyDescent="0.2">
      <c r="B126" s="36" t="s">
        <v>78</v>
      </c>
      <c r="C126" s="294" t="s">
        <v>405</v>
      </c>
      <c r="D126" s="294" t="s">
        <v>405</v>
      </c>
      <c r="E126" s="294" t="s">
        <v>405</v>
      </c>
      <c r="F126" s="294" t="s">
        <v>405</v>
      </c>
      <c r="G126" s="294" t="s">
        <v>405</v>
      </c>
    </row>
    <row r="127" spans="2:7" s="3" customFormat="1" x14ac:dyDescent="0.2">
      <c r="B127" s="36" t="s">
        <v>79</v>
      </c>
      <c r="C127" s="294" t="s">
        <v>405</v>
      </c>
      <c r="D127" s="294" t="s">
        <v>405</v>
      </c>
      <c r="E127" s="294" t="s">
        <v>405</v>
      </c>
      <c r="F127" s="294" t="s">
        <v>405</v>
      </c>
      <c r="G127" s="294" t="s">
        <v>405</v>
      </c>
    </row>
    <row r="128" spans="2:7" s="3" customFormat="1" x14ac:dyDescent="0.2">
      <c r="B128" s="36" t="s">
        <v>529</v>
      </c>
      <c r="C128" s="276"/>
      <c r="D128" s="276"/>
      <c r="E128" s="294" t="s">
        <v>405</v>
      </c>
      <c r="F128" s="276"/>
      <c r="G128" s="276"/>
    </row>
    <row r="129" spans="2:7" s="3" customFormat="1" x14ac:dyDescent="0.2">
      <c r="B129" s="261" t="s">
        <v>81</v>
      </c>
      <c r="C129" s="294" t="s">
        <v>405</v>
      </c>
      <c r="D129" s="276"/>
      <c r="E129" s="294" t="s">
        <v>405</v>
      </c>
      <c r="F129" s="294" t="s">
        <v>405</v>
      </c>
      <c r="G129" s="294" t="s">
        <v>405</v>
      </c>
    </row>
    <row r="130" spans="2:7" s="3" customFormat="1" x14ac:dyDescent="0.2">
      <c r="B130" s="36" t="s">
        <v>82</v>
      </c>
      <c r="C130" s="294" t="s">
        <v>405</v>
      </c>
      <c r="D130" s="294" t="s">
        <v>405</v>
      </c>
      <c r="E130" s="294" t="s">
        <v>405</v>
      </c>
      <c r="F130" s="294" t="s">
        <v>405</v>
      </c>
      <c r="G130" s="294" t="s">
        <v>405</v>
      </c>
    </row>
    <row r="131" spans="2:7" s="3" customFormat="1" x14ac:dyDescent="0.2">
      <c r="B131" s="36" t="s">
        <v>83</v>
      </c>
      <c r="C131" s="294" t="s">
        <v>405</v>
      </c>
      <c r="D131" s="294" t="s">
        <v>405</v>
      </c>
      <c r="E131" s="294" t="s">
        <v>405</v>
      </c>
      <c r="F131" s="294"/>
      <c r="G131" s="294" t="s">
        <v>405</v>
      </c>
    </row>
    <row r="132" spans="2:7" s="3" customFormat="1" x14ac:dyDescent="0.2">
      <c r="B132" s="36" t="s">
        <v>533</v>
      </c>
      <c r="C132" s="294" t="s">
        <v>405</v>
      </c>
      <c r="D132" s="294" t="s">
        <v>405</v>
      </c>
      <c r="E132" s="294" t="s">
        <v>405</v>
      </c>
      <c r="F132" s="294" t="s">
        <v>405</v>
      </c>
      <c r="G132" s="294" t="s">
        <v>405</v>
      </c>
    </row>
    <row r="133" spans="2:7" s="3" customFormat="1" x14ac:dyDescent="0.2">
      <c r="B133" s="36" t="s">
        <v>84</v>
      </c>
      <c r="C133" s="294" t="s">
        <v>405</v>
      </c>
      <c r="D133" s="276"/>
      <c r="E133" s="276"/>
      <c r="F133" s="276"/>
      <c r="G133" s="276"/>
    </row>
    <row r="134" spans="2:7" s="3" customFormat="1" x14ac:dyDescent="0.2">
      <c r="B134" s="36" t="s">
        <v>85</v>
      </c>
      <c r="C134" s="294" t="s">
        <v>405</v>
      </c>
      <c r="D134" s="294"/>
      <c r="E134" s="294" t="s">
        <v>405</v>
      </c>
      <c r="F134" s="294" t="s">
        <v>405</v>
      </c>
      <c r="G134" s="294" t="s">
        <v>405</v>
      </c>
    </row>
    <row r="135" spans="2:7" s="3" customFormat="1" x14ac:dyDescent="0.2">
      <c r="B135" s="36" t="s">
        <v>551</v>
      </c>
      <c r="C135" s="294" t="s">
        <v>405</v>
      </c>
      <c r="D135" s="294" t="s">
        <v>405</v>
      </c>
      <c r="E135" s="294" t="s">
        <v>405</v>
      </c>
      <c r="F135" s="294" t="s">
        <v>405</v>
      </c>
      <c r="G135" s="294" t="s">
        <v>405</v>
      </c>
    </row>
    <row r="136" spans="2:7" s="3" customFormat="1" x14ac:dyDescent="0.2">
      <c r="B136" s="36" t="s">
        <v>86</v>
      </c>
      <c r="C136" s="294" t="s">
        <v>405</v>
      </c>
      <c r="D136" s="294"/>
      <c r="E136" s="294"/>
      <c r="F136" s="294" t="s">
        <v>405</v>
      </c>
      <c r="G136" s="294" t="s">
        <v>405</v>
      </c>
    </row>
    <row r="137" spans="2:7" s="3" customFormat="1" x14ac:dyDescent="0.2">
      <c r="B137" s="36" t="s">
        <v>87</v>
      </c>
      <c r="C137" s="294" t="s">
        <v>405</v>
      </c>
      <c r="D137" s="294" t="s">
        <v>405</v>
      </c>
      <c r="E137" s="294" t="s">
        <v>405</v>
      </c>
      <c r="F137" s="294" t="s">
        <v>405</v>
      </c>
      <c r="G137" s="294" t="s">
        <v>405</v>
      </c>
    </row>
    <row r="138" spans="2:7" s="3" customFormat="1" x14ac:dyDescent="0.2">
      <c r="B138" s="36" t="s">
        <v>88</v>
      </c>
      <c r="C138" s="294" t="s">
        <v>405</v>
      </c>
      <c r="D138" s="294" t="s">
        <v>405</v>
      </c>
      <c r="E138" s="294" t="s">
        <v>405</v>
      </c>
      <c r="F138" s="294" t="s">
        <v>405</v>
      </c>
      <c r="G138" s="294" t="s">
        <v>405</v>
      </c>
    </row>
    <row r="139" spans="2:7" s="3" customFormat="1" x14ac:dyDescent="0.2">
      <c r="B139" s="36" t="s">
        <v>89</v>
      </c>
      <c r="C139" s="294" t="s">
        <v>405</v>
      </c>
      <c r="D139" s="276"/>
      <c r="E139" s="294" t="s">
        <v>405</v>
      </c>
      <c r="F139" s="276"/>
      <c r="G139" s="276"/>
    </row>
    <row r="140" spans="2:7" s="3" customFormat="1" x14ac:dyDescent="0.2">
      <c r="B140" s="36" t="s">
        <v>90</v>
      </c>
      <c r="C140" s="294" t="s">
        <v>405</v>
      </c>
      <c r="D140" s="294" t="s">
        <v>405</v>
      </c>
      <c r="E140" s="294" t="s">
        <v>405</v>
      </c>
      <c r="F140" s="294" t="s">
        <v>405</v>
      </c>
      <c r="G140" s="294" t="s">
        <v>405</v>
      </c>
    </row>
    <row r="141" spans="2:7" s="3" customFormat="1" x14ac:dyDescent="0.2">
      <c r="B141" s="36" t="s">
        <v>91</v>
      </c>
      <c r="C141" s="294" t="s">
        <v>405</v>
      </c>
      <c r="D141" s="294"/>
      <c r="E141" s="294" t="s">
        <v>405</v>
      </c>
      <c r="F141" s="294"/>
      <c r="G141" s="294" t="s">
        <v>405</v>
      </c>
    </row>
    <row r="142" spans="2:7" s="3" customFormat="1" x14ac:dyDescent="0.2">
      <c r="B142" s="36" t="s">
        <v>92</v>
      </c>
      <c r="C142" s="294" t="s">
        <v>405</v>
      </c>
      <c r="D142" s="294" t="s">
        <v>405</v>
      </c>
      <c r="E142" s="294" t="s">
        <v>405</v>
      </c>
      <c r="F142" s="294" t="s">
        <v>405</v>
      </c>
      <c r="G142" s="294" t="s">
        <v>405</v>
      </c>
    </row>
    <row r="143" spans="2:7" s="3" customFormat="1" x14ac:dyDescent="0.2">
      <c r="B143" s="36" t="s">
        <v>531</v>
      </c>
      <c r="C143" s="294" t="s">
        <v>405</v>
      </c>
      <c r="D143" s="294" t="s">
        <v>405</v>
      </c>
      <c r="E143" s="294" t="s">
        <v>405</v>
      </c>
      <c r="F143" s="294" t="s">
        <v>405</v>
      </c>
      <c r="G143" s="294" t="s">
        <v>405</v>
      </c>
    </row>
    <row r="144" spans="2:7" s="3" customFormat="1" x14ac:dyDescent="0.2">
      <c r="B144" s="36" t="s">
        <v>93</v>
      </c>
      <c r="C144" s="294" t="s">
        <v>405</v>
      </c>
      <c r="D144" s="294" t="s">
        <v>405</v>
      </c>
      <c r="E144" s="294" t="s">
        <v>405</v>
      </c>
      <c r="F144" s="294" t="s">
        <v>405</v>
      </c>
      <c r="G144" s="294" t="s">
        <v>405</v>
      </c>
    </row>
    <row r="145" spans="2:7" s="3" customFormat="1" x14ac:dyDescent="0.2">
      <c r="B145" s="36" t="s">
        <v>94</v>
      </c>
      <c r="C145" s="294" t="s">
        <v>405</v>
      </c>
      <c r="D145" s="294" t="s">
        <v>405</v>
      </c>
      <c r="E145" s="294" t="s">
        <v>405</v>
      </c>
      <c r="F145" s="294" t="s">
        <v>405</v>
      </c>
      <c r="G145" s="294" t="s">
        <v>405</v>
      </c>
    </row>
    <row r="146" spans="2:7" s="3" customFormat="1" x14ac:dyDescent="0.2">
      <c r="B146" s="36" t="s">
        <v>95</v>
      </c>
      <c r="C146" s="294" t="s">
        <v>405</v>
      </c>
      <c r="D146" s="294" t="s">
        <v>405</v>
      </c>
      <c r="E146" s="294" t="s">
        <v>405</v>
      </c>
      <c r="F146" s="276"/>
      <c r="G146" s="294" t="s">
        <v>405</v>
      </c>
    </row>
    <row r="147" spans="2:7" s="3" customFormat="1" x14ac:dyDescent="0.2">
      <c r="B147" s="36" t="s">
        <v>96</v>
      </c>
      <c r="C147" s="294" t="s">
        <v>405</v>
      </c>
      <c r="D147" s="294" t="s">
        <v>405</v>
      </c>
      <c r="E147" s="294" t="s">
        <v>405</v>
      </c>
      <c r="F147" s="276"/>
      <c r="G147" s="294" t="s">
        <v>405</v>
      </c>
    </row>
    <row r="148" spans="2:7" s="3" customFormat="1" x14ac:dyDescent="0.2">
      <c r="B148" s="36" t="s">
        <v>97</v>
      </c>
      <c r="C148" s="294" t="s">
        <v>405</v>
      </c>
      <c r="D148" s="294" t="s">
        <v>405</v>
      </c>
      <c r="E148" s="294" t="s">
        <v>405</v>
      </c>
      <c r="F148" s="294" t="s">
        <v>405</v>
      </c>
      <c r="G148" s="294" t="s">
        <v>405</v>
      </c>
    </row>
    <row r="149" spans="2:7" s="3" customFormat="1" x14ac:dyDescent="0.2">
      <c r="B149" s="36" t="s">
        <v>98</v>
      </c>
      <c r="C149" s="294" t="s">
        <v>405</v>
      </c>
      <c r="D149" s="294" t="s">
        <v>405</v>
      </c>
      <c r="E149" s="294" t="s">
        <v>405</v>
      </c>
      <c r="F149" s="294" t="s">
        <v>405</v>
      </c>
      <c r="G149" s="294" t="s">
        <v>405</v>
      </c>
    </row>
    <row r="150" spans="2:7" s="3" customFormat="1" x14ac:dyDescent="0.2">
      <c r="B150" s="36" t="s">
        <v>99</v>
      </c>
      <c r="C150" s="294" t="s">
        <v>405</v>
      </c>
      <c r="D150" s="294" t="s">
        <v>405</v>
      </c>
      <c r="E150" s="294" t="s">
        <v>405</v>
      </c>
      <c r="F150" s="294" t="s">
        <v>405</v>
      </c>
      <c r="G150" s="294" t="s">
        <v>405</v>
      </c>
    </row>
    <row r="151" spans="2:7" s="3" customFormat="1" x14ac:dyDescent="0.2">
      <c r="B151" s="36" t="s">
        <v>100</v>
      </c>
      <c r="C151" s="294" t="s">
        <v>405</v>
      </c>
      <c r="D151" s="294" t="s">
        <v>405</v>
      </c>
      <c r="E151" s="294" t="s">
        <v>405</v>
      </c>
      <c r="F151" s="294" t="s">
        <v>405</v>
      </c>
      <c r="G151" s="294" t="s">
        <v>405</v>
      </c>
    </row>
    <row r="152" spans="2:7" s="3" customFormat="1" x14ac:dyDescent="0.2">
      <c r="B152" s="36" t="s">
        <v>102</v>
      </c>
      <c r="C152" s="294"/>
      <c r="D152" s="294"/>
      <c r="E152" s="294"/>
      <c r="F152" s="294"/>
      <c r="G152" s="294"/>
    </row>
    <row r="153" spans="2:7" s="3" customFormat="1" x14ac:dyDescent="0.2">
      <c r="B153" s="36" t="s">
        <v>103</v>
      </c>
      <c r="C153" s="294" t="s">
        <v>405</v>
      </c>
      <c r="D153" s="294" t="s">
        <v>405</v>
      </c>
      <c r="E153" s="294" t="s">
        <v>405</v>
      </c>
      <c r="F153" s="294" t="s">
        <v>405</v>
      </c>
      <c r="G153" s="294" t="s">
        <v>405</v>
      </c>
    </row>
    <row r="154" spans="2:7" s="3" customFormat="1" x14ac:dyDescent="0.2">
      <c r="B154" s="36" t="s">
        <v>104</v>
      </c>
      <c r="C154" s="276"/>
      <c r="D154" s="276"/>
      <c r="E154" s="276"/>
      <c r="F154" s="276"/>
      <c r="G154" s="276"/>
    </row>
    <row r="155" spans="2:7" s="3" customFormat="1" x14ac:dyDescent="0.2">
      <c r="B155" s="36" t="s">
        <v>105</v>
      </c>
      <c r="C155" s="294" t="s">
        <v>405</v>
      </c>
      <c r="D155" s="276"/>
      <c r="E155" s="294" t="s">
        <v>405</v>
      </c>
      <c r="F155" s="276"/>
      <c r="G155" s="294" t="s">
        <v>405</v>
      </c>
    </row>
    <row r="156" spans="2:7" s="3" customFormat="1" x14ac:dyDescent="0.2">
      <c r="B156" s="36" t="s">
        <v>106</v>
      </c>
      <c r="C156" s="294" t="s">
        <v>405</v>
      </c>
      <c r="D156" s="276"/>
      <c r="E156" s="276"/>
      <c r="F156" s="276"/>
      <c r="G156" s="294"/>
    </row>
    <row r="157" spans="2:7" s="3" customFormat="1" x14ac:dyDescent="0.2">
      <c r="B157" s="36" t="s">
        <v>107</v>
      </c>
      <c r="C157" s="294" t="s">
        <v>405</v>
      </c>
      <c r="D157" s="294"/>
      <c r="E157" s="276"/>
      <c r="F157" s="276"/>
      <c r="G157" s="294" t="s">
        <v>405</v>
      </c>
    </row>
    <row r="158" spans="2:7" s="3" customFormat="1" x14ac:dyDescent="0.2">
      <c r="B158" s="36" t="s">
        <v>108</v>
      </c>
      <c r="C158" s="294" t="s">
        <v>405</v>
      </c>
      <c r="D158" s="294" t="s">
        <v>405</v>
      </c>
      <c r="E158" s="294" t="s">
        <v>405</v>
      </c>
      <c r="F158" s="276"/>
      <c r="G158" s="294" t="s">
        <v>405</v>
      </c>
    </row>
    <row r="159" spans="2:7" s="3" customFormat="1" x14ac:dyDescent="0.2">
      <c r="C159" s="112"/>
      <c r="D159" s="113"/>
      <c r="E159" s="113"/>
      <c r="F159" s="113"/>
      <c r="G159" s="113"/>
    </row>
    <row r="160" spans="2:7" s="3" customFormat="1" x14ac:dyDescent="0.2">
      <c r="C160" s="80"/>
      <c r="D160" s="101"/>
      <c r="E160" s="101"/>
      <c r="F160" s="101"/>
      <c r="G160" s="101"/>
    </row>
    <row r="161" spans="2:7" s="3" customFormat="1" x14ac:dyDescent="0.2">
      <c r="C161" s="80"/>
      <c r="D161" s="101"/>
      <c r="E161" s="101"/>
      <c r="F161" s="101"/>
      <c r="G161" s="101"/>
    </row>
    <row r="162" spans="2:7" s="3" customFormat="1" x14ac:dyDescent="0.2">
      <c r="C162" s="80"/>
      <c r="D162" s="101"/>
      <c r="E162" s="101"/>
      <c r="F162" s="101"/>
      <c r="G162" s="101"/>
    </row>
    <row r="163" spans="2:7" s="3" customFormat="1" x14ac:dyDescent="0.2">
      <c r="B163" s="14" t="s">
        <v>562</v>
      </c>
      <c r="C163" s="77"/>
      <c r="D163" s="101"/>
      <c r="E163" s="101"/>
      <c r="F163" s="101"/>
      <c r="G163" s="101"/>
    </row>
    <row r="164" spans="2:7" s="3" customFormat="1" x14ac:dyDescent="0.2">
      <c r="C164" s="80"/>
      <c r="D164" s="101"/>
      <c r="E164" s="101"/>
      <c r="F164" s="101"/>
      <c r="G164" s="101"/>
    </row>
    <row r="165" spans="2:7" s="3" customFormat="1" ht="25.5" x14ac:dyDescent="0.2">
      <c r="C165" s="107" t="s">
        <v>240</v>
      </c>
      <c r="D165" s="108" t="s">
        <v>242</v>
      </c>
      <c r="E165" s="108" t="s">
        <v>245</v>
      </c>
      <c r="F165" s="108" t="s">
        <v>246</v>
      </c>
      <c r="G165" s="108" t="s">
        <v>248</v>
      </c>
    </row>
    <row r="166" spans="2:7" s="3" customFormat="1" x14ac:dyDescent="0.2">
      <c r="C166" s="110" t="s">
        <v>241</v>
      </c>
      <c r="D166" s="111" t="s">
        <v>243</v>
      </c>
      <c r="E166" s="111" t="s">
        <v>244</v>
      </c>
      <c r="F166" s="109" t="s">
        <v>247</v>
      </c>
      <c r="G166" s="109" t="s">
        <v>249</v>
      </c>
    </row>
    <row r="167" spans="2:7" s="3" customFormat="1" x14ac:dyDescent="0.2">
      <c r="C167" s="110">
        <f>COUNTA(C169:C172)</f>
        <v>3</v>
      </c>
      <c r="D167" s="110">
        <f>COUNTA(D169:D172)</f>
        <v>2</v>
      </c>
      <c r="E167" s="110">
        <f>COUNTA(E169:E172)</f>
        <v>2</v>
      </c>
      <c r="F167" s="110">
        <f>COUNTA(F169:F172)</f>
        <v>1</v>
      </c>
      <c r="G167" s="110">
        <f>COUNTA(G169:G172)</f>
        <v>2</v>
      </c>
    </row>
    <row r="168" spans="2:7" s="3" customFormat="1" x14ac:dyDescent="0.2">
      <c r="C168" s="80"/>
      <c r="D168" s="101"/>
      <c r="E168" s="101"/>
      <c r="F168" s="101"/>
      <c r="G168" s="101"/>
    </row>
    <row r="169" spans="2:7" s="3" customFormat="1" x14ac:dyDescent="0.2">
      <c r="B169" s="36" t="s">
        <v>116</v>
      </c>
      <c r="C169" s="294" t="s">
        <v>405</v>
      </c>
      <c r="D169" s="276"/>
      <c r="E169" s="276"/>
      <c r="F169" s="276"/>
      <c r="G169" s="276"/>
    </row>
    <row r="170" spans="2:7" s="3" customFormat="1" x14ac:dyDescent="0.2">
      <c r="B170" s="36" t="s">
        <v>117</v>
      </c>
      <c r="C170" s="294"/>
      <c r="D170" s="276"/>
      <c r="E170" s="276"/>
      <c r="F170" s="276"/>
      <c r="G170" s="276"/>
    </row>
    <row r="171" spans="2:7" s="3" customFormat="1" x14ac:dyDescent="0.2">
      <c r="B171" s="36" t="s">
        <v>118</v>
      </c>
      <c r="C171" s="294" t="s">
        <v>405</v>
      </c>
      <c r="D171" s="294" t="s">
        <v>405</v>
      </c>
      <c r="E171" s="294" t="s">
        <v>405</v>
      </c>
      <c r="F171" s="294" t="s">
        <v>405</v>
      </c>
      <c r="G171" s="294" t="s">
        <v>405</v>
      </c>
    </row>
    <row r="172" spans="2:7" s="3" customFormat="1" x14ac:dyDescent="0.2">
      <c r="B172" s="36" t="s">
        <v>119</v>
      </c>
      <c r="C172" s="294" t="s">
        <v>405</v>
      </c>
      <c r="D172" s="294" t="s">
        <v>405</v>
      </c>
      <c r="E172" s="294" t="s">
        <v>405</v>
      </c>
      <c r="F172" s="276"/>
      <c r="G172" s="294" t="s">
        <v>405</v>
      </c>
    </row>
    <row r="173" spans="2:7" s="3" customFormat="1" x14ac:dyDescent="0.2">
      <c r="C173" s="80"/>
      <c r="D173" s="101"/>
      <c r="E173" s="101"/>
      <c r="F173" s="101"/>
      <c r="G173" s="101"/>
    </row>
    <row r="174" spans="2:7" s="3" customFormat="1" x14ac:dyDescent="0.2">
      <c r="C174" s="80"/>
      <c r="D174" s="101"/>
      <c r="E174" s="101"/>
      <c r="F174" s="101"/>
      <c r="G174" s="101"/>
    </row>
    <row r="175" spans="2:7" s="3" customFormat="1" x14ac:dyDescent="0.2">
      <c r="B175" s="14" t="s">
        <v>563</v>
      </c>
      <c r="C175" s="77"/>
      <c r="D175" s="101"/>
      <c r="E175" s="101"/>
      <c r="F175" s="101"/>
      <c r="G175" s="101"/>
    </row>
    <row r="176" spans="2:7" s="3" customFormat="1" x14ac:dyDescent="0.2">
      <c r="C176" s="80"/>
      <c r="D176" s="101"/>
      <c r="E176" s="101"/>
      <c r="F176" s="101"/>
      <c r="G176" s="101"/>
    </row>
    <row r="177" spans="2:7" s="3" customFormat="1" ht="25.5" x14ac:dyDescent="0.2">
      <c r="C177" s="107" t="s">
        <v>240</v>
      </c>
      <c r="D177" s="108" t="s">
        <v>242</v>
      </c>
      <c r="E177" s="108" t="s">
        <v>245</v>
      </c>
      <c r="F177" s="108" t="s">
        <v>246</v>
      </c>
      <c r="G177" s="108" t="s">
        <v>248</v>
      </c>
    </row>
    <row r="178" spans="2:7" s="3" customFormat="1" x14ac:dyDescent="0.2">
      <c r="C178" s="110" t="s">
        <v>241</v>
      </c>
      <c r="D178" s="111" t="s">
        <v>243</v>
      </c>
      <c r="E178" s="111" t="s">
        <v>244</v>
      </c>
      <c r="F178" s="109" t="s">
        <v>247</v>
      </c>
      <c r="G178" s="109" t="s">
        <v>249</v>
      </c>
    </row>
    <row r="179" spans="2:7" s="3" customFormat="1" x14ac:dyDescent="0.2">
      <c r="C179" s="110">
        <f>COUNTA(C181:C210)</f>
        <v>29</v>
      </c>
      <c r="D179" s="110">
        <f>COUNTA(D181:D210)</f>
        <v>21</v>
      </c>
      <c r="E179" s="110">
        <f>COUNTA(E181:E210)</f>
        <v>26</v>
      </c>
      <c r="F179" s="110">
        <f>COUNTA(F181:F210)</f>
        <v>19</v>
      </c>
      <c r="G179" s="110">
        <f>COUNTA(G181:G210)</f>
        <v>28</v>
      </c>
    </row>
    <row r="180" spans="2:7" s="3" customFormat="1" x14ac:dyDescent="0.2">
      <c r="C180" s="80"/>
      <c r="D180" s="101"/>
      <c r="E180" s="101"/>
      <c r="F180" s="101"/>
      <c r="G180" s="101"/>
    </row>
    <row r="181" spans="2:7" s="3" customFormat="1" x14ac:dyDescent="0.2">
      <c r="B181" s="36" t="s">
        <v>120</v>
      </c>
      <c r="C181" s="294" t="s">
        <v>405</v>
      </c>
      <c r="D181" s="276"/>
      <c r="E181" s="294" t="s">
        <v>405</v>
      </c>
      <c r="F181" s="276"/>
      <c r="G181" s="294" t="s">
        <v>405</v>
      </c>
    </row>
    <row r="182" spans="2:7" s="3" customFormat="1" x14ac:dyDescent="0.2">
      <c r="B182" s="36" t="s">
        <v>121</v>
      </c>
      <c r="C182" s="294" t="s">
        <v>405</v>
      </c>
      <c r="D182" s="294" t="s">
        <v>405</v>
      </c>
      <c r="E182" s="294" t="s">
        <v>405</v>
      </c>
      <c r="F182" s="294" t="s">
        <v>405</v>
      </c>
      <c r="G182" s="294" t="s">
        <v>405</v>
      </c>
    </row>
    <row r="183" spans="2:7" s="3" customFormat="1" x14ac:dyDescent="0.2">
      <c r="B183" s="36" t="s">
        <v>122</v>
      </c>
      <c r="C183" s="294" t="s">
        <v>405</v>
      </c>
      <c r="D183" s="276"/>
      <c r="E183" s="276"/>
      <c r="F183" s="276"/>
      <c r="G183" s="294" t="s">
        <v>405</v>
      </c>
    </row>
    <row r="184" spans="2:7" s="3" customFormat="1" x14ac:dyDescent="0.2">
      <c r="B184" s="36" t="s">
        <v>123</v>
      </c>
      <c r="C184" s="294" t="s">
        <v>405</v>
      </c>
      <c r="D184" s="276"/>
      <c r="E184" s="294" t="s">
        <v>405</v>
      </c>
      <c r="F184" s="294" t="s">
        <v>405</v>
      </c>
      <c r="G184" s="294" t="s">
        <v>405</v>
      </c>
    </row>
    <row r="185" spans="2:7" s="3" customFormat="1" x14ac:dyDescent="0.2">
      <c r="B185" s="36" t="s">
        <v>124</v>
      </c>
      <c r="C185" s="294" t="s">
        <v>405</v>
      </c>
      <c r="D185" s="294" t="s">
        <v>405</v>
      </c>
      <c r="E185" s="294" t="s">
        <v>405</v>
      </c>
      <c r="F185" s="276"/>
      <c r="G185" s="294" t="s">
        <v>405</v>
      </c>
    </row>
    <row r="186" spans="2:7" s="3" customFormat="1" x14ac:dyDescent="0.2">
      <c r="B186" s="36" t="s">
        <v>125</v>
      </c>
      <c r="C186" s="294" t="s">
        <v>405</v>
      </c>
      <c r="D186" s="294" t="s">
        <v>405</v>
      </c>
      <c r="E186" s="294" t="s">
        <v>405</v>
      </c>
      <c r="F186" s="294" t="s">
        <v>405</v>
      </c>
      <c r="G186" s="294" t="s">
        <v>405</v>
      </c>
    </row>
    <row r="187" spans="2:7" s="3" customFormat="1" x14ac:dyDescent="0.2">
      <c r="B187" s="36" t="s">
        <v>126</v>
      </c>
      <c r="C187" s="294" t="s">
        <v>405</v>
      </c>
      <c r="D187" s="294" t="s">
        <v>405</v>
      </c>
      <c r="E187" s="294" t="s">
        <v>405</v>
      </c>
      <c r="F187" s="294" t="s">
        <v>405</v>
      </c>
      <c r="G187" s="294" t="s">
        <v>405</v>
      </c>
    </row>
    <row r="188" spans="2:7" s="3" customFormat="1" x14ac:dyDescent="0.2">
      <c r="B188" s="36" t="s">
        <v>127</v>
      </c>
      <c r="C188" s="294" t="s">
        <v>405</v>
      </c>
      <c r="D188" s="294" t="s">
        <v>405</v>
      </c>
      <c r="E188" s="294" t="s">
        <v>405</v>
      </c>
      <c r="F188" s="294" t="s">
        <v>405</v>
      </c>
      <c r="G188" s="294" t="s">
        <v>405</v>
      </c>
    </row>
    <row r="189" spans="2:7" s="3" customFormat="1" x14ac:dyDescent="0.2">
      <c r="B189" s="36" t="s">
        <v>142</v>
      </c>
      <c r="C189" s="294" t="s">
        <v>405</v>
      </c>
      <c r="D189" s="294" t="s">
        <v>405</v>
      </c>
      <c r="E189" s="294" t="s">
        <v>405</v>
      </c>
      <c r="F189" s="276"/>
      <c r="G189" s="294" t="s">
        <v>405</v>
      </c>
    </row>
    <row r="190" spans="2:7" s="3" customFormat="1" x14ac:dyDescent="0.2">
      <c r="B190" s="36" t="s">
        <v>128</v>
      </c>
      <c r="C190" s="294" t="s">
        <v>405</v>
      </c>
      <c r="D190" s="276"/>
      <c r="E190" s="294" t="s">
        <v>405</v>
      </c>
      <c r="F190" s="294" t="s">
        <v>405</v>
      </c>
      <c r="G190" s="294" t="s">
        <v>405</v>
      </c>
    </row>
    <row r="191" spans="2:7" s="3" customFormat="1" x14ac:dyDescent="0.2">
      <c r="B191" s="36" t="s">
        <v>129</v>
      </c>
      <c r="C191" s="294" t="s">
        <v>405</v>
      </c>
      <c r="D191" s="294" t="s">
        <v>405</v>
      </c>
      <c r="E191" s="294" t="s">
        <v>405</v>
      </c>
      <c r="F191" s="276"/>
      <c r="G191" s="294" t="s">
        <v>405</v>
      </c>
    </row>
    <row r="192" spans="2:7" s="3" customFormat="1" x14ac:dyDescent="0.2">
      <c r="B192" s="36" t="s">
        <v>130</v>
      </c>
      <c r="C192" s="294" t="s">
        <v>405</v>
      </c>
      <c r="D192" s="294" t="s">
        <v>405</v>
      </c>
      <c r="E192" s="294" t="s">
        <v>405</v>
      </c>
      <c r="F192" s="294" t="s">
        <v>405</v>
      </c>
      <c r="G192" s="294" t="s">
        <v>405</v>
      </c>
    </row>
    <row r="193" spans="2:7" s="3" customFormat="1" x14ac:dyDescent="0.2">
      <c r="B193" s="36" t="s">
        <v>131</v>
      </c>
      <c r="C193" s="294" t="s">
        <v>405</v>
      </c>
      <c r="D193" s="276"/>
      <c r="E193" s="294" t="s">
        <v>405</v>
      </c>
      <c r="F193" s="294" t="s">
        <v>405</v>
      </c>
      <c r="G193" s="294" t="s">
        <v>405</v>
      </c>
    </row>
    <row r="194" spans="2:7" s="3" customFormat="1" x14ac:dyDescent="0.2">
      <c r="B194" s="36" t="s">
        <v>516</v>
      </c>
      <c r="C194" s="294" t="s">
        <v>405</v>
      </c>
      <c r="D194" s="294" t="s">
        <v>405</v>
      </c>
      <c r="E194" s="294"/>
      <c r="F194" s="294"/>
      <c r="G194" s="294" t="s">
        <v>405</v>
      </c>
    </row>
    <row r="195" spans="2:7" s="3" customFormat="1" x14ac:dyDescent="0.2">
      <c r="B195" s="36" t="s">
        <v>132</v>
      </c>
      <c r="C195" s="294" t="s">
        <v>405</v>
      </c>
      <c r="D195" s="294" t="s">
        <v>405</v>
      </c>
      <c r="E195" s="294" t="s">
        <v>405</v>
      </c>
      <c r="F195" s="294" t="s">
        <v>405</v>
      </c>
      <c r="G195" s="294" t="s">
        <v>405</v>
      </c>
    </row>
    <row r="196" spans="2:7" s="3" customFormat="1" x14ac:dyDescent="0.2">
      <c r="B196" s="36" t="s">
        <v>133</v>
      </c>
      <c r="C196" s="294"/>
      <c r="D196" s="276"/>
      <c r="E196" s="276"/>
      <c r="F196" s="276"/>
      <c r="G196" s="276"/>
    </row>
    <row r="197" spans="2:7" s="3" customFormat="1" x14ac:dyDescent="0.2">
      <c r="B197" s="36" t="s">
        <v>134</v>
      </c>
      <c r="C197" s="294" t="s">
        <v>405</v>
      </c>
      <c r="D197" s="294" t="s">
        <v>405</v>
      </c>
      <c r="E197" s="294" t="s">
        <v>405</v>
      </c>
      <c r="F197" s="294" t="s">
        <v>405</v>
      </c>
      <c r="G197" s="294" t="s">
        <v>405</v>
      </c>
    </row>
    <row r="198" spans="2:7" s="3" customFormat="1" x14ac:dyDescent="0.2">
      <c r="B198" s="36" t="s">
        <v>135</v>
      </c>
      <c r="C198" s="294" t="s">
        <v>405</v>
      </c>
      <c r="D198" s="276"/>
      <c r="E198" s="294" t="s">
        <v>405</v>
      </c>
      <c r="F198" s="294"/>
      <c r="G198" s="294" t="s">
        <v>405</v>
      </c>
    </row>
    <row r="199" spans="2:7" s="3" customFormat="1" x14ac:dyDescent="0.2">
      <c r="B199" s="36" t="s">
        <v>552</v>
      </c>
      <c r="C199" s="294" t="s">
        <v>405</v>
      </c>
      <c r="D199" s="294" t="s">
        <v>405</v>
      </c>
      <c r="E199" s="294" t="s">
        <v>405</v>
      </c>
      <c r="F199" s="294" t="s">
        <v>405</v>
      </c>
      <c r="G199" s="294" t="s">
        <v>405</v>
      </c>
    </row>
    <row r="200" spans="2:7" s="3" customFormat="1" x14ac:dyDescent="0.2">
      <c r="B200" s="36" t="s">
        <v>553</v>
      </c>
      <c r="C200" s="294" t="s">
        <v>405</v>
      </c>
      <c r="D200" s="294" t="s">
        <v>405</v>
      </c>
      <c r="E200" s="294" t="s">
        <v>405</v>
      </c>
      <c r="F200" s="294"/>
      <c r="G200" s="294" t="s">
        <v>405</v>
      </c>
    </row>
    <row r="201" spans="2:7" s="3" customFormat="1" x14ac:dyDescent="0.2">
      <c r="B201" s="36" t="s">
        <v>532</v>
      </c>
      <c r="C201" s="294" t="s">
        <v>405</v>
      </c>
      <c r="D201" s="294" t="s">
        <v>405</v>
      </c>
      <c r="E201" s="294" t="s">
        <v>405</v>
      </c>
      <c r="F201" s="294" t="s">
        <v>405</v>
      </c>
      <c r="G201" s="294" t="s">
        <v>405</v>
      </c>
    </row>
    <row r="202" spans="2:7" s="3" customFormat="1" x14ac:dyDescent="0.2">
      <c r="B202" s="36" t="s">
        <v>554</v>
      </c>
      <c r="C202" s="294" t="s">
        <v>405</v>
      </c>
      <c r="D202" s="294" t="s">
        <v>405</v>
      </c>
      <c r="E202" s="294" t="s">
        <v>405</v>
      </c>
      <c r="F202" s="294"/>
      <c r="G202" s="294" t="s">
        <v>405</v>
      </c>
    </row>
    <row r="203" spans="2:7" s="3" customFormat="1" x14ac:dyDescent="0.2">
      <c r="B203" s="36" t="s">
        <v>555</v>
      </c>
      <c r="C203" s="294" t="s">
        <v>405</v>
      </c>
      <c r="D203" s="294" t="s">
        <v>405</v>
      </c>
      <c r="E203" s="294" t="s">
        <v>405</v>
      </c>
      <c r="F203" s="294" t="s">
        <v>405</v>
      </c>
      <c r="G203" s="294" t="s">
        <v>405</v>
      </c>
    </row>
    <row r="204" spans="2:7" s="3" customFormat="1" x14ac:dyDescent="0.2">
      <c r="B204" s="36" t="s">
        <v>557</v>
      </c>
      <c r="C204" s="294" t="s">
        <v>405</v>
      </c>
      <c r="D204" s="294" t="s">
        <v>405</v>
      </c>
      <c r="E204" s="294" t="s">
        <v>405</v>
      </c>
      <c r="F204" s="294" t="s">
        <v>405</v>
      </c>
      <c r="G204" s="294" t="s">
        <v>405</v>
      </c>
    </row>
    <row r="205" spans="2:7" s="3" customFormat="1" x14ac:dyDescent="0.2">
      <c r="B205" s="36" t="s">
        <v>136</v>
      </c>
      <c r="C205" s="294" t="s">
        <v>405</v>
      </c>
      <c r="D205" s="294" t="s">
        <v>405</v>
      </c>
      <c r="E205" s="294" t="s">
        <v>405</v>
      </c>
      <c r="F205" s="294" t="s">
        <v>405</v>
      </c>
      <c r="G205" s="294" t="s">
        <v>405</v>
      </c>
    </row>
    <row r="206" spans="2:7" s="3" customFormat="1" x14ac:dyDescent="0.2">
      <c r="B206" s="36" t="s">
        <v>137</v>
      </c>
      <c r="C206" s="294" t="s">
        <v>405</v>
      </c>
      <c r="D206" s="294" t="s">
        <v>405</v>
      </c>
      <c r="E206" s="294" t="s">
        <v>405</v>
      </c>
      <c r="F206" s="294" t="s">
        <v>405</v>
      </c>
      <c r="G206" s="294" t="s">
        <v>405</v>
      </c>
    </row>
    <row r="207" spans="2:7" s="3" customFormat="1" x14ac:dyDescent="0.2">
      <c r="B207" s="36" t="s">
        <v>520</v>
      </c>
      <c r="C207" s="294" t="s">
        <v>405</v>
      </c>
      <c r="D207" s="294" t="s">
        <v>405</v>
      </c>
      <c r="E207" s="294" t="s">
        <v>405</v>
      </c>
      <c r="F207" s="294" t="s">
        <v>405</v>
      </c>
      <c r="G207" s="294" t="s">
        <v>405</v>
      </c>
    </row>
    <row r="208" spans="2:7" s="3" customFormat="1" x14ac:dyDescent="0.2">
      <c r="B208" s="36" t="s">
        <v>558</v>
      </c>
      <c r="C208" s="294" t="s">
        <v>405</v>
      </c>
      <c r="D208" s="294" t="s">
        <v>405</v>
      </c>
      <c r="E208" s="294" t="s">
        <v>405</v>
      </c>
      <c r="F208" s="294" t="s">
        <v>405</v>
      </c>
      <c r="G208" s="294" t="s">
        <v>405</v>
      </c>
    </row>
    <row r="209" spans="2:7" s="3" customFormat="1" x14ac:dyDescent="0.2">
      <c r="B209" s="36" t="s">
        <v>138</v>
      </c>
      <c r="C209" s="294" t="s">
        <v>405</v>
      </c>
      <c r="D209" s="276"/>
      <c r="E209" s="276"/>
      <c r="F209" s="276"/>
      <c r="G209" s="294"/>
    </row>
    <row r="210" spans="2:7" s="3" customFormat="1" x14ac:dyDescent="0.2">
      <c r="B210" s="36" t="s">
        <v>139</v>
      </c>
      <c r="C210" s="294" t="s">
        <v>405</v>
      </c>
      <c r="D210" s="276"/>
      <c r="E210" s="294" t="s">
        <v>405</v>
      </c>
      <c r="F210" s="294" t="s">
        <v>405</v>
      </c>
      <c r="G210" s="294" t="s">
        <v>405</v>
      </c>
    </row>
    <row r="211" spans="2:7" s="3" customFormat="1" x14ac:dyDescent="0.2">
      <c r="C211" s="112"/>
      <c r="D211" s="113"/>
      <c r="E211" s="113"/>
      <c r="F211" s="113"/>
      <c r="G211" s="113"/>
    </row>
    <row r="212" spans="2:7" s="3" customFormat="1" x14ac:dyDescent="0.2">
      <c r="C212" s="80"/>
      <c r="D212" s="101"/>
      <c r="E212" s="101"/>
      <c r="F212" s="101"/>
      <c r="G212" s="101"/>
    </row>
    <row r="213" spans="2:7" s="3" customFormat="1" x14ac:dyDescent="0.2">
      <c r="B213" s="14" t="s">
        <v>140</v>
      </c>
      <c r="C213" s="77"/>
      <c r="D213" s="101"/>
      <c r="E213" s="101"/>
      <c r="F213" s="101"/>
      <c r="G213" s="101"/>
    </row>
    <row r="214" spans="2:7" s="3" customFormat="1" x14ac:dyDescent="0.2">
      <c r="C214" s="80"/>
      <c r="D214" s="101"/>
      <c r="E214" s="101"/>
      <c r="F214" s="101"/>
      <c r="G214" s="101"/>
    </row>
    <row r="215" spans="2:7" s="3" customFormat="1" ht="25.5" x14ac:dyDescent="0.2">
      <c r="C215" s="107" t="s">
        <v>240</v>
      </c>
      <c r="D215" s="108" t="s">
        <v>242</v>
      </c>
      <c r="E215" s="108" t="s">
        <v>245</v>
      </c>
      <c r="F215" s="108" t="s">
        <v>246</v>
      </c>
      <c r="G215" s="108" t="s">
        <v>248</v>
      </c>
    </row>
    <row r="216" spans="2:7" s="3" customFormat="1" x14ac:dyDescent="0.2">
      <c r="C216" s="110" t="s">
        <v>241</v>
      </c>
      <c r="D216" s="111" t="s">
        <v>243</v>
      </c>
      <c r="E216" s="111" t="s">
        <v>244</v>
      </c>
      <c r="F216" s="109" t="s">
        <v>247</v>
      </c>
      <c r="G216" s="109" t="s">
        <v>249</v>
      </c>
    </row>
    <row r="217" spans="2:7" s="3" customFormat="1" x14ac:dyDescent="0.2">
      <c r="C217" s="110">
        <f>COUNTA(C219)</f>
        <v>1</v>
      </c>
      <c r="D217" s="110">
        <f>COUNTA(D219)</f>
        <v>0</v>
      </c>
      <c r="E217" s="110">
        <f>COUNTA(E219)</f>
        <v>1</v>
      </c>
      <c r="F217" s="110">
        <f>COUNTA(F219)</f>
        <v>0</v>
      </c>
      <c r="G217" s="110">
        <f>COUNTA(G219)</f>
        <v>0</v>
      </c>
    </row>
    <row r="218" spans="2:7" s="3" customFormat="1" x14ac:dyDescent="0.2">
      <c r="C218" s="80"/>
      <c r="D218" s="101"/>
      <c r="E218" s="101"/>
      <c r="F218" s="101"/>
      <c r="G218" s="101"/>
    </row>
    <row r="219" spans="2:7" s="3" customFormat="1" x14ac:dyDescent="0.2">
      <c r="B219" s="36" t="s">
        <v>141</v>
      </c>
      <c r="C219" s="294" t="s">
        <v>405</v>
      </c>
      <c r="D219" s="294"/>
      <c r="E219" s="294" t="s">
        <v>405</v>
      </c>
      <c r="F219" s="276"/>
      <c r="G219" s="294"/>
    </row>
    <row r="220" spans="2:7" s="3" customFormat="1" x14ac:dyDescent="0.2">
      <c r="C220" s="80"/>
      <c r="D220" s="101"/>
      <c r="E220" s="101"/>
      <c r="F220" s="101"/>
      <c r="G220" s="101"/>
    </row>
    <row r="221" spans="2:7" s="3" customFormat="1" x14ac:dyDescent="0.2">
      <c r="C221" s="80"/>
      <c r="D221" s="101"/>
      <c r="E221" s="101"/>
      <c r="F221" s="101"/>
      <c r="G221" s="101"/>
    </row>
    <row r="222" spans="2:7" ht="15" x14ac:dyDescent="0.25">
      <c r="B222" s="15" t="s">
        <v>485</v>
      </c>
      <c r="C222" s="89"/>
      <c r="D222" s="128"/>
      <c r="E222" s="128"/>
      <c r="F222" s="128"/>
      <c r="G222" s="129"/>
    </row>
    <row r="223" spans="2:7" s="3" customFormat="1" x14ac:dyDescent="0.2">
      <c r="C223" s="80"/>
      <c r="D223" s="101"/>
      <c r="E223" s="101"/>
      <c r="F223" s="101"/>
      <c r="G223" s="101"/>
    </row>
    <row r="224" spans="2:7" s="3" customFormat="1" x14ac:dyDescent="0.2">
      <c r="C224" s="80"/>
      <c r="D224" s="101"/>
      <c r="E224" s="101"/>
      <c r="F224" s="101"/>
      <c r="G224" s="101"/>
    </row>
    <row r="225" spans="3:7" s="3" customFormat="1" x14ac:dyDescent="0.2">
      <c r="C225" s="80"/>
      <c r="D225" s="101"/>
      <c r="E225" s="101"/>
      <c r="F225" s="101"/>
      <c r="G225" s="101"/>
    </row>
    <row r="226" spans="3:7" s="3" customFormat="1" x14ac:dyDescent="0.2">
      <c r="C226" s="80"/>
      <c r="D226" s="101"/>
      <c r="E226" s="101"/>
      <c r="F226" s="101"/>
      <c r="G226" s="101"/>
    </row>
    <row r="227" spans="3:7" s="3" customFormat="1" x14ac:dyDescent="0.2">
      <c r="C227" s="80"/>
      <c r="D227" s="101"/>
      <c r="E227" s="101"/>
      <c r="F227" s="101"/>
      <c r="G227" s="101"/>
    </row>
    <row r="228" spans="3:7" s="3" customFormat="1" x14ac:dyDescent="0.2">
      <c r="C228" s="80"/>
      <c r="D228" s="101"/>
      <c r="E228" s="101"/>
      <c r="F228" s="101"/>
      <c r="G228" s="101"/>
    </row>
    <row r="229" spans="3:7" s="3" customFormat="1" x14ac:dyDescent="0.2">
      <c r="C229" s="80"/>
      <c r="D229" s="101"/>
      <c r="E229" s="101"/>
      <c r="F229" s="101"/>
      <c r="G229" s="101"/>
    </row>
    <row r="230" spans="3:7" s="3" customFormat="1" x14ac:dyDescent="0.2">
      <c r="C230" s="80"/>
      <c r="D230" s="101"/>
      <c r="E230" s="101"/>
      <c r="F230" s="101"/>
      <c r="G230" s="101"/>
    </row>
    <row r="231" spans="3:7" s="3" customFormat="1" x14ac:dyDescent="0.2">
      <c r="C231" s="80"/>
      <c r="D231" s="101"/>
      <c r="E231" s="101"/>
      <c r="F231" s="101"/>
      <c r="G231" s="101"/>
    </row>
    <row r="232" spans="3:7" s="3" customFormat="1" x14ac:dyDescent="0.2">
      <c r="C232" s="80"/>
      <c r="D232" s="101"/>
      <c r="E232" s="101"/>
      <c r="F232" s="101"/>
      <c r="G232" s="101"/>
    </row>
    <row r="233" spans="3:7" s="3" customFormat="1" x14ac:dyDescent="0.2">
      <c r="C233" s="80"/>
      <c r="D233" s="101"/>
      <c r="E233" s="101"/>
      <c r="F233" s="101"/>
      <c r="G233" s="101"/>
    </row>
    <row r="234" spans="3:7" s="3" customFormat="1" x14ac:dyDescent="0.2">
      <c r="C234" s="80"/>
      <c r="D234" s="101"/>
      <c r="E234" s="101"/>
      <c r="F234" s="101"/>
      <c r="G234" s="101"/>
    </row>
    <row r="235" spans="3:7" s="3" customFormat="1" x14ac:dyDescent="0.2">
      <c r="C235" s="80"/>
      <c r="D235" s="101"/>
      <c r="E235" s="101"/>
      <c r="F235" s="101"/>
      <c r="G235" s="101"/>
    </row>
    <row r="236" spans="3:7" s="3" customFormat="1" x14ac:dyDescent="0.2">
      <c r="C236" s="80"/>
      <c r="D236" s="101"/>
      <c r="E236" s="101"/>
      <c r="F236" s="101"/>
      <c r="G236" s="101"/>
    </row>
    <row r="237" spans="3:7" s="3" customFormat="1" x14ac:dyDescent="0.2">
      <c r="C237" s="80"/>
      <c r="D237" s="101"/>
      <c r="E237" s="101"/>
      <c r="F237" s="101"/>
      <c r="G237" s="101"/>
    </row>
    <row r="238" spans="3:7" s="3" customFormat="1" x14ac:dyDescent="0.2">
      <c r="C238" s="80"/>
      <c r="D238" s="101"/>
      <c r="E238" s="101"/>
      <c r="F238" s="101"/>
      <c r="G238" s="101"/>
    </row>
    <row r="239" spans="3:7" s="3" customFormat="1" x14ac:dyDescent="0.2">
      <c r="C239" s="80"/>
      <c r="D239" s="101"/>
      <c r="E239" s="101"/>
      <c r="F239" s="101"/>
      <c r="G239" s="101"/>
    </row>
    <row r="240" spans="3:7" s="3" customFormat="1" x14ac:dyDescent="0.2">
      <c r="C240" s="80"/>
      <c r="D240" s="101"/>
      <c r="E240" s="101"/>
      <c r="F240" s="101"/>
      <c r="G240" s="101"/>
    </row>
    <row r="241" spans="3:7" s="3" customFormat="1" x14ac:dyDescent="0.2">
      <c r="C241" s="80"/>
      <c r="D241" s="101"/>
      <c r="E241" s="101"/>
      <c r="F241" s="101"/>
      <c r="G241" s="101"/>
    </row>
    <row r="242" spans="3:7" s="3" customFormat="1" x14ac:dyDescent="0.2">
      <c r="C242" s="80"/>
      <c r="D242" s="101"/>
      <c r="E242" s="101"/>
      <c r="F242" s="101"/>
      <c r="G242" s="101"/>
    </row>
    <row r="243" spans="3:7" s="3" customFormat="1" x14ac:dyDescent="0.2">
      <c r="C243" s="80"/>
      <c r="D243" s="101"/>
      <c r="E243" s="101"/>
      <c r="F243" s="101"/>
      <c r="G243" s="101"/>
    </row>
    <row r="244" spans="3:7" s="3" customFormat="1" x14ac:dyDescent="0.2">
      <c r="C244" s="80"/>
      <c r="D244" s="101"/>
      <c r="E244" s="101"/>
      <c r="F244" s="101"/>
      <c r="G244" s="101"/>
    </row>
    <row r="245" spans="3:7" s="3" customFormat="1" x14ac:dyDescent="0.2">
      <c r="C245" s="80"/>
      <c r="D245" s="101"/>
      <c r="E245" s="101"/>
      <c r="F245" s="101"/>
      <c r="G245" s="101"/>
    </row>
    <row r="246" spans="3:7" s="3" customFormat="1" x14ac:dyDescent="0.2">
      <c r="C246" s="80"/>
      <c r="D246" s="101"/>
      <c r="E246" s="101"/>
      <c r="F246" s="101"/>
      <c r="G246" s="101"/>
    </row>
    <row r="247" spans="3:7" s="3" customFormat="1" x14ac:dyDescent="0.2">
      <c r="C247" s="80"/>
      <c r="D247" s="101"/>
      <c r="E247" s="101"/>
      <c r="F247" s="101"/>
      <c r="G247" s="101"/>
    </row>
    <row r="248" spans="3:7" s="3" customFormat="1" x14ac:dyDescent="0.2">
      <c r="C248" s="80"/>
      <c r="D248" s="101"/>
      <c r="E248" s="101"/>
      <c r="F248" s="101"/>
      <c r="G248" s="101"/>
    </row>
    <row r="249" spans="3:7" s="3" customFormat="1" x14ac:dyDescent="0.2">
      <c r="C249" s="80"/>
      <c r="D249" s="101"/>
      <c r="E249" s="101"/>
      <c r="F249" s="101"/>
      <c r="G249" s="101"/>
    </row>
    <row r="250" spans="3:7" s="3" customFormat="1" x14ac:dyDescent="0.2">
      <c r="C250" s="80"/>
      <c r="D250" s="101"/>
      <c r="E250" s="101"/>
      <c r="F250" s="101"/>
      <c r="G250" s="101"/>
    </row>
    <row r="251" spans="3:7" s="3" customFormat="1" x14ac:dyDescent="0.2">
      <c r="C251" s="80"/>
      <c r="D251" s="101"/>
      <c r="E251" s="101"/>
      <c r="F251" s="101"/>
      <c r="G251" s="101"/>
    </row>
    <row r="252" spans="3:7" s="3" customFormat="1" x14ac:dyDescent="0.2">
      <c r="C252" s="80"/>
      <c r="D252" s="101"/>
      <c r="E252" s="101"/>
      <c r="F252" s="101"/>
      <c r="G252" s="101"/>
    </row>
    <row r="253" spans="3:7" s="3" customFormat="1" x14ac:dyDescent="0.2">
      <c r="C253" s="80"/>
      <c r="D253" s="101"/>
      <c r="E253" s="101"/>
      <c r="F253" s="101"/>
      <c r="G253" s="101"/>
    </row>
    <row r="254" spans="3:7" s="3" customFormat="1" x14ac:dyDescent="0.2">
      <c r="C254" s="80"/>
      <c r="D254" s="101"/>
      <c r="E254" s="101"/>
      <c r="F254" s="101"/>
      <c r="G254" s="101"/>
    </row>
    <row r="255" spans="3:7" s="3" customFormat="1" x14ac:dyDescent="0.2">
      <c r="C255" s="80"/>
      <c r="D255" s="101"/>
      <c r="E255" s="101"/>
      <c r="F255" s="101"/>
      <c r="G255" s="101"/>
    </row>
    <row r="256" spans="3:7" s="3" customFormat="1" x14ac:dyDescent="0.2">
      <c r="C256" s="80"/>
      <c r="D256" s="101"/>
      <c r="E256" s="101"/>
      <c r="F256" s="101"/>
      <c r="G256" s="101"/>
    </row>
    <row r="257" spans="3:7" s="3" customFormat="1" x14ac:dyDescent="0.2">
      <c r="C257" s="80"/>
      <c r="D257" s="101"/>
      <c r="E257" s="101"/>
      <c r="F257" s="101"/>
      <c r="G257" s="101"/>
    </row>
    <row r="258" spans="3:7" s="3" customFormat="1" x14ac:dyDescent="0.2">
      <c r="C258" s="80"/>
      <c r="D258" s="101"/>
      <c r="E258" s="101"/>
      <c r="F258" s="101"/>
      <c r="G258" s="101"/>
    </row>
    <row r="259" spans="3:7" s="3" customFormat="1" x14ac:dyDescent="0.2">
      <c r="C259" s="80"/>
      <c r="D259" s="101"/>
      <c r="E259" s="101"/>
      <c r="F259" s="101"/>
      <c r="G259" s="101"/>
    </row>
    <row r="260" spans="3:7" s="3" customFormat="1" x14ac:dyDescent="0.2">
      <c r="C260" s="80"/>
      <c r="D260" s="101"/>
      <c r="E260" s="101"/>
      <c r="F260" s="101"/>
      <c r="G260" s="101"/>
    </row>
    <row r="261" spans="3:7" s="3" customFormat="1" x14ac:dyDescent="0.2">
      <c r="C261" s="80"/>
      <c r="D261" s="101"/>
      <c r="E261" s="101"/>
      <c r="F261" s="101"/>
      <c r="G261" s="101"/>
    </row>
    <row r="262" spans="3:7" s="3" customFormat="1" x14ac:dyDescent="0.2">
      <c r="C262" s="80"/>
      <c r="D262" s="101"/>
      <c r="E262" s="101"/>
      <c r="F262" s="101"/>
      <c r="G262" s="101"/>
    </row>
    <row r="263" spans="3:7" s="3" customFormat="1" x14ac:dyDescent="0.2">
      <c r="C263" s="80"/>
      <c r="D263" s="101"/>
      <c r="E263" s="101"/>
      <c r="F263" s="101"/>
      <c r="G263" s="101"/>
    </row>
    <row r="264" spans="3:7" s="3" customFormat="1" x14ac:dyDescent="0.2">
      <c r="C264" s="80"/>
      <c r="D264" s="101"/>
      <c r="E264" s="101"/>
      <c r="F264" s="101"/>
      <c r="G264" s="101"/>
    </row>
    <row r="265" spans="3:7" s="3" customFormat="1" x14ac:dyDescent="0.2">
      <c r="C265" s="80"/>
      <c r="D265" s="101"/>
      <c r="E265" s="101"/>
      <c r="F265" s="101"/>
      <c r="G265" s="101"/>
    </row>
    <row r="266" spans="3:7" s="3" customFormat="1" x14ac:dyDescent="0.2">
      <c r="C266" s="80"/>
      <c r="D266" s="101"/>
      <c r="E266" s="101"/>
      <c r="F266" s="101"/>
      <c r="G266" s="101"/>
    </row>
    <row r="267" spans="3:7" s="3" customFormat="1" x14ac:dyDescent="0.2">
      <c r="C267" s="80"/>
      <c r="D267" s="101"/>
      <c r="E267" s="101"/>
      <c r="F267" s="101"/>
      <c r="G267" s="101"/>
    </row>
    <row r="268" spans="3:7" s="3" customFormat="1" x14ac:dyDescent="0.2">
      <c r="C268" s="80"/>
      <c r="D268" s="101"/>
      <c r="E268" s="101"/>
      <c r="F268" s="101"/>
      <c r="G268" s="101"/>
    </row>
    <row r="269" spans="3:7" s="3" customFormat="1" x14ac:dyDescent="0.2">
      <c r="C269" s="80"/>
      <c r="D269" s="101"/>
      <c r="E269" s="101"/>
      <c r="F269" s="101"/>
      <c r="G269" s="101"/>
    </row>
    <row r="270" spans="3:7" s="3" customFormat="1" x14ac:dyDescent="0.2">
      <c r="C270" s="80"/>
      <c r="D270" s="101"/>
      <c r="E270" s="101"/>
      <c r="F270" s="101"/>
      <c r="G270" s="101"/>
    </row>
    <row r="271" spans="3:7" s="3" customFormat="1" x14ac:dyDescent="0.2">
      <c r="C271" s="80"/>
      <c r="D271" s="101"/>
      <c r="E271" s="101"/>
      <c r="F271" s="101"/>
      <c r="G271" s="101"/>
    </row>
    <row r="272" spans="3:7" s="3" customFormat="1" x14ac:dyDescent="0.2">
      <c r="C272" s="80"/>
      <c r="D272" s="101"/>
      <c r="E272" s="101"/>
      <c r="F272" s="101"/>
      <c r="G272" s="101"/>
    </row>
    <row r="273" spans="3:7" s="3" customFormat="1" x14ac:dyDescent="0.2">
      <c r="C273" s="80"/>
      <c r="D273" s="101"/>
      <c r="E273" s="101"/>
      <c r="F273" s="101"/>
      <c r="G273" s="101"/>
    </row>
    <row r="274" spans="3:7" s="3" customFormat="1" x14ac:dyDescent="0.2">
      <c r="C274" s="80"/>
      <c r="D274" s="101"/>
      <c r="E274" s="101"/>
      <c r="F274" s="101"/>
      <c r="G274" s="101"/>
    </row>
    <row r="275" spans="3:7" s="3" customFormat="1" x14ac:dyDescent="0.2">
      <c r="C275" s="80"/>
      <c r="D275" s="101"/>
      <c r="E275" s="101"/>
      <c r="F275" s="101"/>
      <c r="G275" s="101"/>
    </row>
    <row r="276" spans="3:7" s="3" customFormat="1" x14ac:dyDescent="0.2">
      <c r="C276" s="80"/>
      <c r="D276" s="101"/>
      <c r="E276" s="101"/>
      <c r="F276" s="101"/>
      <c r="G276" s="101"/>
    </row>
    <row r="277" spans="3:7" s="3" customFormat="1" x14ac:dyDescent="0.2">
      <c r="C277" s="80"/>
      <c r="D277" s="101"/>
      <c r="E277" s="101"/>
      <c r="F277" s="101"/>
      <c r="G277" s="101"/>
    </row>
    <row r="278" spans="3:7" s="3" customFormat="1" x14ac:dyDescent="0.2">
      <c r="C278" s="80"/>
      <c r="D278" s="101"/>
      <c r="E278" s="101"/>
      <c r="F278" s="101"/>
      <c r="G278" s="101"/>
    </row>
    <row r="279" spans="3:7" s="3" customFormat="1" x14ac:dyDescent="0.2">
      <c r="C279" s="80"/>
      <c r="D279" s="101"/>
      <c r="E279" s="101"/>
      <c r="F279" s="101"/>
      <c r="G279" s="101"/>
    </row>
    <row r="280" spans="3:7" s="3" customFormat="1" x14ac:dyDescent="0.2">
      <c r="C280" s="80"/>
      <c r="D280" s="101"/>
      <c r="E280" s="101"/>
      <c r="F280" s="101"/>
      <c r="G280" s="101"/>
    </row>
    <row r="281" spans="3:7" s="3" customFormat="1" x14ac:dyDescent="0.2">
      <c r="C281" s="80"/>
      <c r="D281" s="101"/>
      <c r="E281" s="101"/>
      <c r="F281" s="101"/>
      <c r="G281" s="101"/>
    </row>
    <row r="282" spans="3:7" s="3" customFormat="1" x14ac:dyDescent="0.2">
      <c r="C282" s="80"/>
      <c r="D282" s="101"/>
      <c r="E282" s="101"/>
      <c r="F282" s="101"/>
      <c r="G282" s="101"/>
    </row>
    <row r="283" spans="3:7" s="3" customFormat="1" x14ac:dyDescent="0.2">
      <c r="C283" s="80"/>
      <c r="D283" s="101"/>
      <c r="E283" s="101"/>
      <c r="F283" s="101"/>
      <c r="G283" s="101"/>
    </row>
    <row r="284" spans="3:7" s="3" customFormat="1" x14ac:dyDescent="0.2">
      <c r="C284" s="80"/>
      <c r="D284" s="101"/>
      <c r="E284" s="101"/>
      <c r="F284" s="101"/>
      <c r="G284" s="101"/>
    </row>
    <row r="285" spans="3:7" s="3" customFormat="1" x14ac:dyDescent="0.2">
      <c r="C285" s="80"/>
      <c r="D285" s="101"/>
      <c r="E285" s="101"/>
      <c r="F285" s="101"/>
      <c r="G285" s="101"/>
    </row>
    <row r="286" spans="3:7" s="3" customFormat="1" x14ac:dyDescent="0.2">
      <c r="C286" s="80"/>
      <c r="D286" s="101"/>
      <c r="E286" s="101"/>
      <c r="F286" s="101"/>
      <c r="G286" s="101"/>
    </row>
    <row r="287" spans="3:7" s="3" customFormat="1" x14ac:dyDescent="0.2">
      <c r="C287" s="80"/>
      <c r="D287" s="101"/>
      <c r="E287" s="101"/>
      <c r="F287" s="101"/>
      <c r="G287" s="101"/>
    </row>
    <row r="288" spans="3:7" s="3" customFormat="1" x14ac:dyDescent="0.2">
      <c r="C288" s="80"/>
      <c r="D288" s="101"/>
      <c r="E288" s="101"/>
      <c r="F288" s="101"/>
      <c r="G288" s="101"/>
    </row>
    <row r="289" spans="3:7" s="3" customFormat="1" x14ac:dyDescent="0.2">
      <c r="C289" s="80"/>
      <c r="D289" s="101"/>
      <c r="E289" s="101"/>
      <c r="F289" s="101"/>
      <c r="G289" s="101"/>
    </row>
    <row r="290" spans="3:7" s="3" customFormat="1" x14ac:dyDescent="0.2">
      <c r="C290" s="80"/>
      <c r="D290" s="101"/>
      <c r="E290" s="101"/>
      <c r="F290" s="101"/>
      <c r="G290" s="101"/>
    </row>
    <row r="291" spans="3:7" s="3" customFormat="1" x14ac:dyDescent="0.2">
      <c r="C291" s="80"/>
      <c r="D291" s="101"/>
      <c r="E291" s="101"/>
      <c r="F291" s="101"/>
      <c r="G291" s="101"/>
    </row>
    <row r="292" spans="3:7" s="3" customFormat="1" x14ac:dyDescent="0.2">
      <c r="C292" s="80"/>
      <c r="D292" s="101"/>
      <c r="E292" s="101"/>
      <c r="F292" s="101"/>
      <c r="G292" s="101"/>
    </row>
    <row r="293" spans="3:7" s="3" customFormat="1" x14ac:dyDescent="0.2">
      <c r="C293" s="80"/>
      <c r="D293" s="101"/>
      <c r="E293" s="101"/>
      <c r="F293" s="101"/>
      <c r="G293" s="101"/>
    </row>
    <row r="294" spans="3:7" s="3" customFormat="1" x14ac:dyDescent="0.2">
      <c r="C294" s="80"/>
      <c r="D294" s="101"/>
      <c r="E294" s="101"/>
      <c r="F294" s="101"/>
      <c r="G294" s="101"/>
    </row>
    <row r="295" spans="3:7" s="3" customFormat="1" x14ac:dyDescent="0.2">
      <c r="C295" s="80"/>
      <c r="D295" s="101"/>
      <c r="E295" s="101"/>
      <c r="F295" s="101"/>
      <c r="G295" s="101"/>
    </row>
    <row r="296" spans="3:7" s="3" customFormat="1" x14ac:dyDescent="0.2">
      <c r="C296" s="80"/>
      <c r="D296" s="101"/>
      <c r="E296" s="101"/>
      <c r="F296" s="101"/>
      <c r="G296" s="101"/>
    </row>
    <row r="297" spans="3:7" s="3" customFormat="1" x14ac:dyDescent="0.2">
      <c r="C297" s="80"/>
      <c r="D297" s="101"/>
      <c r="E297" s="101"/>
      <c r="F297" s="101"/>
      <c r="G297" s="101"/>
    </row>
    <row r="298" spans="3:7" s="3" customFormat="1" x14ac:dyDescent="0.2">
      <c r="C298" s="80"/>
      <c r="D298" s="101"/>
      <c r="E298" s="101"/>
      <c r="F298" s="101"/>
      <c r="G298" s="101"/>
    </row>
    <row r="299" spans="3:7" s="3" customFormat="1" x14ac:dyDescent="0.2">
      <c r="C299" s="80"/>
      <c r="D299" s="101"/>
      <c r="E299" s="101"/>
      <c r="F299" s="101"/>
      <c r="G299" s="101"/>
    </row>
    <row r="300" spans="3:7" s="3" customFormat="1" x14ac:dyDescent="0.2">
      <c r="C300" s="80"/>
      <c r="D300" s="101"/>
      <c r="E300" s="101"/>
      <c r="F300" s="101"/>
      <c r="G300" s="101"/>
    </row>
    <row r="301" spans="3:7" s="3" customFormat="1" x14ac:dyDescent="0.2">
      <c r="C301" s="80"/>
      <c r="D301" s="101"/>
      <c r="E301" s="101"/>
      <c r="F301" s="101"/>
      <c r="G301" s="101"/>
    </row>
    <row r="302" spans="3:7" s="3" customFormat="1" x14ac:dyDescent="0.2">
      <c r="C302" s="80"/>
      <c r="D302" s="101"/>
      <c r="E302" s="101"/>
      <c r="F302" s="101"/>
      <c r="G302" s="101"/>
    </row>
    <row r="303" spans="3:7" s="3" customFormat="1" x14ac:dyDescent="0.2">
      <c r="C303" s="80"/>
      <c r="D303" s="101"/>
      <c r="E303" s="101"/>
      <c r="F303" s="101"/>
      <c r="G303" s="101"/>
    </row>
    <row r="304" spans="3:7" s="3" customFormat="1" x14ac:dyDescent="0.2">
      <c r="C304" s="80"/>
      <c r="D304" s="101"/>
      <c r="E304" s="101"/>
      <c r="F304" s="101"/>
      <c r="G304" s="101"/>
    </row>
    <row r="305" spans="3:7" s="3" customFormat="1" x14ac:dyDescent="0.2">
      <c r="C305" s="80"/>
      <c r="D305" s="101"/>
      <c r="E305" s="101"/>
      <c r="F305" s="101"/>
      <c r="G305" s="101"/>
    </row>
    <row r="306" spans="3:7" s="3" customFormat="1" x14ac:dyDescent="0.2">
      <c r="C306" s="80"/>
      <c r="D306" s="101"/>
      <c r="E306" s="101"/>
      <c r="F306" s="101"/>
      <c r="G306" s="101"/>
    </row>
    <row r="307" spans="3:7" s="3" customFormat="1" x14ac:dyDescent="0.2">
      <c r="C307" s="80"/>
      <c r="D307" s="101"/>
      <c r="E307" s="101"/>
      <c r="F307" s="101"/>
      <c r="G307" s="101"/>
    </row>
    <row r="308" spans="3:7" s="3" customFormat="1" x14ac:dyDescent="0.2">
      <c r="C308" s="80"/>
      <c r="D308" s="101"/>
      <c r="E308" s="101"/>
      <c r="F308" s="101"/>
      <c r="G308" s="101"/>
    </row>
    <row r="309" spans="3:7" s="3" customFormat="1" x14ac:dyDescent="0.2">
      <c r="C309" s="80"/>
      <c r="D309" s="101"/>
      <c r="E309" s="101"/>
      <c r="F309" s="101"/>
      <c r="G309" s="101"/>
    </row>
    <row r="310" spans="3:7" s="3" customFormat="1" x14ac:dyDescent="0.2">
      <c r="C310" s="80"/>
      <c r="D310" s="101"/>
      <c r="E310" s="101"/>
      <c r="F310" s="101"/>
      <c r="G310" s="101"/>
    </row>
    <row r="311" spans="3:7" s="3" customFormat="1" x14ac:dyDescent="0.2">
      <c r="C311" s="80"/>
      <c r="D311" s="101"/>
      <c r="E311" s="101"/>
      <c r="F311" s="101"/>
      <c r="G311" s="101"/>
    </row>
    <row r="312" spans="3:7" s="3" customFormat="1" x14ac:dyDescent="0.2">
      <c r="C312" s="80"/>
      <c r="D312" s="101"/>
      <c r="E312" s="101"/>
      <c r="F312" s="101"/>
      <c r="G312" s="101"/>
    </row>
    <row r="313" spans="3:7" s="3" customFormat="1" x14ac:dyDescent="0.2">
      <c r="C313" s="80"/>
      <c r="D313" s="101"/>
      <c r="E313" s="101"/>
      <c r="F313" s="101"/>
      <c r="G313" s="101"/>
    </row>
    <row r="314" spans="3:7" x14ac:dyDescent="0.2">
      <c r="G314" s="101"/>
    </row>
    <row r="315" spans="3:7" x14ac:dyDescent="0.2">
      <c r="G315" s="101"/>
    </row>
    <row r="316" spans="3:7" x14ac:dyDescent="0.2">
      <c r="G316" s="101"/>
    </row>
    <row r="317" spans="3:7" x14ac:dyDescent="0.2">
      <c r="G317" s="101"/>
    </row>
    <row r="318" spans="3:7" x14ac:dyDescent="0.2">
      <c r="G318" s="101"/>
    </row>
    <row r="319" spans="3:7" x14ac:dyDescent="0.2">
      <c r="G319" s="101"/>
    </row>
    <row r="320" spans="3:7" x14ac:dyDescent="0.2">
      <c r="G320" s="101"/>
    </row>
    <row r="321" spans="7:7" x14ac:dyDescent="0.2">
      <c r="G321" s="101"/>
    </row>
    <row r="322" spans="7:7" x14ac:dyDescent="0.2">
      <c r="G322" s="101"/>
    </row>
    <row r="323" spans="7:7" x14ac:dyDescent="0.2">
      <c r="G323" s="101"/>
    </row>
    <row r="324" spans="7:7" x14ac:dyDescent="0.2">
      <c r="G324" s="101"/>
    </row>
    <row r="325" spans="7:7" x14ac:dyDescent="0.2">
      <c r="G325" s="101"/>
    </row>
    <row r="326" spans="7:7" x14ac:dyDescent="0.2">
      <c r="G326" s="101"/>
    </row>
    <row r="327" spans="7:7" x14ac:dyDescent="0.2">
      <c r="G327" s="101"/>
    </row>
    <row r="328" spans="7:7" x14ac:dyDescent="0.2">
      <c r="G328" s="101"/>
    </row>
    <row r="329" spans="7:7" x14ac:dyDescent="0.2">
      <c r="G329" s="101"/>
    </row>
    <row r="330" spans="7:7" x14ac:dyDescent="0.2">
      <c r="G330" s="101"/>
    </row>
    <row r="331" spans="7:7" x14ac:dyDescent="0.2">
      <c r="G331" s="101"/>
    </row>
    <row r="332" spans="7:7" x14ac:dyDescent="0.2">
      <c r="G332" s="101"/>
    </row>
    <row r="333" spans="7:7" x14ac:dyDescent="0.2">
      <c r="G333" s="101"/>
    </row>
    <row r="334" spans="7:7" x14ac:dyDescent="0.2">
      <c r="G334" s="101"/>
    </row>
    <row r="335" spans="7:7" x14ac:dyDescent="0.2">
      <c r="G335" s="101"/>
    </row>
    <row r="336" spans="7:7" x14ac:dyDescent="0.2">
      <c r="G336" s="101"/>
    </row>
    <row r="337" spans="7:7" x14ac:dyDescent="0.2">
      <c r="G337" s="101"/>
    </row>
    <row r="338" spans="7:7" x14ac:dyDescent="0.2">
      <c r="G338" s="101"/>
    </row>
    <row r="339" spans="7:7" x14ac:dyDescent="0.2">
      <c r="G339" s="101"/>
    </row>
    <row r="340" spans="7:7" x14ac:dyDescent="0.2">
      <c r="G340" s="101"/>
    </row>
    <row r="341" spans="7:7" x14ac:dyDescent="0.2">
      <c r="G341" s="101"/>
    </row>
    <row r="342" spans="7:7" x14ac:dyDescent="0.2">
      <c r="G342" s="101"/>
    </row>
    <row r="343" spans="7:7" x14ac:dyDescent="0.2">
      <c r="G343" s="101"/>
    </row>
    <row r="344" spans="7:7" x14ac:dyDescent="0.2">
      <c r="G344" s="101"/>
    </row>
    <row r="345" spans="7:7" x14ac:dyDescent="0.2">
      <c r="G345" s="101"/>
    </row>
    <row r="346" spans="7:7" x14ac:dyDescent="0.2">
      <c r="G346" s="101"/>
    </row>
    <row r="347" spans="7:7" x14ac:dyDescent="0.2">
      <c r="G347" s="101"/>
    </row>
    <row r="348" spans="7:7" x14ac:dyDescent="0.2">
      <c r="G348" s="101"/>
    </row>
    <row r="349" spans="7:7" x14ac:dyDescent="0.2">
      <c r="G349" s="101"/>
    </row>
    <row r="350" spans="7:7" x14ac:dyDescent="0.2">
      <c r="G350" s="101"/>
    </row>
    <row r="351" spans="7:7" x14ac:dyDescent="0.2">
      <c r="G351" s="101"/>
    </row>
    <row r="352" spans="7:7" x14ac:dyDescent="0.2">
      <c r="G352" s="101"/>
    </row>
    <row r="353" spans="7:7" x14ac:dyDescent="0.2">
      <c r="G353" s="101"/>
    </row>
    <row r="354" spans="7:7" x14ac:dyDescent="0.2">
      <c r="G354" s="101"/>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1"/>
  <sheetViews>
    <sheetView showGridLines="0" topLeftCell="A211" zoomScale="80" zoomScaleNormal="80" workbookViewId="0">
      <selection activeCell="B64" sqref="B64"/>
    </sheetView>
  </sheetViews>
  <sheetFormatPr baseColWidth="10" defaultRowHeight="12.75" x14ac:dyDescent="0.2"/>
  <cols>
    <col min="1" max="1" width="3.5703125" style="2" customWidth="1"/>
    <col min="2" max="2" width="82.28515625" style="2" customWidth="1"/>
    <col min="3" max="3" width="16.85546875" style="12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16"/>
    </row>
    <row r="9" spans="2:5" ht="5.25" customHeight="1" x14ac:dyDescent="0.2">
      <c r="B9" s="5"/>
      <c r="C9" s="117"/>
    </row>
    <row r="11" spans="2:5" ht="15" x14ac:dyDescent="0.25">
      <c r="B11" s="15" t="s">
        <v>535</v>
      </c>
      <c r="C11" s="118"/>
      <c r="D11" s="5"/>
    </row>
    <row r="12" spans="2:5" x14ac:dyDescent="0.2">
      <c r="B12" s="6"/>
      <c r="C12" s="117"/>
    </row>
    <row r="13" spans="2:5" s="7" customFormat="1" x14ac:dyDescent="0.2">
      <c r="B13" s="12" t="s">
        <v>5</v>
      </c>
      <c r="C13" s="119" t="s">
        <v>536</v>
      </c>
    </row>
    <row r="14" spans="2:5" x14ac:dyDescent="0.2">
      <c r="B14" s="3" t="s">
        <v>31</v>
      </c>
      <c r="C14" s="120">
        <f>SUM(C22,C33,C57,C70,C78,C86,C96)</f>
        <v>41</v>
      </c>
    </row>
    <row r="15" spans="2:5" x14ac:dyDescent="0.2">
      <c r="B15" s="3" t="s">
        <v>34</v>
      </c>
      <c r="C15" s="120">
        <f>SUM(C159,C170,C206)</f>
        <v>22</v>
      </c>
    </row>
    <row r="16" spans="2:5" x14ac:dyDescent="0.2">
      <c r="B16" s="9" t="s">
        <v>6</v>
      </c>
      <c r="C16" s="121">
        <f>SUM(C14,C15)</f>
        <v>63</v>
      </c>
    </row>
    <row r="19" spans="2:4" s="3" customFormat="1" x14ac:dyDescent="0.2">
      <c r="B19" s="14" t="s">
        <v>565</v>
      </c>
      <c r="C19" s="122"/>
    </row>
    <row r="20" spans="2:4" s="3" customFormat="1" x14ac:dyDescent="0.2">
      <c r="B20" s="14"/>
      <c r="C20" s="122"/>
    </row>
    <row r="21" spans="2:4" s="3" customFormat="1" x14ac:dyDescent="0.2">
      <c r="B21" s="40"/>
      <c r="C21" s="488" t="s">
        <v>536</v>
      </c>
    </row>
    <row r="22" spans="2:4" s="3" customFormat="1" x14ac:dyDescent="0.2">
      <c r="C22" s="121">
        <f>COUNTA(C24:C27)</f>
        <v>3</v>
      </c>
    </row>
    <row r="23" spans="2:4" s="3" customFormat="1" x14ac:dyDescent="0.2">
      <c r="C23" s="120"/>
      <c r="D23" s="53"/>
    </row>
    <row r="24" spans="2:4" s="3" customFormat="1" x14ac:dyDescent="0.2">
      <c r="B24" s="3" t="s">
        <v>550</v>
      </c>
      <c r="C24" s="294" t="s">
        <v>405</v>
      </c>
      <c r="D24" s="53"/>
    </row>
    <row r="25" spans="2:4" s="3" customFormat="1" x14ac:dyDescent="0.2">
      <c r="B25" s="3" t="s">
        <v>37</v>
      </c>
      <c r="C25" s="276"/>
      <c r="D25" s="53"/>
    </row>
    <row r="26" spans="2:4" s="3" customFormat="1" x14ac:dyDescent="0.2">
      <c r="B26" s="3" t="s">
        <v>38</v>
      </c>
      <c r="C26" s="294" t="s">
        <v>405</v>
      </c>
      <c r="D26" s="53"/>
    </row>
    <row r="27" spans="2:4" s="3" customFormat="1" x14ac:dyDescent="0.2">
      <c r="B27" s="3" t="s">
        <v>39</v>
      </c>
      <c r="C27" s="294" t="s">
        <v>405</v>
      </c>
      <c r="D27" s="53"/>
    </row>
    <row r="28" spans="2:4" s="3" customFormat="1" x14ac:dyDescent="0.2">
      <c r="C28" s="120"/>
      <c r="D28" s="53"/>
    </row>
    <row r="29" spans="2:4" s="3" customFormat="1" x14ac:dyDescent="0.2">
      <c r="C29" s="120"/>
      <c r="D29" s="53"/>
    </row>
    <row r="30" spans="2:4" s="3" customFormat="1" x14ac:dyDescent="0.2">
      <c r="B30" s="14" t="s">
        <v>567</v>
      </c>
      <c r="C30" s="122"/>
      <c r="D30" s="53"/>
    </row>
    <row r="31" spans="2:4" s="3" customFormat="1" x14ac:dyDescent="0.2">
      <c r="B31" s="14"/>
      <c r="C31" s="122"/>
      <c r="D31" s="53"/>
    </row>
    <row r="32" spans="2:4" s="3" customFormat="1" x14ac:dyDescent="0.2">
      <c r="C32" s="488" t="s">
        <v>536</v>
      </c>
      <c r="D32" s="53"/>
    </row>
    <row r="33" spans="2:4" s="3" customFormat="1" x14ac:dyDescent="0.2">
      <c r="C33" s="121">
        <f>COUNTA(C35:C51)</f>
        <v>9</v>
      </c>
      <c r="D33" s="53"/>
    </row>
    <row r="34" spans="2:4" s="3" customFormat="1" x14ac:dyDescent="0.2">
      <c r="C34" s="120"/>
      <c r="D34" s="53"/>
    </row>
    <row r="35" spans="2:4" s="3" customFormat="1" x14ac:dyDescent="0.2">
      <c r="B35" s="445" t="s">
        <v>519</v>
      </c>
      <c r="C35" s="294" t="s">
        <v>405</v>
      </c>
      <c r="D35" s="53"/>
    </row>
    <row r="36" spans="2:4" s="3" customFormat="1" x14ac:dyDescent="0.2">
      <c r="B36" s="445" t="s">
        <v>514</v>
      </c>
      <c r="C36" s="294"/>
      <c r="D36" s="53"/>
    </row>
    <row r="37" spans="2:4" s="3" customFormat="1" x14ac:dyDescent="0.2">
      <c r="B37" s="450" t="s">
        <v>544</v>
      </c>
      <c r="C37" s="294" t="s">
        <v>405</v>
      </c>
      <c r="D37" s="53"/>
    </row>
    <row r="38" spans="2:4" s="3" customFormat="1" x14ac:dyDescent="0.2">
      <c r="B38" s="445" t="s">
        <v>539</v>
      </c>
      <c r="C38" s="294" t="s">
        <v>405</v>
      </c>
      <c r="D38" s="53"/>
    </row>
    <row r="39" spans="2:4" s="3" customFormat="1" x14ac:dyDescent="0.2">
      <c r="B39" s="445" t="s">
        <v>548</v>
      </c>
      <c r="C39" s="294" t="s">
        <v>405</v>
      </c>
      <c r="D39" s="53"/>
    </row>
    <row r="40" spans="2:4" s="3" customFormat="1" x14ac:dyDescent="0.2">
      <c r="B40" s="445" t="s">
        <v>547</v>
      </c>
      <c r="C40" s="294"/>
      <c r="D40" s="53"/>
    </row>
    <row r="41" spans="2:4" s="3" customFormat="1" x14ac:dyDescent="0.2">
      <c r="B41" s="445" t="s">
        <v>546</v>
      </c>
      <c r="C41" s="294"/>
      <c r="D41" s="53"/>
    </row>
    <row r="42" spans="2:4" s="3" customFormat="1" x14ac:dyDescent="0.2">
      <c r="B42" s="40" t="s">
        <v>513</v>
      </c>
      <c r="C42" s="294"/>
      <c r="D42" s="53"/>
    </row>
    <row r="43" spans="2:4" s="3" customFormat="1" x14ac:dyDescent="0.2">
      <c r="B43" s="445" t="s">
        <v>543</v>
      </c>
      <c r="C43" s="294" t="s">
        <v>405</v>
      </c>
      <c r="D43" s="53"/>
    </row>
    <row r="44" spans="2:4" s="3" customFormat="1" x14ac:dyDescent="0.2">
      <c r="B44" s="445" t="s">
        <v>545</v>
      </c>
      <c r="C44" s="294"/>
      <c r="D44" s="53"/>
    </row>
    <row r="45" spans="2:4" s="3" customFormat="1" x14ac:dyDescent="0.2">
      <c r="B45" s="445" t="s">
        <v>541</v>
      </c>
      <c r="C45" s="294" t="s">
        <v>405</v>
      </c>
      <c r="D45" s="53"/>
    </row>
    <row r="46" spans="2:4" s="3" customFormat="1" x14ac:dyDescent="0.2">
      <c r="B46" s="445" t="s">
        <v>542</v>
      </c>
      <c r="C46" s="294" t="s">
        <v>405</v>
      </c>
      <c r="D46" s="53"/>
    </row>
    <row r="47" spans="2:4" s="3" customFormat="1" x14ac:dyDescent="0.2">
      <c r="B47" s="445" t="s">
        <v>549</v>
      </c>
      <c r="C47" s="294" t="s">
        <v>405</v>
      </c>
      <c r="D47" s="53"/>
    </row>
    <row r="48" spans="2:4" s="3" customFormat="1" x14ac:dyDescent="0.2">
      <c r="B48" s="445" t="s">
        <v>515</v>
      </c>
      <c r="C48" s="294"/>
      <c r="D48" s="53"/>
    </row>
    <row r="49" spans="2:4" s="3" customFormat="1" x14ac:dyDescent="0.2">
      <c r="B49" s="3" t="s">
        <v>40</v>
      </c>
      <c r="C49" s="294" t="s">
        <v>405</v>
      </c>
      <c r="D49" s="53"/>
    </row>
    <row r="50" spans="2:4" s="3" customFormat="1" x14ac:dyDescent="0.2">
      <c r="B50" s="3" t="s">
        <v>41</v>
      </c>
      <c r="C50" s="294"/>
      <c r="D50" s="53"/>
    </row>
    <row r="51" spans="2:4" s="3" customFormat="1" x14ac:dyDescent="0.2">
      <c r="B51" s="3" t="s">
        <v>42</v>
      </c>
      <c r="C51" s="276"/>
      <c r="D51" s="53"/>
    </row>
    <row r="52" spans="2:4" s="3" customFormat="1" x14ac:dyDescent="0.2">
      <c r="C52" s="120"/>
      <c r="D52" s="53"/>
    </row>
    <row r="53" spans="2:4" s="3" customFormat="1" x14ac:dyDescent="0.2">
      <c r="C53" s="120"/>
      <c r="D53" s="53"/>
    </row>
    <row r="54" spans="2:4" s="3" customFormat="1" x14ac:dyDescent="0.2">
      <c r="B54" s="14" t="s">
        <v>566</v>
      </c>
      <c r="C54" s="115"/>
      <c r="D54" s="53"/>
    </row>
    <row r="55" spans="2:4" s="3" customFormat="1" x14ac:dyDescent="0.2">
      <c r="B55" s="14"/>
      <c r="C55" s="115"/>
      <c r="D55" s="53"/>
    </row>
    <row r="56" spans="2:4" s="3" customFormat="1" x14ac:dyDescent="0.2">
      <c r="C56" s="488" t="s">
        <v>536</v>
      </c>
      <c r="D56" s="53"/>
    </row>
    <row r="57" spans="2:4" s="3" customFormat="1" x14ac:dyDescent="0.2">
      <c r="C57" s="121">
        <f>COUNTA(C59:C64)</f>
        <v>4</v>
      </c>
      <c r="D57" s="53"/>
    </row>
    <row r="58" spans="2:4" s="3" customFormat="1" x14ac:dyDescent="0.2">
      <c r="C58" s="120"/>
      <c r="D58" s="53"/>
    </row>
    <row r="59" spans="2:4" s="3" customFormat="1" x14ac:dyDescent="0.2">
      <c r="B59" s="36" t="s">
        <v>43</v>
      </c>
      <c r="C59" s="421" t="s">
        <v>405</v>
      </c>
      <c r="D59" s="53"/>
    </row>
    <row r="60" spans="2:4" s="3" customFormat="1" x14ac:dyDescent="0.2">
      <c r="B60" s="36" t="s">
        <v>44</v>
      </c>
      <c r="C60" s="421" t="s">
        <v>405</v>
      </c>
      <c r="D60" s="53"/>
    </row>
    <row r="61" spans="2:4" s="3" customFormat="1" x14ac:dyDescent="0.2">
      <c r="B61" s="36" t="s">
        <v>45</v>
      </c>
      <c r="C61" s="421" t="s">
        <v>405</v>
      </c>
      <c r="D61" s="53"/>
    </row>
    <row r="62" spans="2:4" s="3" customFormat="1" x14ac:dyDescent="0.2">
      <c r="B62" s="36" t="s">
        <v>46</v>
      </c>
      <c r="C62" s="421"/>
      <c r="D62" s="53"/>
    </row>
    <row r="63" spans="2:4" s="3" customFormat="1" x14ac:dyDescent="0.2">
      <c r="B63" s="36" t="s">
        <v>47</v>
      </c>
      <c r="C63" s="421"/>
      <c r="D63" s="53"/>
    </row>
    <row r="64" spans="2:4" s="3" customFormat="1" x14ac:dyDescent="0.2">
      <c r="B64" s="36" t="s">
        <v>590</v>
      </c>
      <c r="C64" s="421" t="s">
        <v>405</v>
      </c>
      <c r="D64" s="53"/>
    </row>
    <row r="65" spans="2:4" s="3" customFormat="1" x14ac:dyDescent="0.2">
      <c r="C65" s="120"/>
      <c r="D65" s="53"/>
    </row>
    <row r="66" spans="2:4" s="3" customFormat="1" x14ac:dyDescent="0.2">
      <c r="C66" s="120"/>
      <c r="D66" s="53"/>
    </row>
    <row r="67" spans="2:4" s="3" customFormat="1" x14ac:dyDescent="0.2">
      <c r="B67" s="14" t="s">
        <v>111</v>
      </c>
      <c r="C67" s="115"/>
      <c r="D67" s="53"/>
    </row>
    <row r="68" spans="2:4" s="3" customFormat="1" x14ac:dyDescent="0.2">
      <c r="C68" s="120"/>
      <c r="D68" s="53"/>
    </row>
    <row r="69" spans="2:4" s="3" customFormat="1" x14ac:dyDescent="0.2">
      <c r="C69" s="488" t="s">
        <v>536</v>
      </c>
      <c r="D69" s="53"/>
    </row>
    <row r="70" spans="2:4" s="3" customFormat="1" x14ac:dyDescent="0.2">
      <c r="C70" s="121">
        <f>COUNTA(C72)</f>
        <v>0</v>
      </c>
      <c r="D70" s="53"/>
    </row>
    <row r="71" spans="2:4" s="3" customFormat="1" x14ac:dyDescent="0.2">
      <c r="C71" s="120"/>
      <c r="D71" s="53"/>
    </row>
    <row r="72" spans="2:4" s="3" customFormat="1" x14ac:dyDescent="0.2">
      <c r="B72" s="3" t="s">
        <v>48</v>
      </c>
      <c r="C72" s="421"/>
      <c r="D72" s="53"/>
    </row>
    <row r="73" spans="2:4" s="3" customFormat="1" x14ac:dyDescent="0.2">
      <c r="C73" s="120"/>
      <c r="D73" s="53"/>
    </row>
    <row r="74" spans="2:4" s="3" customFormat="1" x14ac:dyDescent="0.2">
      <c r="C74" s="120"/>
      <c r="D74" s="53"/>
    </row>
    <row r="75" spans="2:4" s="3" customFormat="1" x14ac:dyDescent="0.2">
      <c r="B75" s="14" t="s">
        <v>113</v>
      </c>
      <c r="C75" s="115"/>
      <c r="D75" s="53"/>
    </row>
    <row r="76" spans="2:4" s="3" customFormat="1" x14ac:dyDescent="0.2">
      <c r="C76" s="120"/>
      <c r="D76" s="53"/>
    </row>
    <row r="77" spans="2:4" s="3" customFormat="1" x14ac:dyDescent="0.2">
      <c r="C77" s="488" t="s">
        <v>536</v>
      </c>
      <c r="D77" s="53"/>
    </row>
    <row r="78" spans="2:4" s="3" customFormat="1" x14ac:dyDescent="0.2">
      <c r="C78" s="121">
        <f>COUNTA(C80)</f>
        <v>0</v>
      </c>
      <c r="D78" s="53"/>
    </row>
    <row r="79" spans="2:4" s="3" customFormat="1" x14ac:dyDescent="0.2">
      <c r="C79" s="120"/>
      <c r="D79" s="53"/>
    </row>
    <row r="80" spans="2:4" s="3" customFormat="1" x14ac:dyDescent="0.2">
      <c r="B80" s="3" t="s">
        <v>49</v>
      </c>
      <c r="C80" s="422"/>
      <c r="D80" s="53"/>
    </row>
    <row r="81" spans="2:4" s="3" customFormat="1" x14ac:dyDescent="0.2">
      <c r="C81" s="120"/>
      <c r="D81" s="53"/>
    </row>
    <row r="82" spans="2:4" s="3" customFormat="1" x14ac:dyDescent="0.2">
      <c r="C82" s="120"/>
      <c r="D82" s="53"/>
    </row>
    <row r="83" spans="2:4" s="3" customFormat="1" x14ac:dyDescent="0.2">
      <c r="B83" s="14" t="s">
        <v>112</v>
      </c>
      <c r="C83" s="115"/>
      <c r="D83" s="53"/>
    </row>
    <row r="84" spans="2:4" s="3" customFormat="1" x14ac:dyDescent="0.2">
      <c r="C84" s="120"/>
      <c r="D84" s="53"/>
    </row>
    <row r="85" spans="2:4" s="3" customFormat="1" x14ac:dyDescent="0.2">
      <c r="C85" s="488" t="s">
        <v>536</v>
      </c>
      <c r="D85" s="53"/>
    </row>
    <row r="86" spans="2:4" s="3" customFormat="1" x14ac:dyDescent="0.2">
      <c r="C86" s="121">
        <f>COUNTA(C88,C89,C90)</f>
        <v>0</v>
      </c>
      <c r="D86" s="53"/>
    </row>
    <row r="87" spans="2:4" s="3" customFormat="1" x14ac:dyDescent="0.2">
      <c r="C87" s="120"/>
      <c r="D87" s="53"/>
    </row>
    <row r="88" spans="2:4" s="3" customFormat="1" x14ac:dyDescent="0.2">
      <c r="B88" s="36" t="s">
        <v>50</v>
      </c>
      <c r="C88" s="423"/>
      <c r="D88" s="53"/>
    </row>
    <row r="89" spans="2:4" s="3" customFormat="1" x14ac:dyDescent="0.2">
      <c r="B89" s="36" t="s">
        <v>51</v>
      </c>
      <c r="C89" s="423"/>
      <c r="D89" s="53"/>
    </row>
    <row r="90" spans="2:4" s="3" customFormat="1" x14ac:dyDescent="0.2">
      <c r="B90" s="36" t="s">
        <v>52</v>
      </c>
      <c r="C90" s="423"/>
      <c r="D90" s="53"/>
    </row>
    <row r="91" spans="2:4" s="3" customFormat="1" x14ac:dyDescent="0.2">
      <c r="C91" s="120"/>
      <c r="D91" s="53"/>
    </row>
    <row r="92" spans="2:4" s="3" customFormat="1" x14ac:dyDescent="0.2">
      <c r="C92" s="120"/>
      <c r="D92" s="53"/>
    </row>
    <row r="93" spans="2:4" s="3" customFormat="1" x14ac:dyDescent="0.2">
      <c r="B93" s="14" t="s">
        <v>564</v>
      </c>
      <c r="C93" s="115"/>
      <c r="D93" s="53"/>
    </row>
    <row r="94" spans="2:4" s="3" customFormat="1" x14ac:dyDescent="0.2">
      <c r="C94" s="120"/>
      <c r="D94" s="53"/>
    </row>
    <row r="95" spans="2:4" s="3" customFormat="1" x14ac:dyDescent="0.2">
      <c r="C95" s="488" t="s">
        <v>536</v>
      </c>
      <c r="D95" s="53"/>
    </row>
    <row r="96" spans="2:4" s="3" customFormat="1" x14ac:dyDescent="0.2">
      <c r="C96" s="121">
        <f>COUNTA(C98:C150)</f>
        <v>25</v>
      </c>
      <c r="D96" s="53"/>
    </row>
    <row r="97" spans="2:4" s="3" customFormat="1" x14ac:dyDescent="0.2">
      <c r="C97" s="120"/>
      <c r="D97" s="53"/>
    </row>
    <row r="98" spans="2:4" s="3" customFormat="1" x14ac:dyDescent="0.2">
      <c r="B98" s="36" t="s">
        <v>53</v>
      </c>
      <c r="C98" s="421" t="s">
        <v>405</v>
      </c>
      <c r="D98" s="53"/>
    </row>
    <row r="99" spans="2:4" s="3" customFormat="1" x14ac:dyDescent="0.2">
      <c r="B99" s="36" t="s">
        <v>54</v>
      </c>
      <c r="C99" s="421" t="s">
        <v>405</v>
      </c>
      <c r="D99" s="53"/>
    </row>
    <row r="100" spans="2:4" s="3" customFormat="1" x14ac:dyDescent="0.2">
      <c r="B100" s="36" t="s">
        <v>55</v>
      </c>
      <c r="C100" s="421" t="s">
        <v>405</v>
      </c>
      <c r="D100" s="53"/>
    </row>
    <row r="101" spans="2:4" s="3" customFormat="1" x14ac:dyDescent="0.2">
      <c r="B101" s="36" t="s">
        <v>56</v>
      </c>
      <c r="C101" s="421" t="s">
        <v>405</v>
      </c>
      <c r="D101" s="53"/>
    </row>
    <row r="102" spans="2:4" s="3" customFormat="1" x14ac:dyDescent="0.2">
      <c r="B102" s="36" t="s">
        <v>57</v>
      </c>
      <c r="C102" s="421" t="s">
        <v>405</v>
      </c>
      <c r="D102" s="53"/>
    </row>
    <row r="103" spans="2:4" s="3" customFormat="1" x14ac:dyDescent="0.2">
      <c r="B103" s="36" t="s">
        <v>58</v>
      </c>
      <c r="C103" s="421" t="s">
        <v>405</v>
      </c>
      <c r="D103" s="53"/>
    </row>
    <row r="104" spans="2:4" s="3" customFormat="1" x14ac:dyDescent="0.2">
      <c r="B104" s="36" t="s">
        <v>61</v>
      </c>
      <c r="C104" s="421"/>
      <c r="D104" s="53"/>
    </row>
    <row r="105" spans="2:4" s="3" customFormat="1" x14ac:dyDescent="0.2">
      <c r="B105" s="36" t="s">
        <v>62</v>
      </c>
      <c r="C105" s="421" t="s">
        <v>405</v>
      </c>
      <c r="D105" s="53"/>
    </row>
    <row r="106" spans="2:4" s="3" customFormat="1" x14ac:dyDescent="0.2">
      <c r="B106" s="36" t="s">
        <v>63</v>
      </c>
      <c r="C106" s="421"/>
      <c r="D106" s="53"/>
    </row>
    <row r="107" spans="2:4" s="3" customFormat="1" x14ac:dyDescent="0.2">
      <c r="B107" s="36" t="s">
        <v>530</v>
      </c>
      <c r="C107" s="421"/>
      <c r="D107" s="53"/>
    </row>
    <row r="108" spans="2:4" s="3" customFormat="1" x14ac:dyDescent="0.2">
      <c r="B108" s="36" t="s">
        <v>64</v>
      </c>
      <c r="C108" s="421" t="s">
        <v>405</v>
      </c>
      <c r="D108" s="53"/>
    </row>
    <row r="109" spans="2:4" s="3" customFormat="1" x14ac:dyDescent="0.2">
      <c r="B109" s="36" t="s">
        <v>65</v>
      </c>
      <c r="C109" s="421"/>
      <c r="D109" s="53"/>
    </row>
    <row r="110" spans="2:4" s="3" customFormat="1" x14ac:dyDescent="0.2">
      <c r="B110" s="36" t="s">
        <v>68</v>
      </c>
      <c r="C110" s="421" t="s">
        <v>405</v>
      </c>
      <c r="D110" s="53"/>
    </row>
    <row r="111" spans="2:4" s="3" customFormat="1" x14ac:dyDescent="0.2">
      <c r="B111" s="36" t="s">
        <v>69</v>
      </c>
      <c r="C111" s="421"/>
      <c r="D111" s="53"/>
    </row>
    <row r="112" spans="2:4" s="3" customFormat="1" x14ac:dyDescent="0.2">
      <c r="B112" s="36" t="s">
        <v>71</v>
      </c>
      <c r="C112" s="421" t="s">
        <v>405</v>
      </c>
      <c r="D112" s="53"/>
    </row>
    <row r="113" spans="2:4" s="3" customFormat="1" x14ac:dyDescent="0.2">
      <c r="B113" s="36" t="s">
        <v>72</v>
      </c>
      <c r="C113" s="421" t="s">
        <v>405</v>
      </c>
      <c r="D113" s="53"/>
    </row>
    <row r="114" spans="2:4" s="3" customFormat="1" x14ac:dyDescent="0.2">
      <c r="B114" s="36" t="s">
        <v>73</v>
      </c>
      <c r="C114" s="421" t="s">
        <v>405</v>
      </c>
      <c r="D114" s="53"/>
    </row>
    <row r="115" spans="2:4" s="3" customFormat="1" x14ac:dyDescent="0.2">
      <c r="B115" s="36" t="s">
        <v>75</v>
      </c>
      <c r="C115" s="421"/>
      <c r="D115" s="53"/>
    </row>
    <row r="116" spans="2:4" s="3" customFormat="1" x14ac:dyDescent="0.2">
      <c r="B116" s="36" t="s">
        <v>76</v>
      </c>
      <c r="C116" s="421"/>
      <c r="D116" s="53"/>
    </row>
    <row r="117" spans="2:4" s="3" customFormat="1" x14ac:dyDescent="0.2">
      <c r="B117" s="36" t="s">
        <v>77</v>
      </c>
      <c r="C117" s="421"/>
      <c r="D117" s="53"/>
    </row>
    <row r="118" spans="2:4" s="3" customFormat="1" x14ac:dyDescent="0.2">
      <c r="B118" s="36" t="s">
        <v>78</v>
      </c>
      <c r="C118" s="421" t="s">
        <v>405</v>
      </c>
      <c r="D118" s="53"/>
    </row>
    <row r="119" spans="2:4" s="3" customFormat="1" x14ac:dyDescent="0.2">
      <c r="B119" s="36" t="s">
        <v>79</v>
      </c>
      <c r="C119" s="421"/>
      <c r="D119" s="53"/>
    </row>
    <row r="120" spans="2:4" s="3" customFormat="1" x14ac:dyDescent="0.2">
      <c r="B120" s="36" t="s">
        <v>529</v>
      </c>
      <c r="C120" s="421"/>
      <c r="D120" s="53"/>
    </row>
    <row r="121" spans="2:4" s="3" customFormat="1" x14ac:dyDescent="0.2">
      <c r="B121" s="261" t="s">
        <v>81</v>
      </c>
      <c r="C121" s="421"/>
      <c r="D121" s="53"/>
    </row>
    <row r="122" spans="2:4" s="3" customFormat="1" x14ac:dyDescent="0.2">
      <c r="B122" s="36" t="s">
        <v>82</v>
      </c>
      <c r="C122" s="421" t="s">
        <v>405</v>
      </c>
      <c r="D122" s="53"/>
    </row>
    <row r="123" spans="2:4" s="3" customFormat="1" x14ac:dyDescent="0.2">
      <c r="B123" s="36" t="s">
        <v>83</v>
      </c>
      <c r="C123" s="421" t="s">
        <v>405</v>
      </c>
      <c r="D123" s="53"/>
    </row>
    <row r="124" spans="2:4" s="3" customFormat="1" x14ac:dyDescent="0.2">
      <c r="B124" s="36" t="s">
        <v>533</v>
      </c>
      <c r="C124" s="421"/>
      <c r="D124" s="53"/>
    </row>
    <row r="125" spans="2:4" s="3" customFormat="1" x14ac:dyDescent="0.2">
      <c r="B125" s="36" t="s">
        <v>84</v>
      </c>
      <c r="C125" s="421"/>
      <c r="D125" s="53"/>
    </row>
    <row r="126" spans="2:4" s="3" customFormat="1" x14ac:dyDescent="0.2">
      <c r="B126" s="36" t="s">
        <v>85</v>
      </c>
      <c r="C126" s="421"/>
      <c r="D126" s="53"/>
    </row>
    <row r="127" spans="2:4" s="3" customFormat="1" x14ac:dyDescent="0.2">
      <c r="B127" s="36" t="s">
        <v>551</v>
      </c>
      <c r="C127" s="421"/>
      <c r="D127" s="53"/>
    </row>
    <row r="128" spans="2:4" s="3" customFormat="1" x14ac:dyDescent="0.2">
      <c r="B128" s="36" t="s">
        <v>86</v>
      </c>
      <c r="C128" s="421" t="s">
        <v>405</v>
      </c>
      <c r="D128" s="53"/>
    </row>
    <row r="129" spans="2:4" s="3" customFormat="1" x14ac:dyDescent="0.2">
      <c r="B129" s="36" t="s">
        <v>87</v>
      </c>
      <c r="C129" s="421"/>
      <c r="D129" s="53"/>
    </row>
    <row r="130" spans="2:4" s="3" customFormat="1" x14ac:dyDescent="0.2">
      <c r="B130" s="36" t="s">
        <v>88</v>
      </c>
      <c r="C130" s="421" t="s">
        <v>405</v>
      </c>
      <c r="D130" s="53"/>
    </row>
    <row r="131" spans="2:4" s="3" customFormat="1" x14ac:dyDescent="0.2">
      <c r="B131" s="36" t="s">
        <v>89</v>
      </c>
      <c r="C131" s="421" t="s">
        <v>405</v>
      </c>
      <c r="D131" s="53"/>
    </row>
    <row r="132" spans="2:4" s="3" customFormat="1" x14ac:dyDescent="0.2">
      <c r="B132" s="36" t="s">
        <v>90</v>
      </c>
      <c r="C132" s="421"/>
      <c r="D132" s="53"/>
    </row>
    <row r="133" spans="2:4" s="3" customFormat="1" x14ac:dyDescent="0.2">
      <c r="B133" s="36" t="s">
        <v>91</v>
      </c>
      <c r="C133" s="421"/>
      <c r="D133" s="53"/>
    </row>
    <row r="134" spans="2:4" s="3" customFormat="1" x14ac:dyDescent="0.2">
      <c r="B134" s="36" t="s">
        <v>92</v>
      </c>
      <c r="C134" s="421" t="s">
        <v>405</v>
      </c>
      <c r="D134" s="53"/>
    </row>
    <row r="135" spans="2:4" s="3" customFormat="1" x14ac:dyDescent="0.2">
      <c r="B135" s="36" t="s">
        <v>531</v>
      </c>
      <c r="C135" s="421"/>
      <c r="D135" s="53"/>
    </row>
    <row r="136" spans="2:4" s="3" customFormat="1" x14ac:dyDescent="0.2">
      <c r="B136" s="36" t="s">
        <v>93</v>
      </c>
      <c r="C136" s="421"/>
      <c r="D136" s="53"/>
    </row>
    <row r="137" spans="2:4" s="3" customFormat="1" x14ac:dyDescent="0.2">
      <c r="B137" s="36" t="s">
        <v>94</v>
      </c>
      <c r="C137" s="421"/>
      <c r="D137" s="53"/>
    </row>
    <row r="138" spans="2:4" s="3" customFormat="1" x14ac:dyDescent="0.2">
      <c r="B138" s="36" t="s">
        <v>95</v>
      </c>
      <c r="C138" s="421" t="s">
        <v>405</v>
      </c>
      <c r="D138" s="53"/>
    </row>
    <row r="139" spans="2:4" s="3" customFormat="1" x14ac:dyDescent="0.2">
      <c r="B139" s="36" t="s">
        <v>96</v>
      </c>
      <c r="C139" s="421"/>
      <c r="D139" s="53"/>
    </row>
    <row r="140" spans="2:4" s="3" customFormat="1" x14ac:dyDescent="0.2">
      <c r="B140" s="36" t="s">
        <v>97</v>
      </c>
      <c r="C140" s="421" t="s">
        <v>405</v>
      </c>
      <c r="D140" s="53"/>
    </row>
    <row r="141" spans="2:4" s="3" customFormat="1" x14ac:dyDescent="0.2">
      <c r="B141" s="36" t="s">
        <v>98</v>
      </c>
      <c r="C141" s="421" t="s">
        <v>405</v>
      </c>
      <c r="D141" s="53"/>
    </row>
    <row r="142" spans="2:4" s="3" customFormat="1" x14ac:dyDescent="0.2">
      <c r="B142" s="36" t="s">
        <v>99</v>
      </c>
      <c r="C142" s="421" t="s">
        <v>405</v>
      </c>
      <c r="D142" s="53"/>
    </row>
    <row r="143" spans="2:4" s="3" customFormat="1" x14ac:dyDescent="0.2">
      <c r="B143" s="36" t="s">
        <v>100</v>
      </c>
      <c r="C143" s="421" t="s">
        <v>405</v>
      </c>
      <c r="D143" s="53"/>
    </row>
    <row r="144" spans="2:4" s="3" customFormat="1" x14ac:dyDescent="0.2">
      <c r="B144" s="36" t="s">
        <v>102</v>
      </c>
      <c r="C144" s="421"/>
      <c r="D144" s="53"/>
    </row>
    <row r="145" spans="2:4" s="3" customFormat="1" x14ac:dyDescent="0.2">
      <c r="B145" s="36" t="s">
        <v>103</v>
      </c>
      <c r="C145" s="421" t="s">
        <v>405</v>
      </c>
      <c r="D145" s="53"/>
    </row>
    <row r="146" spans="2:4" s="3" customFormat="1" x14ac:dyDescent="0.2">
      <c r="B146" s="36" t="s">
        <v>104</v>
      </c>
      <c r="C146" s="421"/>
      <c r="D146" s="53"/>
    </row>
    <row r="147" spans="2:4" s="3" customFormat="1" x14ac:dyDescent="0.2">
      <c r="B147" s="36" t="s">
        <v>105</v>
      </c>
      <c r="C147" s="421"/>
      <c r="D147" s="53"/>
    </row>
    <row r="148" spans="2:4" s="3" customFormat="1" x14ac:dyDescent="0.2">
      <c r="B148" s="36" t="s">
        <v>106</v>
      </c>
      <c r="C148" s="421"/>
      <c r="D148" s="53"/>
    </row>
    <row r="149" spans="2:4" s="3" customFormat="1" x14ac:dyDescent="0.2">
      <c r="B149" s="36" t="s">
        <v>107</v>
      </c>
      <c r="C149" s="421"/>
      <c r="D149" s="53"/>
    </row>
    <row r="150" spans="2:4" s="3" customFormat="1" x14ac:dyDescent="0.2">
      <c r="B150" s="36" t="s">
        <v>108</v>
      </c>
      <c r="C150" s="421"/>
      <c r="D150" s="53"/>
    </row>
    <row r="151" spans="2:4" s="3" customFormat="1" x14ac:dyDescent="0.2">
      <c r="C151" s="124"/>
      <c r="D151" s="53"/>
    </row>
    <row r="152" spans="2:4" s="3" customFormat="1" x14ac:dyDescent="0.2">
      <c r="C152" s="120"/>
      <c r="D152" s="53"/>
    </row>
    <row r="153" spans="2:4" s="3" customFormat="1" x14ac:dyDescent="0.2">
      <c r="C153" s="120"/>
      <c r="D153" s="53"/>
    </row>
    <row r="154" spans="2:4" s="3" customFormat="1" x14ac:dyDescent="0.2">
      <c r="C154" s="120"/>
      <c r="D154" s="53"/>
    </row>
    <row r="155" spans="2:4" s="3" customFormat="1" x14ac:dyDescent="0.2">
      <c r="C155" s="120"/>
      <c r="D155" s="53"/>
    </row>
    <row r="156" spans="2:4" s="3" customFormat="1" x14ac:dyDescent="0.2">
      <c r="B156" s="14" t="s">
        <v>562</v>
      </c>
      <c r="C156" s="115"/>
      <c r="D156" s="53"/>
    </row>
    <row r="157" spans="2:4" s="3" customFormat="1" x14ac:dyDescent="0.2">
      <c r="C157" s="120"/>
      <c r="D157" s="53"/>
    </row>
    <row r="158" spans="2:4" s="3" customFormat="1" x14ac:dyDescent="0.2">
      <c r="C158" s="488" t="s">
        <v>536</v>
      </c>
      <c r="D158" s="53"/>
    </row>
    <row r="159" spans="2:4" s="3" customFormat="1" x14ac:dyDescent="0.2">
      <c r="C159" s="121">
        <v>1</v>
      </c>
      <c r="D159" s="53"/>
    </row>
    <row r="160" spans="2:4" s="3" customFormat="1" x14ac:dyDescent="0.2">
      <c r="C160" s="120"/>
      <c r="D160" s="53"/>
    </row>
    <row r="161" spans="2:4" s="3" customFormat="1" x14ac:dyDescent="0.2">
      <c r="B161" s="36" t="s">
        <v>116</v>
      </c>
      <c r="C161" s="423"/>
      <c r="D161" s="53"/>
    </row>
    <row r="162" spans="2:4" s="3" customFormat="1" x14ac:dyDescent="0.2">
      <c r="B162" s="36" t="s">
        <v>117</v>
      </c>
      <c r="C162" s="423"/>
      <c r="D162" s="53"/>
    </row>
    <row r="163" spans="2:4" s="3" customFormat="1" x14ac:dyDescent="0.2">
      <c r="B163" s="36" t="s">
        <v>118</v>
      </c>
      <c r="C163" s="423"/>
      <c r="D163" s="53"/>
    </row>
    <row r="164" spans="2:4" s="3" customFormat="1" x14ac:dyDescent="0.2">
      <c r="B164" s="36" t="s">
        <v>119</v>
      </c>
      <c r="C164" s="421" t="s">
        <v>405</v>
      </c>
      <c r="D164" s="53"/>
    </row>
    <row r="165" spans="2:4" s="3" customFormat="1" x14ac:dyDescent="0.2">
      <c r="C165" s="120"/>
      <c r="D165" s="53"/>
    </row>
    <row r="166" spans="2:4" s="3" customFormat="1" x14ac:dyDescent="0.2">
      <c r="C166" s="120"/>
      <c r="D166" s="53"/>
    </row>
    <row r="167" spans="2:4" s="3" customFormat="1" x14ac:dyDescent="0.2">
      <c r="C167" s="115"/>
      <c r="D167" s="53"/>
    </row>
    <row r="168" spans="2:4" s="3" customFormat="1" x14ac:dyDescent="0.2">
      <c r="B168" s="14" t="s">
        <v>563</v>
      </c>
      <c r="C168" s="120"/>
      <c r="D168" s="53"/>
    </row>
    <row r="169" spans="2:4" s="3" customFormat="1" x14ac:dyDescent="0.2">
      <c r="C169" s="488" t="s">
        <v>536</v>
      </c>
      <c r="D169" s="53"/>
    </row>
    <row r="170" spans="2:4" s="3" customFormat="1" x14ac:dyDescent="0.2">
      <c r="C170" s="121">
        <f>COUNTA(C172:C201)</f>
        <v>20</v>
      </c>
      <c r="D170" s="53"/>
    </row>
    <row r="171" spans="2:4" s="3" customFormat="1" x14ac:dyDescent="0.2">
      <c r="C171" s="120"/>
      <c r="D171" s="53"/>
    </row>
    <row r="172" spans="2:4" s="3" customFormat="1" x14ac:dyDescent="0.2">
      <c r="B172" s="36" t="s">
        <v>120</v>
      </c>
      <c r="C172" s="421" t="s">
        <v>405</v>
      </c>
      <c r="D172" s="53"/>
    </row>
    <row r="173" spans="2:4" s="3" customFormat="1" x14ac:dyDescent="0.2">
      <c r="B173" s="36" t="s">
        <v>121</v>
      </c>
      <c r="C173" s="421" t="s">
        <v>405</v>
      </c>
      <c r="D173" s="53"/>
    </row>
    <row r="174" spans="2:4" s="3" customFormat="1" x14ac:dyDescent="0.2">
      <c r="B174" s="36" t="s">
        <v>122</v>
      </c>
      <c r="C174" s="421"/>
      <c r="D174" s="53"/>
    </row>
    <row r="175" spans="2:4" s="3" customFormat="1" x14ac:dyDescent="0.2">
      <c r="B175" s="36" t="s">
        <v>123</v>
      </c>
      <c r="C175" s="421" t="s">
        <v>405</v>
      </c>
      <c r="D175" s="53"/>
    </row>
    <row r="176" spans="2:4" s="3" customFormat="1" x14ac:dyDescent="0.2">
      <c r="B176" s="36" t="s">
        <v>124</v>
      </c>
      <c r="C176" s="421"/>
      <c r="D176" s="53"/>
    </row>
    <row r="177" spans="2:4" s="3" customFormat="1" x14ac:dyDescent="0.2">
      <c r="B177" s="36" t="s">
        <v>125</v>
      </c>
      <c r="C177" s="421" t="s">
        <v>405</v>
      </c>
      <c r="D177" s="53"/>
    </row>
    <row r="178" spans="2:4" s="3" customFormat="1" x14ac:dyDescent="0.2">
      <c r="B178" s="36" t="s">
        <v>126</v>
      </c>
      <c r="C178" s="421" t="s">
        <v>405</v>
      </c>
      <c r="D178" s="53"/>
    </row>
    <row r="179" spans="2:4" s="3" customFormat="1" x14ac:dyDescent="0.2">
      <c r="B179" s="36" t="s">
        <v>127</v>
      </c>
      <c r="C179" s="421" t="s">
        <v>405</v>
      </c>
      <c r="D179" s="53"/>
    </row>
    <row r="180" spans="2:4" s="3" customFormat="1" x14ac:dyDescent="0.2">
      <c r="B180" s="36" t="s">
        <v>142</v>
      </c>
      <c r="C180" s="421"/>
      <c r="D180" s="53"/>
    </row>
    <row r="181" spans="2:4" s="3" customFormat="1" x14ac:dyDescent="0.2">
      <c r="B181" s="36" t="s">
        <v>128</v>
      </c>
      <c r="C181" s="421" t="s">
        <v>405</v>
      </c>
      <c r="D181" s="53"/>
    </row>
    <row r="182" spans="2:4" s="3" customFormat="1" x14ac:dyDescent="0.2">
      <c r="B182" s="36" t="s">
        <v>129</v>
      </c>
      <c r="C182" s="421"/>
      <c r="D182" s="53"/>
    </row>
    <row r="183" spans="2:4" s="3" customFormat="1" x14ac:dyDescent="0.2">
      <c r="B183" s="36" t="s">
        <v>130</v>
      </c>
      <c r="C183" s="421" t="s">
        <v>405</v>
      </c>
      <c r="D183" s="53"/>
    </row>
    <row r="184" spans="2:4" s="3" customFormat="1" x14ac:dyDescent="0.2">
      <c r="B184" s="36" t="s">
        <v>131</v>
      </c>
      <c r="C184" s="421"/>
      <c r="D184" s="53"/>
    </row>
    <row r="185" spans="2:4" s="3" customFormat="1" x14ac:dyDescent="0.2">
      <c r="B185" s="36" t="s">
        <v>516</v>
      </c>
      <c r="C185" s="421"/>
      <c r="D185" s="53"/>
    </row>
    <row r="186" spans="2:4" s="3" customFormat="1" x14ac:dyDescent="0.2">
      <c r="B186" s="36" t="s">
        <v>132</v>
      </c>
      <c r="C186" s="421"/>
      <c r="D186" s="53"/>
    </row>
    <row r="187" spans="2:4" s="3" customFormat="1" x14ac:dyDescent="0.2">
      <c r="B187" s="36" t="s">
        <v>133</v>
      </c>
      <c r="C187" s="421"/>
      <c r="D187" s="53"/>
    </row>
    <row r="188" spans="2:4" s="3" customFormat="1" x14ac:dyDescent="0.2">
      <c r="B188" s="36" t="s">
        <v>134</v>
      </c>
      <c r="C188" s="421" t="s">
        <v>405</v>
      </c>
      <c r="D188" s="53"/>
    </row>
    <row r="189" spans="2:4" s="3" customFormat="1" x14ac:dyDescent="0.2">
      <c r="B189" s="36" t="s">
        <v>135</v>
      </c>
      <c r="C189" s="421" t="s">
        <v>405</v>
      </c>
      <c r="D189" s="53"/>
    </row>
    <row r="190" spans="2:4" s="3" customFormat="1" x14ac:dyDescent="0.2">
      <c r="B190" s="36" t="s">
        <v>552</v>
      </c>
      <c r="C190" s="421"/>
      <c r="D190" s="53"/>
    </row>
    <row r="191" spans="2:4" s="3" customFormat="1" x14ac:dyDescent="0.2">
      <c r="B191" s="36" t="s">
        <v>553</v>
      </c>
      <c r="C191" s="421"/>
      <c r="D191" s="53"/>
    </row>
    <row r="192" spans="2:4" s="3" customFormat="1" x14ac:dyDescent="0.2">
      <c r="B192" s="36" t="s">
        <v>532</v>
      </c>
      <c r="C192" s="421" t="s">
        <v>405</v>
      </c>
      <c r="D192" s="53"/>
    </row>
    <row r="193" spans="2:4" s="3" customFormat="1" x14ac:dyDescent="0.2">
      <c r="B193" s="36" t="s">
        <v>554</v>
      </c>
      <c r="C193" s="421" t="s">
        <v>405</v>
      </c>
      <c r="D193" s="53"/>
    </row>
    <row r="194" spans="2:4" s="3" customFormat="1" x14ac:dyDescent="0.2">
      <c r="B194" s="36" t="s">
        <v>555</v>
      </c>
      <c r="C194" s="421" t="s">
        <v>405</v>
      </c>
      <c r="D194" s="53"/>
    </row>
    <row r="195" spans="2:4" s="3" customFormat="1" x14ac:dyDescent="0.2">
      <c r="B195" s="36" t="s">
        <v>557</v>
      </c>
      <c r="C195" s="421" t="s">
        <v>405</v>
      </c>
      <c r="D195" s="53"/>
    </row>
    <row r="196" spans="2:4" s="3" customFormat="1" x14ac:dyDescent="0.2">
      <c r="B196" s="36" t="s">
        <v>136</v>
      </c>
      <c r="C196" s="421" t="s">
        <v>405</v>
      </c>
      <c r="D196" s="53"/>
    </row>
    <row r="197" spans="2:4" s="3" customFormat="1" x14ac:dyDescent="0.2">
      <c r="B197" s="36" t="s">
        <v>137</v>
      </c>
      <c r="C197" s="421" t="s">
        <v>405</v>
      </c>
      <c r="D197" s="53"/>
    </row>
    <row r="198" spans="2:4" s="3" customFormat="1" x14ac:dyDescent="0.2">
      <c r="B198" s="36" t="s">
        <v>520</v>
      </c>
      <c r="C198" s="421" t="s">
        <v>405</v>
      </c>
      <c r="D198" s="53"/>
    </row>
    <row r="199" spans="2:4" s="3" customFormat="1" x14ac:dyDescent="0.2">
      <c r="B199" s="36" t="s">
        <v>558</v>
      </c>
      <c r="C199" s="421" t="s">
        <v>405</v>
      </c>
      <c r="D199" s="53"/>
    </row>
    <row r="200" spans="2:4" s="3" customFormat="1" x14ac:dyDescent="0.2">
      <c r="B200" s="36" t="s">
        <v>138</v>
      </c>
      <c r="C200" s="421" t="s">
        <v>405</v>
      </c>
      <c r="D200" s="53"/>
    </row>
    <row r="201" spans="2:4" s="3" customFormat="1" x14ac:dyDescent="0.2">
      <c r="B201" s="36" t="s">
        <v>139</v>
      </c>
      <c r="C201" s="421" t="s">
        <v>405</v>
      </c>
      <c r="D201" s="53"/>
    </row>
    <row r="202" spans="2:4" s="3" customFormat="1" x14ac:dyDescent="0.2">
      <c r="C202" s="120"/>
      <c r="D202" s="53"/>
    </row>
    <row r="203" spans="2:4" s="3" customFormat="1" x14ac:dyDescent="0.2">
      <c r="C203" s="115"/>
      <c r="D203" s="53"/>
    </row>
    <row r="204" spans="2:4" s="3" customFormat="1" x14ac:dyDescent="0.2">
      <c r="B204" s="14" t="s">
        <v>140</v>
      </c>
      <c r="C204" s="120"/>
      <c r="D204" s="53"/>
    </row>
    <row r="205" spans="2:4" s="3" customFormat="1" x14ac:dyDescent="0.2">
      <c r="C205" s="488" t="s">
        <v>536</v>
      </c>
      <c r="D205" s="53"/>
    </row>
    <row r="206" spans="2:4" s="3" customFormat="1" x14ac:dyDescent="0.2">
      <c r="C206" s="121">
        <f>COUNTA(#REF!)</f>
        <v>1</v>
      </c>
      <c r="D206" s="53"/>
    </row>
    <row r="207" spans="2:4" s="3" customFormat="1" x14ac:dyDescent="0.2">
      <c r="C207" s="120"/>
      <c r="D207" s="53"/>
    </row>
    <row r="208" spans="2:4" s="3" customFormat="1" x14ac:dyDescent="0.2">
      <c r="B208" s="36" t="s">
        <v>141</v>
      </c>
      <c r="C208" s="421" t="s">
        <v>405</v>
      </c>
      <c r="D208" s="53"/>
    </row>
    <row r="209" spans="3:4" s="3" customFormat="1" x14ac:dyDescent="0.2">
      <c r="C209" s="120"/>
      <c r="D209" s="53"/>
    </row>
    <row r="210" spans="3:4" s="3" customFormat="1" x14ac:dyDescent="0.2">
      <c r="C210" s="120"/>
      <c r="D210" s="53"/>
    </row>
    <row r="211" spans="3:4" s="3" customFormat="1" x14ac:dyDescent="0.2">
      <c r="C211" s="120"/>
      <c r="D211" s="53"/>
    </row>
    <row r="212" spans="3:4" s="3" customFormat="1" x14ac:dyDescent="0.2">
      <c r="C212" s="120"/>
      <c r="D212" s="53"/>
    </row>
    <row r="213" spans="3:4" s="3" customFormat="1" x14ac:dyDescent="0.2">
      <c r="C213" s="120"/>
      <c r="D213" s="53"/>
    </row>
    <row r="214" spans="3:4" s="3" customFormat="1" x14ac:dyDescent="0.2">
      <c r="C214" s="120"/>
      <c r="D214" s="53"/>
    </row>
    <row r="215" spans="3:4" s="3" customFormat="1" x14ac:dyDescent="0.2">
      <c r="C215" s="120"/>
      <c r="D215" s="53"/>
    </row>
    <row r="216" spans="3:4" s="3" customFormat="1" x14ac:dyDescent="0.2">
      <c r="C216" s="120"/>
      <c r="D216" s="53"/>
    </row>
    <row r="217" spans="3:4" s="3" customFormat="1" x14ac:dyDescent="0.2">
      <c r="C217" s="120"/>
      <c r="D217" s="53"/>
    </row>
    <row r="218" spans="3:4" s="3" customFormat="1" x14ac:dyDescent="0.2">
      <c r="C218" s="120"/>
      <c r="D218" s="53"/>
    </row>
    <row r="219" spans="3:4" s="3" customFormat="1" x14ac:dyDescent="0.2">
      <c r="C219" s="120"/>
      <c r="D219" s="53"/>
    </row>
    <row r="220" spans="3:4" s="3" customFormat="1" x14ac:dyDescent="0.2">
      <c r="C220" s="120"/>
      <c r="D220" s="53"/>
    </row>
    <row r="221" spans="3:4" s="3" customFormat="1" x14ac:dyDescent="0.2">
      <c r="C221" s="120"/>
      <c r="D221" s="53"/>
    </row>
    <row r="222" spans="3:4" s="3" customFormat="1" x14ac:dyDescent="0.2">
      <c r="C222" s="120"/>
      <c r="D222" s="53"/>
    </row>
    <row r="223" spans="3:4" s="3" customFormat="1" x14ac:dyDescent="0.2">
      <c r="C223" s="120"/>
      <c r="D223" s="53"/>
    </row>
    <row r="224" spans="3:4" s="3" customFormat="1" x14ac:dyDescent="0.2">
      <c r="C224" s="120"/>
      <c r="D224" s="53"/>
    </row>
    <row r="225" spans="3:4" s="3" customFormat="1" x14ac:dyDescent="0.2">
      <c r="C225" s="120"/>
      <c r="D225" s="53"/>
    </row>
    <row r="226" spans="3:4" s="3" customFormat="1" x14ac:dyDescent="0.2">
      <c r="C226" s="120"/>
      <c r="D226" s="53"/>
    </row>
    <row r="227" spans="3:4" s="3" customFormat="1" x14ac:dyDescent="0.2">
      <c r="C227" s="120"/>
      <c r="D227" s="53"/>
    </row>
    <row r="228" spans="3:4" s="3" customFormat="1" x14ac:dyDescent="0.2">
      <c r="C228" s="120"/>
      <c r="D228" s="53"/>
    </row>
    <row r="229" spans="3:4" s="3" customFormat="1" x14ac:dyDescent="0.2">
      <c r="C229" s="120"/>
      <c r="D229" s="53"/>
    </row>
    <row r="230" spans="3:4" s="3" customFormat="1" x14ac:dyDescent="0.2">
      <c r="C230" s="120"/>
      <c r="D230" s="53"/>
    </row>
    <row r="231" spans="3:4" s="3" customFormat="1" x14ac:dyDescent="0.2">
      <c r="C231" s="120"/>
      <c r="D231" s="53"/>
    </row>
    <row r="232" spans="3:4" s="3" customFormat="1" x14ac:dyDescent="0.2">
      <c r="C232" s="120"/>
      <c r="D232" s="53"/>
    </row>
    <row r="233" spans="3:4" s="3" customFormat="1" x14ac:dyDescent="0.2">
      <c r="C233" s="120"/>
      <c r="D233" s="53"/>
    </row>
    <row r="234" spans="3:4" s="3" customFormat="1" x14ac:dyDescent="0.2">
      <c r="C234" s="120"/>
      <c r="D234" s="53"/>
    </row>
    <row r="235" spans="3:4" s="3" customFormat="1" x14ac:dyDescent="0.2">
      <c r="C235" s="120"/>
      <c r="D235" s="53"/>
    </row>
    <row r="236" spans="3:4" s="3" customFormat="1" x14ac:dyDescent="0.2">
      <c r="C236" s="120"/>
      <c r="D236" s="53"/>
    </row>
    <row r="237" spans="3:4" s="3" customFormat="1" x14ac:dyDescent="0.2">
      <c r="C237" s="120"/>
      <c r="D237" s="53"/>
    </row>
    <row r="238" spans="3:4" s="3" customFormat="1" x14ac:dyDescent="0.2">
      <c r="C238" s="120"/>
      <c r="D238" s="53"/>
    </row>
    <row r="239" spans="3:4" s="3" customFormat="1" x14ac:dyDescent="0.2">
      <c r="C239" s="120"/>
      <c r="D239" s="53"/>
    </row>
    <row r="240" spans="3:4" s="3" customFormat="1" x14ac:dyDescent="0.2">
      <c r="C240" s="120"/>
      <c r="D240" s="53"/>
    </row>
    <row r="241" spans="3:4" s="3" customFormat="1" x14ac:dyDescent="0.2">
      <c r="C241" s="120"/>
      <c r="D241" s="53"/>
    </row>
    <row r="242" spans="3:4" s="3" customFormat="1" x14ac:dyDescent="0.2">
      <c r="C242" s="120"/>
      <c r="D242" s="53"/>
    </row>
    <row r="243" spans="3:4" s="3" customFormat="1" x14ac:dyDescent="0.2">
      <c r="C243" s="120"/>
      <c r="D243" s="53"/>
    </row>
    <row r="244" spans="3:4" s="3" customFormat="1" x14ac:dyDescent="0.2">
      <c r="C244" s="120"/>
      <c r="D244" s="53"/>
    </row>
    <row r="245" spans="3:4" s="3" customFormat="1" x14ac:dyDescent="0.2">
      <c r="C245" s="120"/>
      <c r="D245" s="53"/>
    </row>
    <row r="246" spans="3:4" s="3" customFormat="1" x14ac:dyDescent="0.2">
      <c r="C246" s="120"/>
      <c r="D246" s="53"/>
    </row>
    <row r="247" spans="3:4" s="3" customFormat="1" x14ac:dyDescent="0.2">
      <c r="C247" s="120"/>
      <c r="D247" s="53"/>
    </row>
    <row r="248" spans="3:4" s="3" customFormat="1" x14ac:dyDescent="0.2">
      <c r="C248" s="120"/>
      <c r="D248" s="53"/>
    </row>
    <row r="249" spans="3:4" s="3" customFormat="1" x14ac:dyDescent="0.2">
      <c r="C249" s="120"/>
      <c r="D249" s="53"/>
    </row>
    <row r="250" spans="3:4" s="3" customFormat="1" x14ac:dyDescent="0.2">
      <c r="C250" s="120"/>
      <c r="D250" s="53"/>
    </row>
    <row r="251" spans="3:4" s="3" customFormat="1" x14ac:dyDescent="0.2">
      <c r="C251" s="120"/>
      <c r="D251" s="53"/>
    </row>
    <row r="252" spans="3:4" s="3" customFormat="1" x14ac:dyDescent="0.2">
      <c r="C252" s="120"/>
      <c r="D252" s="53"/>
    </row>
    <row r="253" spans="3:4" s="3" customFormat="1" x14ac:dyDescent="0.2">
      <c r="C253" s="120"/>
      <c r="D253" s="53"/>
    </row>
    <row r="254" spans="3:4" s="3" customFormat="1" x14ac:dyDescent="0.2">
      <c r="C254" s="120"/>
      <c r="D254" s="53"/>
    </row>
    <row r="255" spans="3:4" s="3" customFormat="1" x14ac:dyDescent="0.2">
      <c r="C255" s="120"/>
      <c r="D255" s="53"/>
    </row>
    <row r="256" spans="3:4" s="3" customFormat="1" x14ac:dyDescent="0.2">
      <c r="C256" s="120"/>
      <c r="D256" s="53"/>
    </row>
    <row r="257" spans="3:4" s="3" customFormat="1" x14ac:dyDescent="0.2">
      <c r="C257" s="120"/>
      <c r="D257" s="53"/>
    </row>
    <row r="258" spans="3:4" s="3" customFormat="1" x14ac:dyDescent="0.2">
      <c r="C258" s="120"/>
      <c r="D258" s="53"/>
    </row>
    <row r="259" spans="3:4" s="3" customFormat="1" x14ac:dyDescent="0.2">
      <c r="C259" s="120"/>
      <c r="D259" s="53"/>
    </row>
    <row r="260" spans="3:4" s="3" customFormat="1" x14ac:dyDescent="0.2">
      <c r="C260" s="120"/>
      <c r="D260" s="53"/>
    </row>
    <row r="261" spans="3:4" s="3" customFormat="1" x14ac:dyDescent="0.2">
      <c r="C261" s="120"/>
      <c r="D261" s="53"/>
    </row>
    <row r="262" spans="3:4" s="3" customFormat="1" x14ac:dyDescent="0.2">
      <c r="C262" s="120"/>
      <c r="D262" s="53"/>
    </row>
    <row r="263" spans="3:4" s="3" customFormat="1" x14ac:dyDescent="0.2">
      <c r="C263" s="120"/>
      <c r="D263" s="53"/>
    </row>
    <row r="264" spans="3:4" s="3" customFormat="1" x14ac:dyDescent="0.2">
      <c r="C264" s="120"/>
      <c r="D264" s="53"/>
    </row>
    <row r="265" spans="3:4" s="3" customFormat="1" x14ac:dyDescent="0.2">
      <c r="C265" s="120"/>
      <c r="D265" s="53"/>
    </row>
    <row r="266" spans="3:4" s="3" customFormat="1" x14ac:dyDescent="0.2">
      <c r="C266" s="120"/>
      <c r="D266" s="53"/>
    </row>
    <row r="267" spans="3:4" s="3" customFormat="1" x14ac:dyDescent="0.2">
      <c r="C267" s="120"/>
      <c r="D267" s="53"/>
    </row>
    <row r="268" spans="3:4" s="3" customFormat="1" x14ac:dyDescent="0.2">
      <c r="C268" s="120"/>
      <c r="D268" s="53"/>
    </row>
    <row r="269" spans="3:4" s="3" customFormat="1" x14ac:dyDescent="0.2">
      <c r="C269" s="120"/>
      <c r="D269" s="53"/>
    </row>
    <row r="270" spans="3:4" s="3" customFormat="1" x14ac:dyDescent="0.2">
      <c r="C270" s="120"/>
      <c r="D270" s="53"/>
    </row>
    <row r="271" spans="3:4" s="3" customFormat="1" x14ac:dyDescent="0.2">
      <c r="C271" s="120"/>
      <c r="D271" s="53"/>
    </row>
    <row r="272" spans="3:4" s="3" customFormat="1" x14ac:dyDescent="0.2">
      <c r="C272" s="120"/>
      <c r="D272" s="53"/>
    </row>
    <row r="273" spans="3:4" s="3" customFormat="1" x14ac:dyDescent="0.2">
      <c r="C273" s="120"/>
      <c r="D273" s="53"/>
    </row>
    <row r="274" spans="3:4" s="3" customFormat="1" x14ac:dyDescent="0.2">
      <c r="C274" s="120"/>
      <c r="D274" s="53"/>
    </row>
    <row r="275" spans="3:4" s="3" customFormat="1" x14ac:dyDescent="0.2">
      <c r="C275" s="120"/>
      <c r="D275" s="53"/>
    </row>
    <row r="276" spans="3:4" s="3" customFormat="1" x14ac:dyDescent="0.2">
      <c r="C276" s="120"/>
      <c r="D276" s="53"/>
    </row>
    <row r="277" spans="3:4" s="3" customFormat="1" x14ac:dyDescent="0.2">
      <c r="C277" s="120"/>
      <c r="D277" s="53"/>
    </row>
    <row r="278" spans="3:4" s="3" customFormat="1" x14ac:dyDescent="0.2">
      <c r="C278" s="120"/>
      <c r="D278" s="53"/>
    </row>
    <row r="279" spans="3:4" s="3" customFormat="1" x14ac:dyDescent="0.2">
      <c r="C279" s="120"/>
      <c r="D279" s="53"/>
    </row>
    <row r="280" spans="3:4" s="3" customFormat="1" x14ac:dyDescent="0.2">
      <c r="C280" s="120"/>
      <c r="D280" s="53"/>
    </row>
    <row r="281" spans="3:4" s="3" customFormat="1" x14ac:dyDescent="0.2">
      <c r="C281" s="120"/>
      <c r="D281" s="53"/>
    </row>
    <row r="282" spans="3:4" s="3" customFormat="1" x14ac:dyDescent="0.2">
      <c r="C282" s="120"/>
      <c r="D282" s="53"/>
    </row>
    <row r="283" spans="3:4" s="3" customFormat="1" x14ac:dyDescent="0.2">
      <c r="C283" s="120"/>
      <c r="D283" s="53"/>
    </row>
    <row r="284" spans="3:4" s="3" customFormat="1" x14ac:dyDescent="0.2">
      <c r="C284" s="120"/>
      <c r="D284" s="53"/>
    </row>
    <row r="285" spans="3:4" s="3" customFormat="1" x14ac:dyDescent="0.2">
      <c r="C285" s="120"/>
      <c r="D285" s="53"/>
    </row>
    <row r="286" spans="3:4" s="3" customFormat="1" x14ac:dyDescent="0.2">
      <c r="C286" s="120"/>
      <c r="D286" s="53"/>
    </row>
    <row r="287" spans="3:4" s="3" customFormat="1" x14ac:dyDescent="0.2">
      <c r="C287" s="120"/>
      <c r="D287" s="53"/>
    </row>
    <row r="288" spans="3:4" s="3" customFormat="1" x14ac:dyDescent="0.2">
      <c r="C288" s="120"/>
      <c r="D288" s="53"/>
    </row>
    <row r="289" spans="2:4" s="3" customFormat="1" x14ac:dyDescent="0.2">
      <c r="C289" s="120"/>
      <c r="D289" s="53"/>
    </row>
    <row r="290" spans="2:4" s="3" customFormat="1" x14ac:dyDescent="0.2">
      <c r="C290" s="120"/>
      <c r="D290" s="53"/>
    </row>
    <row r="291" spans="2:4" s="3" customFormat="1" x14ac:dyDescent="0.2">
      <c r="C291" s="120"/>
      <c r="D291" s="53"/>
    </row>
    <row r="292" spans="2:4" s="3" customFormat="1" x14ac:dyDescent="0.2">
      <c r="C292" s="120"/>
      <c r="D292" s="53"/>
    </row>
    <row r="293" spans="2:4" s="3" customFormat="1" x14ac:dyDescent="0.2">
      <c r="C293" s="120"/>
      <c r="D293" s="53"/>
    </row>
    <row r="294" spans="2:4" s="3" customFormat="1" x14ac:dyDescent="0.2">
      <c r="C294" s="120"/>
      <c r="D294" s="53"/>
    </row>
    <row r="295" spans="2:4" s="3" customFormat="1" x14ac:dyDescent="0.2">
      <c r="C295" s="120"/>
      <c r="D295" s="53"/>
    </row>
    <row r="296" spans="2:4" s="3" customFormat="1" x14ac:dyDescent="0.2">
      <c r="C296" s="120"/>
      <c r="D296" s="53"/>
    </row>
    <row r="297" spans="2:4" s="3" customFormat="1" x14ac:dyDescent="0.2">
      <c r="C297" s="120"/>
      <c r="D297" s="53"/>
    </row>
    <row r="298" spans="2:4" s="3" customFormat="1" x14ac:dyDescent="0.2">
      <c r="C298" s="120"/>
      <c r="D298" s="53"/>
    </row>
    <row r="299" spans="2:4" s="3" customFormat="1" x14ac:dyDescent="0.2">
      <c r="C299" s="120"/>
      <c r="D299" s="53"/>
    </row>
    <row r="300" spans="2:4" s="3" customFormat="1" x14ac:dyDescent="0.2">
      <c r="C300" s="120"/>
      <c r="D300" s="53"/>
    </row>
    <row r="301" spans="2:4" x14ac:dyDescent="0.2">
      <c r="B301" s="3"/>
      <c r="D301" s="23"/>
    </row>
    <row r="302" spans="2:4" x14ac:dyDescent="0.2">
      <c r="D302" s="23"/>
    </row>
    <row r="303" spans="2:4" x14ac:dyDescent="0.2">
      <c r="D303" s="23"/>
    </row>
    <row r="304" spans="2: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6"/>
  <sheetViews>
    <sheetView topLeftCell="A31" zoomScaleNormal="100" workbookViewId="0">
      <selection activeCell="N53" sqref="N53"/>
    </sheetView>
  </sheetViews>
  <sheetFormatPr baseColWidth="10" defaultColWidth="9.140625" defaultRowHeight="12.75" customHeight="1" x14ac:dyDescent="0.2"/>
  <cols>
    <col min="1" max="1" width="3" style="354" customWidth="1"/>
    <col min="2" max="4" width="2.140625" style="354" customWidth="1"/>
    <col min="5" max="12" width="7.42578125" style="354" customWidth="1"/>
    <col min="13" max="13" width="7.28515625" style="354" customWidth="1"/>
    <col min="14" max="17" width="7.42578125" style="354" customWidth="1"/>
    <col min="18" max="18" width="1.42578125" style="354" customWidth="1"/>
    <col min="19" max="23" width="4.7109375" style="354" customWidth="1"/>
    <col min="24" max="32" width="5.5703125" style="354" customWidth="1"/>
    <col min="33" max="33" width="3.28515625" style="354" customWidth="1"/>
    <col min="34" max="38" width="5.5703125" style="354" customWidth="1"/>
    <col min="39" max="39" width="1.5703125" style="354" customWidth="1"/>
    <col min="40" max="43" width="5.5703125" style="354" customWidth="1"/>
    <col min="44" max="44" width="5.7109375" style="354" customWidth="1"/>
    <col min="45" max="45" width="10.7109375" style="354" customWidth="1"/>
    <col min="46" max="46" width="2" style="354" customWidth="1"/>
    <col min="47" max="256" width="9.140625" style="354"/>
    <col min="257" max="257" width="3" style="354" customWidth="1"/>
    <col min="258" max="260" width="2.140625" style="354" customWidth="1"/>
    <col min="261" max="268" width="7.42578125" style="354" customWidth="1"/>
    <col min="269" max="269" width="7.28515625" style="354" customWidth="1"/>
    <col min="270" max="273" width="7.42578125" style="354" customWidth="1"/>
    <col min="274" max="274" width="1.42578125" style="354" customWidth="1"/>
    <col min="275" max="279" width="4.7109375" style="354" customWidth="1"/>
    <col min="280" max="288" width="5.5703125" style="354" customWidth="1"/>
    <col min="289" max="289" width="3.28515625" style="354" customWidth="1"/>
    <col min="290" max="294" width="5.5703125" style="354" customWidth="1"/>
    <col min="295" max="295" width="1.5703125" style="354" customWidth="1"/>
    <col min="296" max="299" width="5.5703125" style="354" customWidth="1"/>
    <col min="300" max="300" width="5.7109375" style="354" customWidth="1"/>
    <col min="301" max="301" width="10.7109375" style="354" customWidth="1"/>
    <col min="302" max="302" width="2" style="354" customWidth="1"/>
    <col min="303" max="512" width="9.140625" style="354"/>
    <col min="513" max="513" width="3" style="354" customWidth="1"/>
    <col min="514" max="516" width="2.140625" style="354" customWidth="1"/>
    <col min="517" max="524" width="7.42578125" style="354" customWidth="1"/>
    <col min="525" max="525" width="7.28515625" style="354" customWidth="1"/>
    <col min="526" max="529" width="7.42578125" style="354" customWidth="1"/>
    <col min="530" max="530" width="1.42578125" style="354" customWidth="1"/>
    <col min="531" max="535" width="4.7109375" style="354" customWidth="1"/>
    <col min="536" max="544" width="5.5703125" style="354" customWidth="1"/>
    <col min="545" max="545" width="3.28515625" style="354" customWidth="1"/>
    <col min="546" max="550" width="5.5703125" style="354" customWidth="1"/>
    <col min="551" max="551" width="1.5703125" style="354" customWidth="1"/>
    <col min="552" max="555" width="5.5703125" style="354" customWidth="1"/>
    <col min="556" max="556" width="5.7109375" style="354" customWidth="1"/>
    <col min="557" max="557" width="10.7109375" style="354" customWidth="1"/>
    <col min="558" max="558" width="2" style="354" customWidth="1"/>
    <col min="559" max="768" width="9.140625" style="354"/>
    <col min="769" max="769" width="3" style="354" customWidth="1"/>
    <col min="770" max="772" width="2.140625" style="354" customWidth="1"/>
    <col min="773" max="780" width="7.42578125" style="354" customWidth="1"/>
    <col min="781" max="781" width="7.28515625" style="354" customWidth="1"/>
    <col min="782" max="785" width="7.42578125" style="354" customWidth="1"/>
    <col min="786" max="786" width="1.42578125" style="354" customWidth="1"/>
    <col min="787" max="791" width="4.7109375" style="354" customWidth="1"/>
    <col min="792" max="800" width="5.5703125" style="354" customWidth="1"/>
    <col min="801" max="801" width="3.28515625" style="354" customWidth="1"/>
    <col min="802" max="806" width="5.5703125" style="354" customWidth="1"/>
    <col min="807" max="807" width="1.5703125" style="354" customWidth="1"/>
    <col min="808" max="811" width="5.5703125" style="354" customWidth="1"/>
    <col min="812" max="812" width="5.7109375" style="354" customWidth="1"/>
    <col min="813" max="813" width="10.7109375" style="354" customWidth="1"/>
    <col min="814" max="814" width="2" style="354" customWidth="1"/>
    <col min="815" max="1024" width="9.140625" style="354"/>
    <col min="1025" max="1025" width="3" style="354" customWidth="1"/>
    <col min="1026" max="1028" width="2.140625" style="354" customWidth="1"/>
    <col min="1029" max="1036" width="7.42578125" style="354" customWidth="1"/>
    <col min="1037" max="1037" width="7.28515625" style="354" customWidth="1"/>
    <col min="1038" max="1041" width="7.42578125" style="354" customWidth="1"/>
    <col min="1042" max="1042" width="1.42578125" style="354" customWidth="1"/>
    <col min="1043" max="1047" width="4.7109375" style="354" customWidth="1"/>
    <col min="1048" max="1056" width="5.5703125" style="354" customWidth="1"/>
    <col min="1057" max="1057" width="3.28515625" style="354" customWidth="1"/>
    <col min="1058" max="1062" width="5.5703125" style="354" customWidth="1"/>
    <col min="1063" max="1063" width="1.5703125" style="354" customWidth="1"/>
    <col min="1064" max="1067" width="5.5703125" style="354" customWidth="1"/>
    <col min="1068" max="1068" width="5.7109375" style="354" customWidth="1"/>
    <col min="1069" max="1069" width="10.7109375" style="354" customWidth="1"/>
    <col min="1070" max="1070" width="2" style="354" customWidth="1"/>
    <col min="1071" max="1280" width="9.140625" style="354"/>
    <col min="1281" max="1281" width="3" style="354" customWidth="1"/>
    <col min="1282" max="1284" width="2.140625" style="354" customWidth="1"/>
    <col min="1285" max="1292" width="7.42578125" style="354" customWidth="1"/>
    <col min="1293" max="1293" width="7.28515625" style="354" customWidth="1"/>
    <col min="1294" max="1297" width="7.42578125" style="354" customWidth="1"/>
    <col min="1298" max="1298" width="1.42578125" style="354" customWidth="1"/>
    <col min="1299" max="1303" width="4.7109375" style="354" customWidth="1"/>
    <col min="1304" max="1312" width="5.5703125" style="354" customWidth="1"/>
    <col min="1313" max="1313" width="3.28515625" style="354" customWidth="1"/>
    <col min="1314" max="1318" width="5.5703125" style="354" customWidth="1"/>
    <col min="1319" max="1319" width="1.5703125" style="354" customWidth="1"/>
    <col min="1320" max="1323" width="5.5703125" style="354" customWidth="1"/>
    <col min="1324" max="1324" width="5.7109375" style="354" customWidth="1"/>
    <col min="1325" max="1325" width="10.7109375" style="354" customWidth="1"/>
    <col min="1326" max="1326" width="2" style="354" customWidth="1"/>
    <col min="1327" max="1536" width="9.140625" style="354"/>
    <col min="1537" max="1537" width="3" style="354" customWidth="1"/>
    <col min="1538" max="1540" width="2.140625" style="354" customWidth="1"/>
    <col min="1541" max="1548" width="7.42578125" style="354" customWidth="1"/>
    <col min="1549" max="1549" width="7.28515625" style="354" customWidth="1"/>
    <col min="1550" max="1553" width="7.42578125" style="354" customWidth="1"/>
    <col min="1554" max="1554" width="1.42578125" style="354" customWidth="1"/>
    <col min="1555" max="1559" width="4.7109375" style="354" customWidth="1"/>
    <col min="1560" max="1568" width="5.5703125" style="354" customWidth="1"/>
    <col min="1569" max="1569" width="3.28515625" style="354" customWidth="1"/>
    <col min="1570" max="1574" width="5.5703125" style="354" customWidth="1"/>
    <col min="1575" max="1575" width="1.5703125" style="354" customWidth="1"/>
    <col min="1576" max="1579" width="5.5703125" style="354" customWidth="1"/>
    <col min="1580" max="1580" width="5.7109375" style="354" customWidth="1"/>
    <col min="1581" max="1581" width="10.7109375" style="354" customWidth="1"/>
    <col min="1582" max="1582" width="2" style="354" customWidth="1"/>
    <col min="1583" max="1792" width="9.140625" style="354"/>
    <col min="1793" max="1793" width="3" style="354" customWidth="1"/>
    <col min="1794" max="1796" width="2.140625" style="354" customWidth="1"/>
    <col min="1797" max="1804" width="7.42578125" style="354" customWidth="1"/>
    <col min="1805" max="1805" width="7.28515625" style="354" customWidth="1"/>
    <col min="1806" max="1809" width="7.42578125" style="354" customWidth="1"/>
    <col min="1810" max="1810" width="1.42578125" style="354" customWidth="1"/>
    <col min="1811" max="1815" width="4.7109375" style="354" customWidth="1"/>
    <col min="1816" max="1824" width="5.5703125" style="354" customWidth="1"/>
    <col min="1825" max="1825" width="3.28515625" style="354" customWidth="1"/>
    <col min="1826" max="1830" width="5.5703125" style="354" customWidth="1"/>
    <col min="1831" max="1831" width="1.5703125" style="354" customWidth="1"/>
    <col min="1832" max="1835" width="5.5703125" style="354" customWidth="1"/>
    <col min="1836" max="1836" width="5.7109375" style="354" customWidth="1"/>
    <col min="1837" max="1837" width="10.7109375" style="354" customWidth="1"/>
    <col min="1838" max="1838" width="2" style="354" customWidth="1"/>
    <col min="1839" max="2048" width="9.140625" style="354"/>
    <col min="2049" max="2049" width="3" style="354" customWidth="1"/>
    <col min="2050" max="2052" width="2.140625" style="354" customWidth="1"/>
    <col min="2053" max="2060" width="7.42578125" style="354" customWidth="1"/>
    <col min="2061" max="2061" width="7.28515625" style="354" customWidth="1"/>
    <col min="2062" max="2065" width="7.42578125" style="354" customWidth="1"/>
    <col min="2066" max="2066" width="1.42578125" style="354" customWidth="1"/>
    <col min="2067" max="2071" width="4.7109375" style="354" customWidth="1"/>
    <col min="2072" max="2080" width="5.5703125" style="354" customWidth="1"/>
    <col min="2081" max="2081" width="3.28515625" style="354" customWidth="1"/>
    <col min="2082" max="2086" width="5.5703125" style="354" customWidth="1"/>
    <col min="2087" max="2087" width="1.5703125" style="354" customWidth="1"/>
    <col min="2088" max="2091" width="5.5703125" style="354" customWidth="1"/>
    <col min="2092" max="2092" width="5.7109375" style="354" customWidth="1"/>
    <col min="2093" max="2093" width="10.7109375" style="354" customWidth="1"/>
    <col min="2094" max="2094" width="2" style="354" customWidth="1"/>
    <col min="2095" max="2304" width="9.140625" style="354"/>
    <col min="2305" max="2305" width="3" style="354" customWidth="1"/>
    <col min="2306" max="2308" width="2.140625" style="354" customWidth="1"/>
    <col min="2309" max="2316" width="7.42578125" style="354" customWidth="1"/>
    <col min="2317" max="2317" width="7.28515625" style="354" customWidth="1"/>
    <col min="2318" max="2321" width="7.42578125" style="354" customWidth="1"/>
    <col min="2322" max="2322" width="1.42578125" style="354" customWidth="1"/>
    <col min="2323" max="2327" width="4.7109375" style="354" customWidth="1"/>
    <col min="2328" max="2336" width="5.5703125" style="354" customWidth="1"/>
    <col min="2337" max="2337" width="3.28515625" style="354" customWidth="1"/>
    <col min="2338" max="2342" width="5.5703125" style="354" customWidth="1"/>
    <col min="2343" max="2343" width="1.5703125" style="354" customWidth="1"/>
    <col min="2344" max="2347" width="5.5703125" style="354" customWidth="1"/>
    <col min="2348" max="2348" width="5.7109375" style="354" customWidth="1"/>
    <col min="2349" max="2349" width="10.7109375" style="354" customWidth="1"/>
    <col min="2350" max="2350" width="2" style="354" customWidth="1"/>
    <col min="2351" max="2560" width="9.140625" style="354"/>
    <col min="2561" max="2561" width="3" style="354" customWidth="1"/>
    <col min="2562" max="2564" width="2.140625" style="354" customWidth="1"/>
    <col min="2565" max="2572" width="7.42578125" style="354" customWidth="1"/>
    <col min="2573" max="2573" width="7.28515625" style="354" customWidth="1"/>
    <col min="2574" max="2577" width="7.42578125" style="354" customWidth="1"/>
    <col min="2578" max="2578" width="1.42578125" style="354" customWidth="1"/>
    <col min="2579" max="2583" width="4.7109375" style="354" customWidth="1"/>
    <col min="2584" max="2592" width="5.5703125" style="354" customWidth="1"/>
    <col min="2593" max="2593" width="3.28515625" style="354" customWidth="1"/>
    <col min="2594" max="2598" width="5.5703125" style="354" customWidth="1"/>
    <col min="2599" max="2599" width="1.5703125" style="354" customWidth="1"/>
    <col min="2600" max="2603" width="5.5703125" style="354" customWidth="1"/>
    <col min="2604" max="2604" width="5.7109375" style="354" customWidth="1"/>
    <col min="2605" max="2605" width="10.7109375" style="354" customWidth="1"/>
    <col min="2606" max="2606" width="2" style="354" customWidth="1"/>
    <col min="2607" max="2816" width="9.140625" style="354"/>
    <col min="2817" max="2817" width="3" style="354" customWidth="1"/>
    <col min="2818" max="2820" width="2.140625" style="354" customWidth="1"/>
    <col min="2821" max="2828" width="7.42578125" style="354" customWidth="1"/>
    <col min="2829" max="2829" width="7.28515625" style="354" customWidth="1"/>
    <col min="2830" max="2833" width="7.42578125" style="354" customWidth="1"/>
    <col min="2834" max="2834" width="1.42578125" style="354" customWidth="1"/>
    <col min="2835" max="2839" width="4.7109375" style="354" customWidth="1"/>
    <col min="2840" max="2848" width="5.5703125" style="354" customWidth="1"/>
    <col min="2849" max="2849" width="3.28515625" style="354" customWidth="1"/>
    <col min="2850" max="2854" width="5.5703125" style="354" customWidth="1"/>
    <col min="2855" max="2855" width="1.5703125" style="354" customWidth="1"/>
    <col min="2856" max="2859" width="5.5703125" style="354" customWidth="1"/>
    <col min="2860" max="2860" width="5.7109375" style="354" customWidth="1"/>
    <col min="2861" max="2861" width="10.7109375" style="354" customWidth="1"/>
    <col min="2862" max="2862" width="2" style="354" customWidth="1"/>
    <col min="2863" max="3072" width="9.140625" style="354"/>
    <col min="3073" max="3073" width="3" style="354" customWidth="1"/>
    <col min="3074" max="3076" width="2.140625" style="354" customWidth="1"/>
    <col min="3077" max="3084" width="7.42578125" style="354" customWidth="1"/>
    <col min="3085" max="3085" width="7.28515625" style="354" customWidth="1"/>
    <col min="3086" max="3089" width="7.42578125" style="354" customWidth="1"/>
    <col min="3090" max="3090" width="1.42578125" style="354" customWidth="1"/>
    <col min="3091" max="3095" width="4.7109375" style="354" customWidth="1"/>
    <col min="3096" max="3104" width="5.5703125" style="354" customWidth="1"/>
    <col min="3105" max="3105" width="3.28515625" style="354" customWidth="1"/>
    <col min="3106" max="3110" width="5.5703125" style="354" customWidth="1"/>
    <col min="3111" max="3111" width="1.5703125" style="354" customWidth="1"/>
    <col min="3112" max="3115" width="5.5703125" style="354" customWidth="1"/>
    <col min="3116" max="3116" width="5.7109375" style="354" customWidth="1"/>
    <col min="3117" max="3117" width="10.7109375" style="354" customWidth="1"/>
    <col min="3118" max="3118" width="2" style="354" customWidth="1"/>
    <col min="3119" max="3328" width="9.140625" style="354"/>
    <col min="3329" max="3329" width="3" style="354" customWidth="1"/>
    <col min="3330" max="3332" width="2.140625" style="354" customWidth="1"/>
    <col min="3333" max="3340" width="7.42578125" style="354" customWidth="1"/>
    <col min="3341" max="3341" width="7.28515625" style="354" customWidth="1"/>
    <col min="3342" max="3345" width="7.42578125" style="354" customWidth="1"/>
    <col min="3346" max="3346" width="1.42578125" style="354" customWidth="1"/>
    <col min="3347" max="3351" width="4.7109375" style="354" customWidth="1"/>
    <col min="3352" max="3360" width="5.5703125" style="354" customWidth="1"/>
    <col min="3361" max="3361" width="3.28515625" style="354" customWidth="1"/>
    <col min="3362" max="3366" width="5.5703125" style="354" customWidth="1"/>
    <col min="3367" max="3367" width="1.5703125" style="354" customWidth="1"/>
    <col min="3368" max="3371" width="5.5703125" style="354" customWidth="1"/>
    <col min="3372" max="3372" width="5.7109375" style="354" customWidth="1"/>
    <col min="3373" max="3373" width="10.7109375" style="354" customWidth="1"/>
    <col min="3374" max="3374" width="2" style="354" customWidth="1"/>
    <col min="3375" max="3584" width="9.140625" style="354"/>
    <col min="3585" max="3585" width="3" style="354" customWidth="1"/>
    <col min="3586" max="3588" width="2.140625" style="354" customWidth="1"/>
    <col min="3589" max="3596" width="7.42578125" style="354" customWidth="1"/>
    <col min="3597" max="3597" width="7.28515625" style="354" customWidth="1"/>
    <col min="3598" max="3601" width="7.42578125" style="354" customWidth="1"/>
    <col min="3602" max="3602" width="1.42578125" style="354" customWidth="1"/>
    <col min="3603" max="3607" width="4.7109375" style="354" customWidth="1"/>
    <col min="3608" max="3616" width="5.5703125" style="354" customWidth="1"/>
    <col min="3617" max="3617" width="3.28515625" style="354" customWidth="1"/>
    <col min="3618" max="3622" width="5.5703125" style="354" customWidth="1"/>
    <col min="3623" max="3623" width="1.5703125" style="354" customWidth="1"/>
    <col min="3624" max="3627" width="5.5703125" style="354" customWidth="1"/>
    <col min="3628" max="3628" width="5.7109375" style="354" customWidth="1"/>
    <col min="3629" max="3629" width="10.7109375" style="354" customWidth="1"/>
    <col min="3630" max="3630" width="2" style="354" customWidth="1"/>
    <col min="3631" max="3840" width="9.140625" style="354"/>
    <col min="3841" max="3841" width="3" style="354" customWidth="1"/>
    <col min="3842" max="3844" width="2.140625" style="354" customWidth="1"/>
    <col min="3845" max="3852" width="7.42578125" style="354" customWidth="1"/>
    <col min="3853" max="3853" width="7.28515625" style="354" customWidth="1"/>
    <col min="3854" max="3857" width="7.42578125" style="354" customWidth="1"/>
    <col min="3858" max="3858" width="1.42578125" style="354" customWidth="1"/>
    <col min="3859" max="3863" width="4.7109375" style="354" customWidth="1"/>
    <col min="3864" max="3872" width="5.5703125" style="354" customWidth="1"/>
    <col min="3873" max="3873" width="3.28515625" style="354" customWidth="1"/>
    <col min="3874" max="3878" width="5.5703125" style="354" customWidth="1"/>
    <col min="3879" max="3879" width="1.5703125" style="354" customWidth="1"/>
    <col min="3880" max="3883" width="5.5703125" style="354" customWidth="1"/>
    <col min="3884" max="3884" width="5.7109375" style="354" customWidth="1"/>
    <col min="3885" max="3885" width="10.7109375" style="354" customWidth="1"/>
    <col min="3886" max="3886" width="2" style="354" customWidth="1"/>
    <col min="3887" max="4096" width="9.140625" style="354"/>
    <col min="4097" max="4097" width="3" style="354" customWidth="1"/>
    <col min="4098" max="4100" width="2.140625" style="354" customWidth="1"/>
    <col min="4101" max="4108" width="7.42578125" style="354" customWidth="1"/>
    <col min="4109" max="4109" width="7.28515625" style="354" customWidth="1"/>
    <col min="4110" max="4113" width="7.42578125" style="354" customWidth="1"/>
    <col min="4114" max="4114" width="1.42578125" style="354" customWidth="1"/>
    <col min="4115" max="4119" width="4.7109375" style="354" customWidth="1"/>
    <col min="4120" max="4128" width="5.5703125" style="354" customWidth="1"/>
    <col min="4129" max="4129" width="3.28515625" style="354" customWidth="1"/>
    <col min="4130" max="4134" width="5.5703125" style="354" customWidth="1"/>
    <col min="4135" max="4135" width="1.5703125" style="354" customWidth="1"/>
    <col min="4136" max="4139" width="5.5703125" style="354" customWidth="1"/>
    <col min="4140" max="4140" width="5.7109375" style="354" customWidth="1"/>
    <col min="4141" max="4141" width="10.7109375" style="354" customWidth="1"/>
    <col min="4142" max="4142" width="2" style="354" customWidth="1"/>
    <col min="4143" max="4352" width="9.140625" style="354"/>
    <col min="4353" max="4353" width="3" style="354" customWidth="1"/>
    <col min="4354" max="4356" width="2.140625" style="354" customWidth="1"/>
    <col min="4357" max="4364" width="7.42578125" style="354" customWidth="1"/>
    <col min="4365" max="4365" width="7.28515625" style="354" customWidth="1"/>
    <col min="4366" max="4369" width="7.42578125" style="354" customWidth="1"/>
    <col min="4370" max="4370" width="1.42578125" style="354" customWidth="1"/>
    <col min="4371" max="4375" width="4.7109375" style="354" customWidth="1"/>
    <col min="4376" max="4384" width="5.5703125" style="354" customWidth="1"/>
    <col min="4385" max="4385" width="3.28515625" style="354" customWidth="1"/>
    <col min="4386" max="4390" width="5.5703125" style="354" customWidth="1"/>
    <col min="4391" max="4391" width="1.5703125" style="354" customWidth="1"/>
    <col min="4392" max="4395" width="5.5703125" style="354" customWidth="1"/>
    <col min="4396" max="4396" width="5.7109375" style="354" customWidth="1"/>
    <col min="4397" max="4397" width="10.7109375" style="354" customWidth="1"/>
    <col min="4398" max="4398" width="2" style="354" customWidth="1"/>
    <col min="4399" max="4608" width="9.140625" style="354"/>
    <col min="4609" max="4609" width="3" style="354" customWidth="1"/>
    <col min="4610" max="4612" width="2.140625" style="354" customWidth="1"/>
    <col min="4613" max="4620" width="7.42578125" style="354" customWidth="1"/>
    <col min="4621" max="4621" width="7.28515625" style="354" customWidth="1"/>
    <col min="4622" max="4625" width="7.42578125" style="354" customWidth="1"/>
    <col min="4626" max="4626" width="1.42578125" style="354" customWidth="1"/>
    <col min="4627" max="4631" width="4.7109375" style="354" customWidth="1"/>
    <col min="4632" max="4640" width="5.5703125" style="354" customWidth="1"/>
    <col min="4641" max="4641" width="3.28515625" style="354" customWidth="1"/>
    <col min="4642" max="4646" width="5.5703125" style="354" customWidth="1"/>
    <col min="4647" max="4647" width="1.5703125" style="354" customWidth="1"/>
    <col min="4648" max="4651" width="5.5703125" style="354" customWidth="1"/>
    <col min="4652" max="4652" width="5.7109375" style="354" customWidth="1"/>
    <col min="4653" max="4653" width="10.7109375" style="354" customWidth="1"/>
    <col min="4654" max="4654" width="2" style="354" customWidth="1"/>
    <col min="4655" max="4864" width="9.140625" style="354"/>
    <col min="4865" max="4865" width="3" style="354" customWidth="1"/>
    <col min="4866" max="4868" width="2.140625" style="354" customWidth="1"/>
    <col min="4869" max="4876" width="7.42578125" style="354" customWidth="1"/>
    <col min="4877" max="4877" width="7.28515625" style="354" customWidth="1"/>
    <col min="4878" max="4881" width="7.42578125" style="354" customWidth="1"/>
    <col min="4882" max="4882" width="1.42578125" style="354" customWidth="1"/>
    <col min="4883" max="4887" width="4.7109375" style="354" customWidth="1"/>
    <col min="4888" max="4896" width="5.5703125" style="354" customWidth="1"/>
    <col min="4897" max="4897" width="3.28515625" style="354" customWidth="1"/>
    <col min="4898" max="4902" width="5.5703125" style="354" customWidth="1"/>
    <col min="4903" max="4903" width="1.5703125" style="354" customWidth="1"/>
    <col min="4904" max="4907" width="5.5703125" style="354" customWidth="1"/>
    <col min="4908" max="4908" width="5.7109375" style="354" customWidth="1"/>
    <col min="4909" max="4909" width="10.7109375" style="354" customWidth="1"/>
    <col min="4910" max="4910" width="2" style="354" customWidth="1"/>
    <col min="4911" max="5120" width="9.140625" style="354"/>
    <col min="5121" max="5121" width="3" style="354" customWidth="1"/>
    <col min="5122" max="5124" width="2.140625" style="354" customWidth="1"/>
    <col min="5125" max="5132" width="7.42578125" style="354" customWidth="1"/>
    <col min="5133" max="5133" width="7.28515625" style="354" customWidth="1"/>
    <col min="5134" max="5137" width="7.42578125" style="354" customWidth="1"/>
    <col min="5138" max="5138" width="1.42578125" style="354" customWidth="1"/>
    <col min="5139" max="5143" width="4.7109375" style="354" customWidth="1"/>
    <col min="5144" max="5152" width="5.5703125" style="354" customWidth="1"/>
    <col min="5153" max="5153" width="3.28515625" style="354" customWidth="1"/>
    <col min="5154" max="5158" width="5.5703125" style="354" customWidth="1"/>
    <col min="5159" max="5159" width="1.5703125" style="354" customWidth="1"/>
    <col min="5160" max="5163" width="5.5703125" style="354" customWidth="1"/>
    <col min="5164" max="5164" width="5.7109375" style="354" customWidth="1"/>
    <col min="5165" max="5165" width="10.7109375" style="354" customWidth="1"/>
    <col min="5166" max="5166" width="2" style="354" customWidth="1"/>
    <col min="5167" max="5376" width="9.140625" style="354"/>
    <col min="5377" max="5377" width="3" style="354" customWidth="1"/>
    <col min="5378" max="5380" width="2.140625" style="354" customWidth="1"/>
    <col min="5381" max="5388" width="7.42578125" style="354" customWidth="1"/>
    <col min="5389" max="5389" width="7.28515625" style="354" customWidth="1"/>
    <col min="5390" max="5393" width="7.42578125" style="354" customWidth="1"/>
    <col min="5394" max="5394" width="1.42578125" style="354" customWidth="1"/>
    <col min="5395" max="5399" width="4.7109375" style="354" customWidth="1"/>
    <col min="5400" max="5408" width="5.5703125" style="354" customWidth="1"/>
    <col min="5409" max="5409" width="3.28515625" style="354" customWidth="1"/>
    <col min="5410" max="5414" width="5.5703125" style="354" customWidth="1"/>
    <col min="5415" max="5415" width="1.5703125" style="354" customWidth="1"/>
    <col min="5416" max="5419" width="5.5703125" style="354" customWidth="1"/>
    <col min="5420" max="5420" width="5.7109375" style="354" customWidth="1"/>
    <col min="5421" max="5421" width="10.7109375" style="354" customWidth="1"/>
    <col min="5422" max="5422" width="2" style="354" customWidth="1"/>
    <col min="5423" max="5632" width="9.140625" style="354"/>
    <col min="5633" max="5633" width="3" style="354" customWidth="1"/>
    <col min="5634" max="5636" width="2.140625" style="354" customWidth="1"/>
    <col min="5637" max="5644" width="7.42578125" style="354" customWidth="1"/>
    <col min="5645" max="5645" width="7.28515625" style="354" customWidth="1"/>
    <col min="5646" max="5649" width="7.42578125" style="354" customWidth="1"/>
    <col min="5650" max="5650" width="1.42578125" style="354" customWidth="1"/>
    <col min="5651" max="5655" width="4.7109375" style="354" customWidth="1"/>
    <col min="5656" max="5664" width="5.5703125" style="354" customWidth="1"/>
    <col min="5665" max="5665" width="3.28515625" style="354" customWidth="1"/>
    <col min="5666" max="5670" width="5.5703125" style="354" customWidth="1"/>
    <col min="5671" max="5671" width="1.5703125" style="354" customWidth="1"/>
    <col min="5672" max="5675" width="5.5703125" style="354" customWidth="1"/>
    <col min="5676" max="5676" width="5.7109375" style="354" customWidth="1"/>
    <col min="5677" max="5677" width="10.7109375" style="354" customWidth="1"/>
    <col min="5678" max="5678" width="2" style="354" customWidth="1"/>
    <col min="5679" max="5888" width="9.140625" style="354"/>
    <col min="5889" max="5889" width="3" style="354" customWidth="1"/>
    <col min="5890" max="5892" width="2.140625" style="354" customWidth="1"/>
    <col min="5893" max="5900" width="7.42578125" style="354" customWidth="1"/>
    <col min="5901" max="5901" width="7.28515625" style="354" customWidth="1"/>
    <col min="5902" max="5905" width="7.42578125" style="354" customWidth="1"/>
    <col min="5906" max="5906" width="1.42578125" style="354" customWidth="1"/>
    <col min="5907" max="5911" width="4.7109375" style="354" customWidth="1"/>
    <col min="5912" max="5920" width="5.5703125" style="354" customWidth="1"/>
    <col min="5921" max="5921" width="3.28515625" style="354" customWidth="1"/>
    <col min="5922" max="5926" width="5.5703125" style="354" customWidth="1"/>
    <col min="5927" max="5927" width="1.5703125" style="354" customWidth="1"/>
    <col min="5928" max="5931" width="5.5703125" style="354" customWidth="1"/>
    <col min="5932" max="5932" width="5.7109375" style="354" customWidth="1"/>
    <col min="5933" max="5933" width="10.7109375" style="354" customWidth="1"/>
    <col min="5934" max="5934" width="2" style="354" customWidth="1"/>
    <col min="5935" max="6144" width="9.140625" style="354"/>
    <col min="6145" max="6145" width="3" style="354" customWidth="1"/>
    <col min="6146" max="6148" width="2.140625" style="354" customWidth="1"/>
    <col min="6149" max="6156" width="7.42578125" style="354" customWidth="1"/>
    <col min="6157" max="6157" width="7.28515625" style="354" customWidth="1"/>
    <col min="6158" max="6161" width="7.42578125" style="354" customWidth="1"/>
    <col min="6162" max="6162" width="1.42578125" style="354" customWidth="1"/>
    <col min="6163" max="6167" width="4.7109375" style="354" customWidth="1"/>
    <col min="6168" max="6176" width="5.5703125" style="354" customWidth="1"/>
    <col min="6177" max="6177" width="3.28515625" style="354" customWidth="1"/>
    <col min="6178" max="6182" width="5.5703125" style="354" customWidth="1"/>
    <col min="6183" max="6183" width="1.5703125" style="354" customWidth="1"/>
    <col min="6184" max="6187" width="5.5703125" style="354" customWidth="1"/>
    <col min="6188" max="6188" width="5.7109375" style="354" customWidth="1"/>
    <col min="6189" max="6189" width="10.7109375" style="354" customWidth="1"/>
    <col min="6190" max="6190" width="2" style="354" customWidth="1"/>
    <col min="6191" max="6400" width="9.140625" style="354"/>
    <col min="6401" max="6401" width="3" style="354" customWidth="1"/>
    <col min="6402" max="6404" width="2.140625" style="354" customWidth="1"/>
    <col min="6405" max="6412" width="7.42578125" style="354" customWidth="1"/>
    <col min="6413" max="6413" width="7.28515625" style="354" customWidth="1"/>
    <col min="6414" max="6417" width="7.42578125" style="354" customWidth="1"/>
    <col min="6418" max="6418" width="1.42578125" style="354" customWidth="1"/>
    <col min="6419" max="6423" width="4.7109375" style="354" customWidth="1"/>
    <col min="6424" max="6432" width="5.5703125" style="354" customWidth="1"/>
    <col min="6433" max="6433" width="3.28515625" style="354" customWidth="1"/>
    <col min="6434" max="6438" width="5.5703125" style="354" customWidth="1"/>
    <col min="6439" max="6439" width="1.5703125" style="354" customWidth="1"/>
    <col min="6440" max="6443" width="5.5703125" style="354" customWidth="1"/>
    <col min="6444" max="6444" width="5.7109375" style="354" customWidth="1"/>
    <col min="6445" max="6445" width="10.7109375" style="354" customWidth="1"/>
    <col min="6446" max="6446" width="2" style="354" customWidth="1"/>
    <col min="6447" max="6656" width="9.140625" style="354"/>
    <col min="6657" max="6657" width="3" style="354" customWidth="1"/>
    <col min="6658" max="6660" width="2.140625" style="354" customWidth="1"/>
    <col min="6661" max="6668" width="7.42578125" style="354" customWidth="1"/>
    <col min="6669" max="6669" width="7.28515625" style="354" customWidth="1"/>
    <col min="6670" max="6673" width="7.42578125" style="354" customWidth="1"/>
    <col min="6674" max="6674" width="1.42578125" style="354" customWidth="1"/>
    <col min="6675" max="6679" width="4.7109375" style="354" customWidth="1"/>
    <col min="6680" max="6688" width="5.5703125" style="354" customWidth="1"/>
    <col min="6689" max="6689" width="3.28515625" style="354" customWidth="1"/>
    <col min="6690" max="6694" width="5.5703125" style="354" customWidth="1"/>
    <col min="6695" max="6695" width="1.5703125" style="354" customWidth="1"/>
    <col min="6696" max="6699" width="5.5703125" style="354" customWidth="1"/>
    <col min="6700" max="6700" width="5.7109375" style="354" customWidth="1"/>
    <col min="6701" max="6701" width="10.7109375" style="354" customWidth="1"/>
    <col min="6702" max="6702" width="2" style="354" customWidth="1"/>
    <col min="6703" max="6912" width="9.140625" style="354"/>
    <col min="6913" max="6913" width="3" style="354" customWidth="1"/>
    <col min="6914" max="6916" width="2.140625" style="354" customWidth="1"/>
    <col min="6917" max="6924" width="7.42578125" style="354" customWidth="1"/>
    <col min="6925" max="6925" width="7.28515625" style="354" customWidth="1"/>
    <col min="6926" max="6929" width="7.42578125" style="354" customWidth="1"/>
    <col min="6930" max="6930" width="1.42578125" style="354" customWidth="1"/>
    <col min="6931" max="6935" width="4.7109375" style="354" customWidth="1"/>
    <col min="6936" max="6944" width="5.5703125" style="354" customWidth="1"/>
    <col min="6945" max="6945" width="3.28515625" style="354" customWidth="1"/>
    <col min="6946" max="6950" width="5.5703125" style="354" customWidth="1"/>
    <col min="6951" max="6951" width="1.5703125" style="354" customWidth="1"/>
    <col min="6952" max="6955" width="5.5703125" style="354" customWidth="1"/>
    <col min="6956" max="6956" width="5.7109375" style="354" customWidth="1"/>
    <col min="6957" max="6957" width="10.7109375" style="354" customWidth="1"/>
    <col min="6958" max="6958" width="2" style="354" customWidth="1"/>
    <col min="6959" max="7168" width="9.140625" style="354"/>
    <col min="7169" max="7169" width="3" style="354" customWidth="1"/>
    <col min="7170" max="7172" width="2.140625" style="354" customWidth="1"/>
    <col min="7173" max="7180" width="7.42578125" style="354" customWidth="1"/>
    <col min="7181" max="7181" width="7.28515625" style="354" customWidth="1"/>
    <col min="7182" max="7185" width="7.42578125" style="354" customWidth="1"/>
    <col min="7186" max="7186" width="1.42578125" style="354" customWidth="1"/>
    <col min="7187" max="7191" width="4.7109375" style="354" customWidth="1"/>
    <col min="7192" max="7200" width="5.5703125" style="354" customWidth="1"/>
    <col min="7201" max="7201" width="3.28515625" style="354" customWidth="1"/>
    <col min="7202" max="7206" width="5.5703125" style="354" customWidth="1"/>
    <col min="7207" max="7207" width="1.5703125" style="354" customWidth="1"/>
    <col min="7208" max="7211" width="5.5703125" style="354" customWidth="1"/>
    <col min="7212" max="7212" width="5.7109375" style="354" customWidth="1"/>
    <col min="7213" max="7213" width="10.7109375" style="354" customWidth="1"/>
    <col min="7214" max="7214" width="2" style="354" customWidth="1"/>
    <col min="7215" max="7424" width="9.140625" style="354"/>
    <col min="7425" max="7425" width="3" style="354" customWidth="1"/>
    <col min="7426" max="7428" width="2.140625" style="354" customWidth="1"/>
    <col min="7429" max="7436" width="7.42578125" style="354" customWidth="1"/>
    <col min="7437" max="7437" width="7.28515625" style="354" customWidth="1"/>
    <col min="7438" max="7441" width="7.42578125" style="354" customWidth="1"/>
    <col min="7442" max="7442" width="1.42578125" style="354" customWidth="1"/>
    <col min="7443" max="7447" width="4.7109375" style="354" customWidth="1"/>
    <col min="7448" max="7456" width="5.5703125" style="354" customWidth="1"/>
    <col min="7457" max="7457" width="3.28515625" style="354" customWidth="1"/>
    <col min="7458" max="7462" width="5.5703125" style="354" customWidth="1"/>
    <col min="7463" max="7463" width="1.5703125" style="354" customWidth="1"/>
    <col min="7464" max="7467" width="5.5703125" style="354" customWidth="1"/>
    <col min="7468" max="7468" width="5.7109375" style="354" customWidth="1"/>
    <col min="7469" max="7469" width="10.7109375" style="354" customWidth="1"/>
    <col min="7470" max="7470" width="2" style="354" customWidth="1"/>
    <col min="7471" max="7680" width="9.140625" style="354"/>
    <col min="7681" max="7681" width="3" style="354" customWidth="1"/>
    <col min="7682" max="7684" width="2.140625" style="354" customWidth="1"/>
    <col min="7685" max="7692" width="7.42578125" style="354" customWidth="1"/>
    <col min="7693" max="7693" width="7.28515625" style="354" customWidth="1"/>
    <col min="7694" max="7697" width="7.42578125" style="354" customWidth="1"/>
    <col min="7698" max="7698" width="1.42578125" style="354" customWidth="1"/>
    <col min="7699" max="7703" width="4.7109375" style="354" customWidth="1"/>
    <col min="7704" max="7712" width="5.5703125" style="354" customWidth="1"/>
    <col min="7713" max="7713" width="3.28515625" style="354" customWidth="1"/>
    <col min="7714" max="7718" width="5.5703125" style="354" customWidth="1"/>
    <col min="7719" max="7719" width="1.5703125" style="354" customWidth="1"/>
    <col min="7720" max="7723" width="5.5703125" style="354" customWidth="1"/>
    <col min="7724" max="7724" width="5.7109375" style="354" customWidth="1"/>
    <col min="7725" max="7725" width="10.7109375" style="354" customWidth="1"/>
    <col min="7726" max="7726" width="2" style="354" customWidth="1"/>
    <col min="7727" max="7936" width="9.140625" style="354"/>
    <col min="7937" max="7937" width="3" style="354" customWidth="1"/>
    <col min="7938" max="7940" width="2.140625" style="354" customWidth="1"/>
    <col min="7941" max="7948" width="7.42578125" style="354" customWidth="1"/>
    <col min="7949" max="7949" width="7.28515625" style="354" customWidth="1"/>
    <col min="7950" max="7953" width="7.42578125" style="354" customWidth="1"/>
    <col min="7954" max="7954" width="1.42578125" style="354" customWidth="1"/>
    <col min="7955" max="7959" width="4.7109375" style="354" customWidth="1"/>
    <col min="7960" max="7968" width="5.5703125" style="354" customWidth="1"/>
    <col min="7969" max="7969" width="3.28515625" style="354" customWidth="1"/>
    <col min="7970" max="7974" width="5.5703125" style="354" customWidth="1"/>
    <col min="7975" max="7975" width="1.5703125" style="354" customWidth="1"/>
    <col min="7976" max="7979" width="5.5703125" style="354" customWidth="1"/>
    <col min="7980" max="7980" width="5.7109375" style="354" customWidth="1"/>
    <col min="7981" max="7981" width="10.7109375" style="354" customWidth="1"/>
    <col min="7982" max="7982" width="2" style="354" customWidth="1"/>
    <col min="7983" max="8192" width="9.140625" style="354"/>
    <col min="8193" max="8193" width="3" style="354" customWidth="1"/>
    <col min="8194" max="8196" width="2.140625" style="354" customWidth="1"/>
    <col min="8197" max="8204" width="7.42578125" style="354" customWidth="1"/>
    <col min="8205" max="8205" width="7.28515625" style="354" customWidth="1"/>
    <col min="8206" max="8209" width="7.42578125" style="354" customWidth="1"/>
    <col min="8210" max="8210" width="1.42578125" style="354" customWidth="1"/>
    <col min="8211" max="8215" width="4.7109375" style="354" customWidth="1"/>
    <col min="8216" max="8224" width="5.5703125" style="354" customWidth="1"/>
    <col min="8225" max="8225" width="3.28515625" style="354" customWidth="1"/>
    <col min="8226" max="8230" width="5.5703125" style="354" customWidth="1"/>
    <col min="8231" max="8231" width="1.5703125" style="354" customWidth="1"/>
    <col min="8232" max="8235" width="5.5703125" style="354" customWidth="1"/>
    <col min="8236" max="8236" width="5.7109375" style="354" customWidth="1"/>
    <col min="8237" max="8237" width="10.7109375" style="354" customWidth="1"/>
    <col min="8238" max="8238" width="2" style="354" customWidth="1"/>
    <col min="8239" max="8448" width="9.140625" style="354"/>
    <col min="8449" max="8449" width="3" style="354" customWidth="1"/>
    <col min="8450" max="8452" width="2.140625" style="354" customWidth="1"/>
    <col min="8453" max="8460" width="7.42578125" style="354" customWidth="1"/>
    <col min="8461" max="8461" width="7.28515625" style="354" customWidth="1"/>
    <col min="8462" max="8465" width="7.42578125" style="354" customWidth="1"/>
    <col min="8466" max="8466" width="1.42578125" style="354" customWidth="1"/>
    <col min="8467" max="8471" width="4.7109375" style="354" customWidth="1"/>
    <col min="8472" max="8480" width="5.5703125" style="354" customWidth="1"/>
    <col min="8481" max="8481" width="3.28515625" style="354" customWidth="1"/>
    <col min="8482" max="8486" width="5.5703125" style="354" customWidth="1"/>
    <col min="8487" max="8487" width="1.5703125" style="354" customWidth="1"/>
    <col min="8488" max="8491" width="5.5703125" style="354" customWidth="1"/>
    <col min="8492" max="8492" width="5.7109375" style="354" customWidth="1"/>
    <col min="8493" max="8493" width="10.7109375" style="354" customWidth="1"/>
    <col min="8494" max="8494" width="2" style="354" customWidth="1"/>
    <col min="8495" max="8704" width="9.140625" style="354"/>
    <col min="8705" max="8705" width="3" style="354" customWidth="1"/>
    <col min="8706" max="8708" width="2.140625" style="354" customWidth="1"/>
    <col min="8709" max="8716" width="7.42578125" style="354" customWidth="1"/>
    <col min="8717" max="8717" width="7.28515625" style="354" customWidth="1"/>
    <col min="8718" max="8721" width="7.42578125" style="354" customWidth="1"/>
    <col min="8722" max="8722" width="1.42578125" style="354" customWidth="1"/>
    <col min="8723" max="8727" width="4.7109375" style="354" customWidth="1"/>
    <col min="8728" max="8736" width="5.5703125" style="354" customWidth="1"/>
    <col min="8737" max="8737" width="3.28515625" style="354" customWidth="1"/>
    <col min="8738" max="8742" width="5.5703125" style="354" customWidth="1"/>
    <col min="8743" max="8743" width="1.5703125" style="354" customWidth="1"/>
    <col min="8744" max="8747" width="5.5703125" style="354" customWidth="1"/>
    <col min="8748" max="8748" width="5.7109375" style="354" customWidth="1"/>
    <col min="8749" max="8749" width="10.7109375" style="354" customWidth="1"/>
    <col min="8750" max="8750" width="2" style="354" customWidth="1"/>
    <col min="8751" max="8960" width="9.140625" style="354"/>
    <col min="8961" max="8961" width="3" style="354" customWidth="1"/>
    <col min="8962" max="8964" width="2.140625" style="354" customWidth="1"/>
    <col min="8965" max="8972" width="7.42578125" style="354" customWidth="1"/>
    <col min="8973" max="8973" width="7.28515625" style="354" customWidth="1"/>
    <col min="8974" max="8977" width="7.42578125" style="354" customWidth="1"/>
    <col min="8978" max="8978" width="1.42578125" style="354" customWidth="1"/>
    <col min="8979" max="8983" width="4.7109375" style="354" customWidth="1"/>
    <col min="8984" max="8992" width="5.5703125" style="354" customWidth="1"/>
    <col min="8993" max="8993" width="3.28515625" style="354" customWidth="1"/>
    <col min="8994" max="8998" width="5.5703125" style="354" customWidth="1"/>
    <col min="8999" max="8999" width="1.5703125" style="354" customWidth="1"/>
    <col min="9000" max="9003" width="5.5703125" style="354" customWidth="1"/>
    <col min="9004" max="9004" width="5.7109375" style="354" customWidth="1"/>
    <col min="9005" max="9005" width="10.7109375" style="354" customWidth="1"/>
    <col min="9006" max="9006" width="2" style="354" customWidth="1"/>
    <col min="9007" max="9216" width="9.140625" style="354"/>
    <col min="9217" max="9217" width="3" style="354" customWidth="1"/>
    <col min="9218" max="9220" width="2.140625" style="354" customWidth="1"/>
    <col min="9221" max="9228" width="7.42578125" style="354" customWidth="1"/>
    <col min="9229" max="9229" width="7.28515625" style="354" customWidth="1"/>
    <col min="9230" max="9233" width="7.42578125" style="354" customWidth="1"/>
    <col min="9234" max="9234" width="1.42578125" style="354" customWidth="1"/>
    <col min="9235" max="9239" width="4.7109375" style="354" customWidth="1"/>
    <col min="9240" max="9248" width="5.5703125" style="354" customWidth="1"/>
    <col min="9249" max="9249" width="3.28515625" style="354" customWidth="1"/>
    <col min="9250" max="9254" width="5.5703125" style="354" customWidth="1"/>
    <col min="9255" max="9255" width="1.5703125" style="354" customWidth="1"/>
    <col min="9256" max="9259" width="5.5703125" style="354" customWidth="1"/>
    <col min="9260" max="9260" width="5.7109375" style="354" customWidth="1"/>
    <col min="9261" max="9261" width="10.7109375" style="354" customWidth="1"/>
    <col min="9262" max="9262" width="2" style="354" customWidth="1"/>
    <col min="9263" max="9472" width="9.140625" style="354"/>
    <col min="9473" max="9473" width="3" style="354" customWidth="1"/>
    <col min="9474" max="9476" width="2.140625" style="354" customWidth="1"/>
    <col min="9477" max="9484" width="7.42578125" style="354" customWidth="1"/>
    <col min="9485" max="9485" width="7.28515625" style="354" customWidth="1"/>
    <col min="9486" max="9489" width="7.42578125" style="354" customWidth="1"/>
    <col min="9490" max="9490" width="1.42578125" style="354" customWidth="1"/>
    <col min="9491" max="9495" width="4.7109375" style="354" customWidth="1"/>
    <col min="9496" max="9504" width="5.5703125" style="354" customWidth="1"/>
    <col min="9505" max="9505" width="3.28515625" style="354" customWidth="1"/>
    <col min="9506" max="9510" width="5.5703125" style="354" customWidth="1"/>
    <col min="9511" max="9511" width="1.5703125" style="354" customWidth="1"/>
    <col min="9512" max="9515" width="5.5703125" style="354" customWidth="1"/>
    <col min="9516" max="9516" width="5.7109375" style="354" customWidth="1"/>
    <col min="9517" max="9517" width="10.7109375" style="354" customWidth="1"/>
    <col min="9518" max="9518" width="2" style="354" customWidth="1"/>
    <col min="9519" max="9728" width="9.140625" style="354"/>
    <col min="9729" max="9729" width="3" style="354" customWidth="1"/>
    <col min="9730" max="9732" width="2.140625" style="354" customWidth="1"/>
    <col min="9733" max="9740" width="7.42578125" style="354" customWidth="1"/>
    <col min="9741" max="9741" width="7.28515625" style="354" customWidth="1"/>
    <col min="9742" max="9745" width="7.42578125" style="354" customWidth="1"/>
    <col min="9746" max="9746" width="1.42578125" style="354" customWidth="1"/>
    <col min="9747" max="9751" width="4.7109375" style="354" customWidth="1"/>
    <col min="9752" max="9760" width="5.5703125" style="354" customWidth="1"/>
    <col min="9761" max="9761" width="3.28515625" style="354" customWidth="1"/>
    <col min="9762" max="9766" width="5.5703125" style="354" customWidth="1"/>
    <col min="9767" max="9767" width="1.5703125" style="354" customWidth="1"/>
    <col min="9768" max="9771" width="5.5703125" style="354" customWidth="1"/>
    <col min="9772" max="9772" width="5.7109375" style="354" customWidth="1"/>
    <col min="9773" max="9773" width="10.7109375" style="354" customWidth="1"/>
    <col min="9774" max="9774" width="2" style="354" customWidth="1"/>
    <col min="9775" max="9984" width="9.140625" style="354"/>
    <col min="9985" max="9985" width="3" style="354" customWidth="1"/>
    <col min="9986" max="9988" width="2.140625" style="354" customWidth="1"/>
    <col min="9989" max="9996" width="7.42578125" style="354" customWidth="1"/>
    <col min="9997" max="9997" width="7.28515625" style="354" customWidth="1"/>
    <col min="9998" max="10001" width="7.42578125" style="354" customWidth="1"/>
    <col min="10002" max="10002" width="1.42578125" style="354" customWidth="1"/>
    <col min="10003" max="10007" width="4.7109375" style="354" customWidth="1"/>
    <col min="10008" max="10016" width="5.5703125" style="354" customWidth="1"/>
    <col min="10017" max="10017" width="3.28515625" style="354" customWidth="1"/>
    <col min="10018" max="10022" width="5.5703125" style="354" customWidth="1"/>
    <col min="10023" max="10023" width="1.5703125" style="354" customWidth="1"/>
    <col min="10024" max="10027" width="5.5703125" style="354" customWidth="1"/>
    <col min="10028" max="10028" width="5.7109375" style="354" customWidth="1"/>
    <col min="10029" max="10029" width="10.7109375" style="354" customWidth="1"/>
    <col min="10030" max="10030" width="2" style="354" customWidth="1"/>
    <col min="10031" max="10240" width="9.140625" style="354"/>
    <col min="10241" max="10241" width="3" style="354" customWidth="1"/>
    <col min="10242" max="10244" width="2.140625" style="354" customWidth="1"/>
    <col min="10245" max="10252" width="7.42578125" style="354" customWidth="1"/>
    <col min="10253" max="10253" width="7.28515625" style="354" customWidth="1"/>
    <col min="10254" max="10257" width="7.42578125" style="354" customWidth="1"/>
    <col min="10258" max="10258" width="1.42578125" style="354" customWidth="1"/>
    <col min="10259" max="10263" width="4.7109375" style="354" customWidth="1"/>
    <col min="10264" max="10272" width="5.5703125" style="354" customWidth="1"/>
    <col min="10273" max="10273" width="3.28515625" style="354" customWidth="1"/>
    <col min="10274" max="10278" width="5.5703125" style="354" customWidth="1"/>
    <col min="10279" max="10279" width="1.5703125" style="354" customWidth="1"/>
    <col min="10280" max="10283" width="5.5703125" style="354" customWidth="1"/>
    <col min="10284" max="10284" width="5.7109375" style="354" customWidth="1"/>
    <col min="10285" max="10285" width="10.7109375" style="354" customWidth="1"/>
    <col min="10286" max="10286" width="2" style="354" customWidth="1"/>
    <col min="10287" max="10496" width="9.140625" style="354"/>
    <col min="10497" max="10497" width="3" style="354" customWidth="1"/>
    <col min="10498" max="10500" width="2.140625" style="354" customWidth="1"/>
    <col min="10501" max="10508" width="7.42578125" style="354" customWidth="1"/>
    <col min="10509" max="10509" width="7.28515625" style="354" customWidth="1"/>
    <col min="10510" max="10513" width="7.42578125" style="354" customWidth="1"/>
    <col min="10514" max="10514" width="1.42578125" style="354" customWidth="1"/>
    <col min="10515" max="10519" width="4.7109375" style="354" customWidth="1"/>
    <col min="10520" max="10528" width="5.5703125" style="354" customWidth="1"/>
    <col min="10529" max="10529" width="3.28515625" style="354" customWidth="1"/>
    <col min="10530" max="10534" width="5.5703125" style="354" customWidth="1"/>
    <col min="10535" max="10535" width="1.5703125" style="354" customWidth="1"/>
    <col min="10536" max="10539" width="5.5703125" style="354" customWidth="1"/>
    <col min="10540" max="10540" width="5.7109375" style="354" customWidth="1"/>
    <col min="10541" max="10541" width="10.7109375" style="354" customWidth="1"/>
    <col min="10542" max="10542" width="2" style="354" customWidth="1"/>
    <col min="10543" max="10752" width="9.140625" style="354"/>
    <col min="10753" max="10753" width="3" style="354" customWidth="1"/>
    <col min="10754" max="10756" width="2.140625" style="354" customWidth="1"/>
    <col min="10757" max="10764" width="7.42578125" style="354" customWidth="1"/>
    <col min="10765" max="10765" width="7.28515625" style="354" customWidth="1"/>
    <col min="10766" max="10769" width="7.42578125" style="354" customWidth="1"/>
    <col min="10770" max="10770" width="1.42578125" style="354" customWidth="1"/>
    <col min="10771" max="10775" width="4.7109375" style="354" customWidth="1"/>
    <col min="10776" max="10784" width="5.5703125" style="354" customWidth="1"/>
    <col min="10785" max="10785" width="3.28515625" style="354" customWidth="1"/>
    <col min="10786" max="10790" width="5.5703125" style="354" customWidth="1"/>
    <col min="10791" max="10791" width="1.5703125" style="354" customWidth="1"/>
    <col min="10792" max="10795" width="5.5703125" style="354" customWidth="1"/>
    <col min="10796" max="10796" width="5.7109375" style="354" customWidth="1"/>
    <col min="10797" max="10797" width="10.7109375" style="354" customWidth="1"/>
    <col min="10798" max="10798" width="2" style="354" customWidth="1"/>
    <col min="10799" max="11008" width="9.140625" style="354"/>
    <col min="11009" max="11009" width="3" style="354" customWidth="1"/>
    <col min="11010" max="11012" width="2.140625" style="354" customWidth="1"/>
    <col min="11013" max="11020" width="7.42578125" style="354" customWidth="1"/>
    <col min="11021" max="11021" width="7.28515625" style="354" customWidth="1"/>
    <col min="11022" max="11025" width="7.42578125" style="354" customWidth="1"/>
    <col min="11026" max="11026" width="1.42578125" style="354" customWidth="1"/>
    <col min="11027" max="11031" width="4.7109375" style="354" customWidth="1"/>
    <col min="11032" max="11040" width="5.5703125" style="354" customWidth="1"/>
    <col min="11041" max="11041" width="3.28515625" style="354" customWidth="1"/>
    <col min="11042" max="11046" width="5.5703125" style="354" customWidth="1"/>
    <col min="11047" max="11047" width="1.5703125" style="354" customWidth="1"/>
    <col min="11048" max="11051" width="5.5703125" style="354" customWidth="1"/>
    <col min="11052" max="11052" width="5.7109375" style="354" customWidth="1"/>
    <col min="11053" max="11053" width="10.7109375" style="354" customWidth="1"/>
    <col min="11054" max="11054" width="2" style="354" customWidth="1"/>
    <col min="11055" max="11264" width="9.140625" style="354"/>
    <col min="11265" max="11265" width="3" style="354" customWidth="1"/>
    <col min="11266" max="11268" width="2.140625" style="354" customWidth="1"/>
    <col min="11269" max="11276" width="7.42578125" style="354" customWidth="1"/>
    <col min="11277" max="11277" width="7.28515625" style="354" customWidth="1"/>
    <col min="11278" max="11281" width="7.42578125" style="354" customWidth="1"/>
    <col min="11282" max="11282" width="1.42578125" style="354" customWidth="1"/>
    <col min="11283" max="11287" width="4.7109375" style="354" customWidth="1"/>
    <col min="11288" max="11296" width="5.5703125" style="354" customWidth="1"/>
    <col min="11297" max="11297" width="3.28515625" style="354" customWidth="1"/>
    <col min="11298" max="11302" width="5.5703125" style="354" customWidth="1"/>
    <col min="11303" max="11303" width="1.5703125" style="354" customWidth="1"/>
    <col min="11304" max="11307" width="5.5703125" style="354" customWidth="1"/>
    <col min="11308" max="11308" width="5.7109375" style="354" customWidth="1"/>
    <col min="11309" max="11309" width="10.7109375" style="354" customWidth="1"/>
    <col min="11310" max="11310" width="2" style="354" customWidth="1"/>
    <col min="11311" max="11520" width="9.140625" style="354"/>
    <col min="11521" max="11521" width="3" style="354" customWidth="1"/>
    <col min="11522" max="11524" width="2.140625" style="354" customWidth="1"/>
    <col min="11525" max="11532" width="7.42578125" style="354" customWidth="1"/>
    <col min="11533" max="11533" width="7.28515625" style="354" customWidth="1"/>
    <col min="11534" max="11537" width="7.42578125" style="354" customWidth="1"/>
    <col min="11538" max="11538" width="1.42578125" style="354" customWidth="1"/>
    <col min="11539" max="11543" width="4.7109375" style="354" customWidth="1"/>
    <col min="11544" max="11552" width="5.5703125" style="354" customWidth="1"/>
    <col min="11553" max="11553" width="3.28515625" style="354" customWidth="1"/>
    <col min="11554" max="11558" width="5.5703125" style="354" customWidth="1"/>
    <col min="11559" max="11559" width="1.5703125" style="354" customWidth="1"/>
    <col min="11560" max="11563" width="5.5703125" style="354" customWidth="1"/>
    <col min="11564" max="11564" width="5.7109375" style="354" customWidth="1"/>
    <col min="11565" max="11565" width="10.7109375" style="354" customWidth="1"/>
    <col min="11566" max="11566" width="2" style="354" customWidth="1"/>
    <col min="11567" max="11776" width="9.140625" style="354"/>
    <col min="11777" max="11777" width="3" style="354" customWidth="1"/>
    <col min="11778" max="11780" width="2.140625" style="354" customWidth="1"/>
    <col min="11781" max="11788" width="7.42578125" style="354" customWidth="1"/>
    <col min="11789" max="11789" width="7.28515625" style="354" customWidth="1"/>
    <col min="11790" max="11793" width="7.42578125" style="354" customWidth="1"/>
    <col min="11794" max="11794" width="1.42578125" style="354" customWidth="1"/>
    <col min="11795" max="11799" width="4.7109375" style="354" customWidth="1"/>
    <col min="11800" max="11808" width="5.5703125" style="354" customWidth="1"/>
    <col min="11809" max="11809" width="3.28515625" style="354" customWidth="1"/>
    <col min="11810" max="11814" width="5.5703125" style="354" customWidth="1"/>
    <col min="11815" max="11815" width="1.5703125" style="354" customWidth="1"/>
    <col min="11816" max="11819" width="5.5703125" style="354" customWidth="1"/>
    <col min="11820" max="11820" width="5.7109375" style="354" customWidth="1"/>
    <col min="11821" max="11821" width="10.7109375" style="354" customWidth="1"/>
    <col min="11822" max="11822" width="2" style="354" customWidth="1"/>
    <col min="11823" max="12032" width="9.140625" style="354"/>
    <col min="12033" max="12033" width="3" style="354" customWidth="1"/>
    <col min="12034" max="12036" width="2.140625" style="354" customWidth="1"/>
    <col min="12037" max="12044" width="7.42578125" style="354" customWidth="1"/>
    <col min="12045" max="12045" width="7.28515625" style="354" customWidth="1"/>
    <col min="12046" max="12049" width="7.42578125" style="354" customWidth="1"/>
    <col min="12050" max="12050" width="1.42578125" style="354" customWidth="1"/>
    <col min="12051" max="12055" width="4.7109375" style="354" customWidth="1"/>
    <col min="12056" max="12064" width="5.5703125" style="354" customWidth="1"/>
    <col min="12065" max="12065" width="3.28515625" style="354" customWidth="1"/>
    <col min="12066" max="12070" width="5.5703125" style="354" customWidth="1"/>
    <col min="12071" max="12071" width="1.5703125" style="354" customWidth="1"/>
    <col min="12072" max="12075" width="5.5703125" style="354" customWidth="1"/>
    <col min="12076" max="12076" width="5.7109375" style="354" customWidth="1"/>
    <col min="12077" max="12077" width="10.7109375" style="354" customWidth="1"/>
    <col min="12078" max="12078" width="2" style="354" customWidth="1"/>
    <col min="12079" max="12288" width="9.140625" style="354"/>
    <col min="12289" max="12289" width="3" style="354" customWidth="1"/>
    <col min="12290" max="12292" width="2.140625" style="354" customWidth="1"/>
    <col min="12293" max="12300" width="7.42578125" style="354" customWidth="1"/>
    <col min="12301" max="12301" width="7.28515625" style="354" customWidth="1"/>
    <col min="12302" max="12305" width="7.42578125" style="354" customWidth="1"/>
    <col min="12306" max="12306" width="1.42578125" style="354" customWidth="1"/>
    <col min="12307" max="12311" width="4.7109375" style="354" customWidth="1"/>
    <col min="12312" max="12320" width="5.5703125" style="354" customWidth="1"/>
    <col min="12321" max="12321" width="3.28515625" style="354" customWidth="1"/>
    <col min="12322" max="12326" width="5.5703125" style="354" customWidth="1"/>
    <col min="12327" max="12327" width="1.5703125" style="354" customWidth="1"/>
    <col min="12328" max="12331" width="5.5703125" style="354" customWidth="1"/>
    <col min="12332" max="12332" width="5.7109375" style="354" customWidth="1"/>
    <col min="12333" max="12333" width="10.7109375" style="354" customWidth="1"/>
    <col min="12334" max="12334" width="2" style="354" customWidth="1"/>
    <col min="12335" max="12544" width="9.140625" style="354"/>
    <col min="12545" max="12545" width="3" style="354" customWidth="1"/>
    <col min="12546" max="12548" width="2.140625" style="354" customWidth="1"/>
    <col min="12549" max="12556" width="7.42578125" style="354" customWidth="1"/>
    <col min="12557" max="12557" width="7.28515625" style="354" customWidth="1"/>
    <col min="12558" max="12561" width="7.42578125" style="354" customWidth="1"/>
    <col min="12562" max="12562" width="1.42578125" style="354" customWidth="1"/>
    <col min="12563" max="12567" width="4.7109375" style="354" customWidth="1"/>
    <col min="12568" max="12576" width="5.5703125" style="354" customWidth="1"/>
    <col min="12577" max="12577" width="3.28515625" style="354" customWidth="1"/>
    <col min="12578" max="12582" width="5.5703125" style="354" customWidth="1"/>
    <col min="12583" max="12583" width="1.5703125" style="354" customWidth="1"/>
    <col min="12584" max="12587" width="5.5703125" style="354" customWidth="1"/>
    <col min="12588" max="12588" width="5.7109375" style="354" customWidth="1"/>
    <col min="12589" max="12589" width="10.7109375" style="354" customWidth="1"/>
    <col min="12590" max="12590" width="2" style="354" customWidth="1"/>
    <col min="12591" max="12800" width="9.140625" style="354"/>
    <col min="12801" max="12801" width="3" style="354" customWidth="1"/>
    <col min="12802" max="12804" width="2.140625" style="354" customWidth="1"/>
    <col min="12805" max="12812" width="7.42578125" style="354" customWidth="1"/>
    <col min="12813" max="12813" width="7.28515625" style="354" customWidth="1"/>
    <col min="12814" max="12817" width="7.42578125" style="354" customWidth="1"/>
    <col min="12818" max="12818" width="1.42578125" style="354" customWidth="1"/>
    <col min="12819" max="12823" width="4.7109375" style="354" customWidth="1"/>
    <col min="12824" max="12832" width="5.5703125" style="354" customWidth="1"/>
    <col min="12833" max="12833" width="3.28515625" style="354" customWidth="1"/>
    <col min="12834" max="12838" width="5.5703125" style="354" customWidth="1"/>
    <col min="12839" max="12839" width="1.5703125" style="354" customWidth="1"/>
    <col min="12840" max="12843" width="5.5703125" style="354" customWidth="1"/>
    <col min="12844" max="12844" width="5.7109375" style="354" customWidth="1"/>
    <col min="12845" max="12845" width="10.7109375" style="354" customWidth="1"/>
    <col min="12846" max="12846" width="2" style="354" customWidth="1"/>
    <col min="12847" max="13056" width="9.140625" style="354"/>
    <col min="13057" max="13057" width="3" style="354" customWidth="1"/>
    <col min="13058" max="13060" width="2.140625" style="354" customWidth="1"/>
    <col min="13061" max="13068" width="7.42578125" style="354" customWidth="1"/>
    <col min="13069" max="13069" width="7.28515625" style="354" customWidth="1"/>
    <col min="13070" max="13073" width="7.42578125" style="354" customWidth="1"/>
    <col min="13074" max="13074" width="1.42578125" style="354" customWidth="1"/>
    <col min="13075" max="13079" width="4.7109375" style="354" customWidth="1"/>
    <col min="13080" max="13088" width="5.5703125" style="354" customWidth="1"/>
    <col min="13089" max="13089" width="3.28515625" style="354" customWidth="1"/>
    <col min="13090" max="13094" width="5.5703125" style="354" customWidth="1"/>
    <col min="13095" max="13095" width="1.5703125" style="354" customWidth="1"/>
    <col min="13096" max="13099" width="5.5703125" style="354" customWidth="1"/>
    <col min="13100" max="13100" width="5.7109375" style="354" customWidth="1"/>
    <col min="13101" max="13101" width="10.7109375" style="354" customWidth="1"/>
    <col min="13102" max="13102" width="2" style="354" customWidth="1"/>
    <col min="13103" max="13312" width="9.140625" style="354"/>
    <col min="13313" max="13313" width="3" style="354" customWidth="1"/>
    <col min="13314" max="13316" width="2.140625" style="354" customWidth="1"/>
    <col min="13317" max="13324" width="7.42578125" style="354" customWidth="1"/>
    <col min="13325" max="13325" width="7.28515625" style="354" customWidth="1"/>
    <col min="13326" max="13329" width="7.42578125" style="354" customWidth="1"/>
    <col min="13330" max="13330" width="1.42578125" style="354" customWidth="1"/>
    <col min="13331" max="13335" width="4.7109375" style="354" customWidth="1"/>
    <col min="13336" max="13344" width="5.5703125" style="354" customWidth="1"/>
    <col min="13345" max="13345" width="3.28515625" style="354" customWidth="1"/>
    <col min="13346" max="13350" width="5.5703125" style="354" customWidth="1"/>
    <col min="13351" max="13351" width="1.5703125" style="354" customWidth="1"/>
    <col min="13352" max="13355" width="5.5703125" style="354" customWidth="1"/>
    <col min="13356" max="13356" width="5.7109375" style="354" customWidth="1"/>
    <col min="13357" max="13357" width="10.7109375" style="354" customWidth="1"/>
    <col min="13358" max="13358" width="2" style="354" customWidth="1"/>
    <col min="13359" max="13568" width="9.140625" style="354"/>
    <col min="13569" max="13569" width="3" style="354" customWidth="1"/>
    <col min="13570" max="13572" width="2.140625" style="354" customWidth="1"/>
    <col min="13573" max="13580" width="7.42578125" style="354" customWidth="1"/>
    <col min="13581" max="13581" width="7.28515625" style="354" customWidth="1"/>
    <col min="13582" max="13585" width="7.42578125" style="354" customWidth="1"/>
    <col min="13586" max="13586" width="1.42578125" style="354" customWidth="1"/>
    <col min="13587" max="13591" width="4.7109375" style="354" customWidth="1"/>
    <col min="13592" max="13600" width="5.5703125" style="354" customWidth="1"/>
    <col min="13601" max="13601" width="3.28515625" style="354" customWidth="1"/>
    <col min="13602" max="13606" width="5.5703125" style="354" customWidth="1"/>
    <col min="13607" max="13607" width="1.5703125" style="354" customWidth="1"/>
    <col min="13608" max="13611" width="5.5703125" style="354" customWidth="1"/>
    <col min="13612" max="13612" width="5.7109375" style="354" customWidth="1"/>
    <col min="13613" max="13613" width="10.7109375" style="354" customWidth="1"/>
    <col min="13614" max="13614" width="2" style="354" customWidth="1"/>
    <col min="13615" max="13824" width="9.140625" style="354"/>
    <col min="13825" max="13825" width="3" style="354" customWidth="1"/>
    <col min="13826" max="13828" width="2.140625" style="354" customWidth="1"/>
    <col min="13829" max="13836" width="7.42578125" style="354" customWidth="1"/>
    <col min="13837" max="13837" width="7.28515625" style="354" customWidth="1"/>
    <col min="13838" max="13841" width="7.42578125" style="354" customWidth="1"/>
    <col min="13842" max="13842" width="1.42578125" style="354" customWidth="1"/>
    <col min="13843" max="13847" width="4.7109375" style="354" customWidth="1"/>
    <col min="13848" max="13856" width="5.5703125" style="354" customWidth="1"/>
    <col min="13857" max="13857" width="3.28515625" style="354" customWidth="1"/>
    <col min="13858" max="13862" width="5.5703125" style="354" customWidth="1"/>
    <col min="13863" max="13863" width="1.5703125" style="354" customWidth="1"/>
    <col min="13864" max="13867" width="5.5703125" style="354" customWidth="1"/>
    <col min="13868" max="13868" width="5.7109375" style="354" customWidth="1"/>
    <col min="13869" max="13869" width="10.7109375" style="354" customWidth="1"/>
    <col min="13870" max="13870" width="2" style="354" customWidth="1"/>
    <col min="13871" max="14080" width="9.140625" style="354"/>
    <col min="14081" max="14081" width="3" style="354" customWidth="1"/>
    <col min="14082" max="14084" width="2.140625" style="354" customWidth="1"/>
    <col min="14085" max="14092" width="7.42578125" style="354" customWidth="1"/>
    <col min="14093" max="14093" width="7.28515625" style="354" customWidth="1"/>
    <col min="14094" max="14097" width="7.42578125" style="354" customWidth="1"/>
    <col min="14098" max="14098" width="1.42578125" style="354" customWidth="1"/>
    <col min="14099" max="14103" width="4.7109375" style="354" customWidth="1"/>
    <col min="14104" max="14112" width="5.5703125" style="354" customWidth="1"/>
    <col min="14113" max="14113" width="3.28515625" style="354" customWidth="1"/>
    <col min="14114" max="14118" width="5.5703125" style="354" customWidth="1"/>
    <col min="14119" max="14119" width="1.5703125" style="354" customWidth="1"/>
    <col min="14120" max="14123" width="5.5703125" style="354" customWidth="1"/>
    <col min="14124" max="14124" width="5.7109375" style="354" customWidth="1"/>
    <col min="14125" max="14125" width="10.7109375" style="354" customWidth="1"/>
    <col min="14126" max="14126" width="2" style="354" customWidth="1"/>
    <col min="14127" max="14336" width="9.140625" style="354"/>
    <col min="14337" max="14337" width="3" style="354" customWidth="1"/>
    <col min="14338" max="14340" width="2.140625" style="354" customWidth="1"/>
    <col min="14341" max="14348" width="7.42578125" style="354" customWidth="1"/>
    <col min="14349" max="14349" width="7.28515625" style="354" customWidth="1"/>
    <col min="14350" max="14353" width="7.42578125" style="354" customWidth="1"/>
    <col min="14354" max="14354" width="1.42578125" style="354" customWidth="1"/>
    <col min="14355" max="14359" width="4.7109375" style="354" customWidth="1"/>
    <col min="14360" max="14368" width="5.5703125" style="354" customWidth="1"/>
    <col min="14369" max="14369" width="3.28515625" style="354" customWidth="1"/>
    <col min="14370" max="14374" width="5.5703125" style="354" customWidth="1"/>
    <col min="14375" max="14375" width="1.5703125" style="354" customWidth="1"/>
    <col min="14376" max="14379" width="5.5703125" style="354" customWidth="1"/>
    <col min="14380" max="14380" width="5.7109375" style="354" customWidth="1"/>
    <col min="14381" max="14381" width="10.7109375" style="354" customWidth="1"/>
    <col min="14382" max="14382" width="2" style="354" customWidth="1"/>
    <col min="14383" max="14592" width="9.140625" style="354"/>
    <col min="14593" max="14593" width="3" style="354" customWidth="1"/>
    <col min="14594" max="14596" width="2.140625" style="354" customWidth="1"/>
    <col min="14597" max="14604" width="7.42578125" style="354" customWidth="1"/>
    <col min="14605" max="14605" width="7.28515625" style="354" customWidth="1"/>
    <col min="14606" max="14609" width="7.42578125" style="354" customWidth="1"/>
    <col min="14610" max="14610" width="1.42578125" style="354" customWidth="1"/>
    <col min="14611" max="14615" width="4.7109375" style="354" customWidth="1"/>
    <col min="14616" max="14624" width="5.5703125" style="354" customWidth="1"/>
    <col min="14625" max="14625" width="3.28515625" style="354" customWidth="1"/>
    <col min="14626" max="14630" width="5.5703125" style="354" customWidth="1"/>
    <col min="14631" max="14631" width="1.5703125" style="354" customWidth="1"/>
    <col min="14632" max="14635" width="5.5703125" style="354" customWidth="1"/>
    <col min="14636" max="14636" width="5.7109375" style="354" customWidth="1"/>
    <col min="14637" max="14637" width="10.7109375" style="354" customWidth="1"/>
    <col min="14638" max="14638" width="2" style="354" customWidth="1"/>
    <col min="14639" max="14848" width="9.140625" style="354"/>
    <col min="14849" max="14849" width="3" style="354" customWidth="1"/>
    <col min="14850" max="14852" width="2.140625" style="354" customWidth="1"/>
    <col min="14853" max="14860" width="7.42578125" style="354" customWidth="1"/>
    <col min="14861" max="14861" width="7.28515625" style="354" customWidth="1"/>
    <col min="14862" max="14865" width="7.42578125" style="354" customWidth="1"/>
    <col min="14866" max="14866" width="1.42578125" style="354" customWidth="1"/>
    <col min="14867" max="14871" width="4.7109375" style="354" customWidth="1"/>
    <col min="14872" max="14880" width="5.5703125" style="354" customWidth="1"/>
    <col min="14881" max="14881" width="3.28515625" style="354" customWidth="1"/>
    <col min="14882" max="14886" width="5.5703125" style="354" customWidth="1"/>
    <col min="14887" max="14887" width="1.5703125" style="354" customWidth="1"/>
    <col min="14888" max="14891" width="5.5703125" style="354" customWidth="1"/>
    <col min="14892" max="14892" width="5.7109375" style="354" customWidth="1"/>
    <col min="14893" max="14893" width="10.7109375" style="354" customWidth="1"/>
    <col min="14894" max="14894" width="2" style="354" customWidth="1"/>
    <col min="14895" max="15104" width="9.140625" style="354"/>
    <col min="15105" max="15105" width="3" style="354" customWidth="1"/>
    <col min="15106" max="15108" width="2.140625" style="354" customWidth="1"/>
    <col min="15109" max="15116" width="7.42578125" style="354" customWidth="1"/>
    <col min="15117" max="15117" width="7.28515625" style="354" customWidth="1"/>
    <col min="15118" max="15121" width="7.42578125" style="354" customWidth="1"/>
    <col min="15122" max="15122" width="1.42578125" style="354" customWidth="1"/>
    <col min="15123" max="15127" width="4.7109375" style="354" customWidth="1"/>
    <col min="15128" max="15136" width="5.5703125" style="354" customWidth="1"/>
    <col min="15137" max="15137" width="3.28515625" style="354" customWidth="1"/>
    <col min="15138" max="15142" width="5.5703125" style="354" customWidth="1"/>
    <col min="15143" max="15143" width="1.5703125" style="354" customWidth="1"/>
    <col min="15144" max="15147" width="5.5703125" style="354" customWidth="1"/>
    <col min="15148" max="15148" width="5.7109375" style="354" customWidth="1"/>
    <col min="15149" max="15149" width="10.7109375" style="354" customWidth="1"/>
    <col min="15150" max="15150" width="2" style="354" customWidth="1"/>
    <col min="15151" max="15360" width="9.140625" style="354"/>
    <col min="15361" max="15361" width="3" style="354" customWidth="1"/>
    <col min="15362" max="15364" width="2.140625" style="354" customWidth="1"/>
    <col min="15365" max="15372" width="7.42578125" style="354" customWidth="1"/>
    <col min="15373" max="15373" width="7.28515625" style="354" customWidth="1"/>
    <col min="15374" max="15377" width="7.42578125" style="354" customWidth="1"/>
    <col min="15378" max="15378" width="1.42578125" style="354" customWidth="1"/>
    <col min="15379" max="15383" width="4.7109375" style="354" customWidth="1"/>
    <col min="15384" max="15392" width="5.5703125" style="354" customWidth="1"/>
    <col min="15393" max="15393" width="3.28515625" style="354" customWidth="1"/>
    <col min="15394" max="15398" width="5.5703125" style="354" customWidth="1"/>
    <col min="15399" max="15399" width="1.5703125" style="354" customWidth="1"/>
    <col min="15400" max="15403" width="5.5703125" style="354" customWidth="1"/>
    <col min="15404" max="15404" width="5.7109375" style="354" customWidth="1"/>
    <col min="15405" max="15405" width="10.7109375" style="354" customWidth="1"/>
    <col min="15406" max="15406" width="2" style="354" customWidth="1"/>
    <col min="15407" max="15616" width="9.140625" style="354"/>
    <col min="15617" max="15617" width="3" style="354" customWidth="1"/>
    <col min="15618" max="15620" width="2.140625" style="354" customWidth="1"/>
    <col min="15621" max="15628" width="7.42578125" style="354" customWidth="1"/>
    <col min="15629" max="15629" width="7.28515625" style="354" customWidth="1"/>
    <col min="15630" max="15633" width="7.42578125" style="354" customWidth="1"/>
    <col min="15634" max="15634" width="1.42578125" style="354" customWidth="1"/>
    <col min="15635" max="15639" width="4.7109375" style="354" customWidth="1"/>
    <col min="15640" max="15648" width="5.5703125" style="354" customWidth="1"/>
    <col min="15649" max="15649" width="3.28515625" style="354" customWidth="1"/>
    <col min="15650" max="15654" width="5.5703125" style="354" customWidth="1"/>
    <col min="15655" max="15655" width="1.5703125" style="354" customWidth="1"/>
    <col min="15656" max="15659" width="5.5703125" style="354" customWidth="1"/>
    <col min="15660" max="15660" width="5.7109375" style="354" customWidth="1"/>
    <col min="15661" max="15661" width="10.7109375" style="354" customWidth="1"/>
    <col min="15662" max="15662" width="2" style="354" customWidth="1"/>
    <col min="15663" max="15872" width="9.140625" style="354"/>
    <col min="15873" max="15873" width="3" style="354" customWidth="1"/>
    <col min="15874" max="15876" width="2.140625" style="354" customWidth="1"/>
    <col min="15877" max="15884" width="7.42578125" style="354" customWidth="1"/>
    <col min="15885" max="15885" width="7.28515625" style="354" customWidth="1"/>
    <col min="15886" max="15889" width="7.42578125" style="354" customWidth="1"/>
    <col min="15890" max="15890" width="1.42578125" style="354" customWidth="1"/>
    <col min="15891" max="15895" width="4.7109375" style="354" customWidth="1"/>
    <col min="15896" max="15904" width="5.5703125" style="354" customWidth="1"/>
    <col min="15905" max="15905" width="3.28515625" style="354" customWidth="1"/>
    <col min="15906" max="15910" width="5.5703125" style="354" customWidth="1"/>
    <col min="15911" max="15911" width="1.5703125" style="354" customWidth="1"/>
    <col min="15912" max="15915" width="5.5703125" style="354" customWidth="1"/>
    <col min="15916" max="15916" width="5.7109375" style="354" customWidth="1"/>
    <col min="15917" max="15917" width="10.7109375" style="354" customWidth="1"/>
    <col min="15918" max="15918" width="2" style="354" customWidth="1"/>
    <col min="15919" max="16128" width="9.140625" style="354"/>
    <col min="16129" max="16129" width="3" style="354" customWidth="1"/>
    <col min="16130" max="16132" width="2.140625" style="354" customWidth="1"/>
    <col min="16133" max="16140" width="7.42578125" style="354" customWidth="1"/>
    <col min="16141" max="16141" width="7.28515625" style="354" customWidth="1"/>
    <col min="16142" max="16145" width="7.42578125" style="354" customWidth="1"/>
    <col min="16146" max="16146" width="1.42578125" style="354" customWidth="1"/>
    <col min="16147" max="16151" width="4.7109375" style="354" customWidth="1"/>
    <col min="16152" max="16160" width="5.5703125" style="354" customWidth="1"/>
    <col min="16161" max="16161" width="3.28515625" style="354" customWidth="1"/>
    <col min="16162" max="16166" width="5.5703125" style="354" customWidth="1"/>
    <col min="16167" max="16167" width="1.5703125" style="354" customWidth="1"/>
    <col min="16168" max="16171" width="5.5703125" style="354" customWidth="1"/>
    <col min="16172" max="16172" width="5.7109375" style="354" customWidth="1"/>
    <col min="16173" max="16173" width="10.7109375" style="354" customWidth="1"/>
    <col min="16174" max="16174" width="2" style="354" customWidth="1"/>
    <col min="16175" max="16384" width="9.140625" style="354"/>
  </cols>
  <sheetData>
    <row r="1" spans="1:48" ht="12.75" customHeight="1" x14ac:dyDescent="0.2">
      <c r="A1" s="353"/>
      <c r="B1" s="353"/>
      <c r="C1" s="353"/>
      <c r="D1" s="353"/>
      <c r="E1" s="353"/>
      <c r="F1" s="353"/>
      <c r="G1" s="353"/>
      <c r="H1" s="353"/>
      <c r="I1" s="353"/>
      <c r="J1" s="353"/>
      <c r="K1" s="353"/>
      <c r="L1" s="353"/>
      <c r="M1" s="353"/>
      <c r="N1" s="353"/>
      <c r="O1" s="353"/>
      <c r="P1" s="353"/>
      <c r="Q1" s="353"/>
      <c r="R1" s="353"/>
    </row>
    <row r="2" spans="1:48" ht="15.75" customHeight="1" x14ac:dyDescent="0.25">
      <c r="A2" s="353"/>
      <c r="B2" s="353"/>
      <c r="C2" s="353"/>
      <c r="D2" s="353"/>
      <c r="E2" s="353"/>
      <c r="F2" s="353"/>
      <c r="G2" s="353"/>
      <c r="H2" s="353"/>
      <c r="I2" s="353"/>
      <c r="J2" s="353"/>
      <c r="K2" s="353"/>
      <c r="L2" s="353"/>
      <c r="M2" s="353"/>
      <c r="N2" s="353"/>
      <c r="O2" s="353"/>
      <c r="P2" s="353"/>
      <c r="Q2" s="353"/>
      <c r="R2" s="353"/>
      <c r="AB2" s="355"/>
    </row>
    <row r="3" spans="1:48" ht="21.75" customHeight="1" x14ac:dyDescent="0.25">
      <c r="A3" s="353"/>
      <c r="B3" s="353"/>
      <c r="C3" s="353"/>
      <c r="D3" s="353"/>
      <c r="E3" s="353"/>
      <c r="F3" s="353"/>
      <c r="G3" s="353"/>
      <c r="H3" s="353"/>
      <c r="I3" s="353"/>
      <c r="J3" s="353"/>
      <c r="K3" s="353"/>
      <c r="L3" s="353"/>
      <c r="M3" s="353"/>
      <c r="N3" s="353"/>
      <c r="O3" s="353"/>
      <c r="P3" s="353"/>
      <c r="Q3" s="353"/>
      <c r="R3" s="353"/>
      <c r="AV3" s="355"/>
    </row>
    <row r="4" spans="1:48" ht="15.75" customHeight="1" x14ac:dyDescent="0.2">
      <c r="A4" s="353"/>
      <c r="B4" s="353"/>
      <c r="C4" s="353"/>
      <c r="D4" s="353"/>
      <c r="E4" s="353"/>
      <c r="F4" s="353"/>
      <c r="G4" s="353"/>
      <c r="H4" s="353"/>
      <c r="I4" s="353"/>
      <c r="J4" s="353"/>
      <c r="K4" s="353"/>
      <c r="L4" s="353"/>
      <c r="M4" s="353"/>
      <c r="N4" s="353"/>
      <c r="O4" s="353"/>
      <c r="P4" s="353"/>
      <c r="Q4" s="353"/>
      <c r="R4" s="353"/>
    </row>
    <row r="5" spans="1:48" ht="15.75" customHeight="1" x14ac:dyDescent="0.2">
      <c r="A5" s="353"/>
      <c r="B5" s="353"/>
      <c r="C5" s="353"/>
      <c r="D5" s="353"/>
      <c r="E5" s="353"/>
      <c r="F5" s="353"/>
      <c r="G5" s="353"/>
      <c r="H5" s="353"/>
      <c r="I5" s="353"/>
      <c r="J5" s="353"/>
      <c r="K5" s="353"/>
      <c r="L5" s="353"/>
      <c r="M5" s="353"/>
      <c r="N5" s="353"/>
      <c r="O5" s="353"/>
      <c r="P5" s="353"/>
      <c r="Q5" s="353"/>
      <c r="R5" s="353"/>
    </row>
    <row r="6" spans="1:48" ht="15.75" customHeight="1" x14ac:dyDescent="0.25">
      <c r="A6" s="353"/>
      <c r="B6" s="353"/>
      <c r="C6" s="353"/>
      <c r="D6" s="353"/>
      <c r="E6" s="356"/>
      <c r="F6" s="356"/>
      <c r="G6" s="356"/>
      <c r="H6" s="356"/>
      <c r="I6" s="356"/>
      <c r="J6" s="356"/>
      <c r="K6" s="356"/>
      <c r="L6" s="353"/>
      <c r="M6" s="353"/>
      <c r="N6" s="353"/>
      <c r="O6" s="353"/>
      <c r="P6" s="353"/>
      <c r="Q6" s="353"/>
      <c r="R6" s="353"/>
    </row>
    <row r="7" spans="1:48" ht="15.75" customHeight="1" x14ac:dyDescent="0.2">
      <c r="A7" s="353"/>
      <c r="B7" s="353"/>
      <c r="C7" s="353"/>
      <c r="D7" s="353"/>
      <c r="E7" s="357"/>
      <c r="F7" s="357"/>
      <c r="G7" s="357"/>
      <c r="H7" s="357"/>
      <c r="I7" s="357"/>
      <c r="J7" s="357"/>
      <c r="K7" s="357"/>
      <c r="L7" s="353"/>
      <c r="M7" s="353"/>
      <c r="N7" s="353"/>
      <c r="O7" s="353"/>
      <c r="P7" s="353"/>
      <c r="Q7" s="353"/>
      <c r="R7" s="353"/>
    </row>
    <row r="8" spans="1:48" ht="15.75" customHeight="1" x14ac:dyDescent="0.2">
      <c r="A8" s="353"/>
      <c r="B8" s="353"/>
      <c r="C8" s="353"/>
      <c r="D8" s="353"/>
      <c r="E8" s="357"/>
      <c r="F8" s="357"/>
      <c r="G8" s="357"/>
      <c r="H8" s="357"/>
      <c r="I8" s="357"/>
      <c r="J8" s="357"/>
      <c r="K8" s="357"/>
      <c r="L8" s="353"/>
      <c r="M8" s="353"/>
      <c r="N8" s="353"/>
      <c r="O8" s="353"/>
      <c r="P8" s="353"/>
      <c r="Q8" s="353"/>
      <c r="R8" s="353"/>
    </row>
    <row r="9" spans="1:48" ht="15.75" customHeight="1" x14ac:dyDescent="0.2">
      <c r="A9" s="353"/>
      <c r="B9" s="353"/>
      <c r="C9" s="353"/>
      <c r="D9" s="353"/>
      <c r="E9" s="357"/>
      <c r="F9" s="357"/>
      <c r="G9" s="357"/>
      <c r="H9" s="357"/>
      <c r="I9" s="357"/>
      <c r="J9" s="357"/>
      <c r="K9" s="357"/>
      <c r="L9" s="353"/>
      <c r="M9" s="353"/>
      <c r="N9" s="353"/>
      <c r="O9" s="353"/>
      <c r="P9" s="353"/>
      <c r="Q9" s="353"/>
      <c r="R9" s="353"/>
    </row>
    <row r="10" spans="1:48" ht="15.75" customHeight="1" x14ac:dyDescent="0.2">
      <c r="A10" s="353"/>
      <c r="B10" s="353"/>
      <c r="C10" s="353"/>
      <c r="D10" s="353"/>
      <c r="E10" s="357"/>
      <c r="F10" s="357"/>
      <c r="G10" s="357"/>
      <c r="H10" s="357"/>
      <c r="I10" s="357"/>
      <c r="J10" s="357"/>
      <c r="K10" s="357"/>
      <c r="L10" s="353"/>
      <c r="M10" s="353"/>
      <c r="N10" s="353"/>
      <c r="O10" s="353"/>
      <c r="P10" s="353"/>
      <c r="Q10" s="353"/>
      <c r="R10" s="353"/>
    </row>
    <row r="11" spans="1:48" ht="15.75" customHeight="1" x14ac:dyDescent="0.2">
      <c r="A11" s="353"/>
      <c r="B11" s="353"/>
      <c r="C11" s="353"/>
      <c r="D11" s="353"/>
      <c r="E11" s="357"/>
      <c r="F11" s="357"/>
      <c r="G11" s="357"/>
      <c r="H11" s="357"/>
      <c r="I11" s="357"/>
      <c r="J11" s="357"/>
      <c r="K11" s="357"/>
      <c r="L11" s="353"/>
      <c r="M11" s="353"/>
      <c r="N11" s="353"/>
      <c r="O11" s="353"/>
      <c r="P11" s="353"/>
      <c r="Q11" s="353"/>
      <c r="R11" s="353"/>
    </row>
    <row r="12" spans="1:48" ht="15.75" customHeight="1" x14ac:dyDescent="0.2">
      <c r="A12" s="353"/>
      <c r="B12" s="353"/>
      <c r="C12" s="353"/>
      <c r="D12" s="353"/>
      <c r="E12" s="357"/>
      <c r="F12" s="357"/>
      <c r="G12" s="357"/>
      <c r="H12" s="357"/>
      <c r="I12" s="357"/>
      <c r="J12" s="357"/>
      <c r="K12" s="357"/>
      <c r="L12" s="353"/>
      <c r="M12" s="353"/>
      <c r="N12" s="353"/>
      <c r="O12" s="353"/>
      <c r="P12" s="353"/>
      <c r="Q12" s="353"/>
      <c r="R12" s="353"/>
    </row>
    <row r="13" spans="1:48" ht="15.75" customHeight="1" x14ac:dyDescent="0.2">
      <c r="A13" s="353"/>
      <c r="B13" s="353"/>
      <c r="C13" s="353"/>
      <c r="D13" s="353"/>
      <c r="E13" s="357"/>
      <c r="F13" s="357"/>
      <c r="G13" s="357"/>
      <c r="H13" s="357"/>
      <c r="I13" s="357"/>
      <c r="J13" s="357"/>
      <c r="K13" s="357"/>
      <c r="L13" s="353"/>
      <c r="M13" s="353"/>
      <c r="N13" s="353"/>
      <c r="O13" s="353"/>
      <c r="P13" s="353"/>
      <c r="Q13" s="353"/>
      <c r="R13" s="353"/>
    </row>
    <row r="14" spans="1:48" ht="15.75" customHeight="1" x14ac:dyDescent="0.2">
      <c r="A14" s="353"/>
      <c r="B14" s="353"/>
      <c r="C14" s="353"/>
      <c r="D14" s="353"/>
      <c r="E14" s="357"/>
      <c r="F14" s="357"/>
      <c r="G14" s="357"/>
      <c r="H14" s="357"/>
      <c r="I14" s="357"/>
      <c r="J14" s="357"/>
      <c r="K14" s="357"/>
      <c r="L14" s="353"/>
      <c r="M14" s="353"/>
      <c r="N14" s="353"/>
      <c r="O14" s="353"/>
      <c r="P14" s="353"/>
      <c r="Q14" s="353"/>
      <c r="R14" s="353"/>
    </row>
    <row r="15" spans="1:48" ht="15.75" customHeight="1" x14ac:dyDescent="0.2">
      <c r="A15" s="353"/>
      <c r="B15" s="353"/>
      <c r="C15" s="353"/>
      <c r="D15" s="353"/>
      <c r="E15" s="357"/>
      <c r="F15" s="357"/>
      <c r="G15" s="357"/>
      <c r="H15" s="357"/>
      <c r="I15" s="357"/>
      <c r="J15" s="357"/>
      <c r="K15" s="357"/>
      <c r="L15" s="353"/>
      <c r="M15" s="353"/>
      <c r="N15" s="353"/>
      <c r="O15" s="353"/>
      <c r="P15" s="353"/>
      <c r="Q15" s="353"/>
      <c r="R15" s="353"/>
    </row>
    <row r="16" spans="1:48" ht="15.75" customHeight="1" x14ac:dyDescent="0.2">
      <c r="A16" s="353"/>
      <c r="B16" s="353"/>
      <c r="C16" s="353"/>
      <c r="D16" s="353"/>
      <c r="E16" s="357"/>
      <c r="F16" s="357"/>
      <c r="G16" s="357"/>
      <c r="H16" s="357"/>
      <c r="I16" s="357"/>
      <c r="J16" s="357"/>
      <c r="K16" s="357"/>
      <c r="L16" s="353"/>
      <c r="M16" s="353"/>
      <c r="N16" s="353"/>
      <c r="O16" s="353"/>
      <c r="P16" s="353"/>
      <c r="Q16" s="353"/>
      <c r="R16" s="353"/>
    </row>
    <row r="17" spans="1:18" ht="15.75" customHeight="1" x14ac:dyDescent="0.2">
      <c r="A17" s="353"/>
      <c r="B17" s="353"/>
      <c r="C17" s="353"/>
      <c r="D17" s="353"/>
      <c r="E17" s="357"/>
      <c r="F17" s="357"/>
      <c r="G17" s="357"/>
      <c r="H17" s="357"/>
      <c r="I17" s="357"/>
      <c r="J17" s="357"/>
      <c r="K17" s="357"/>
      <c r="L17" s="353"/>
      <c r="M17" s="353"/>
      <c r="N17" s="353"/>
      <c r="O17" s="353"/>
      <c r="P17" s="353"/>
      <c r="Q17" s="353"/>
      <c r="R17" s="353"/>
    </row>
    <row r="18" spans="1:18" ht="15.75" customHeight="1" x14ac:dyDescent="0.2">
      <c r="A18" s="353"/>
      <c r="B18" s="353"/>
      <c r="C18" s="353"/>
      <c r="D18" s="353"/>
      <c r="E18" s="357"/>
      <c r="F18" s="357"/>
      <c r="G18" s="357"/>
      <c r="H18" s="357"/>
      <c r="I18" s="357"/>
      <c r="J18" s="357"/>
      <c r="K18" s="357"/>
      <c r="L18" s="353"/>
      <c r="M18" s="353"/>
      <c r="N18" s="353"/>
      <c r="O18" s="353"/>
      <c r="P18" s="353"/>
      <c r="Q18" s="353"/>
      <c r="R18" s="353"/>
    </row>
    <row r="19" spans="1:18" ht="15.75" customHeight="1" x14ac:dyDescent="0.2">
      <c r="A19" s="353"/>
      <c r="B19" s="353"/>
      <c r="C19" s="353"/>
      <c r="D19" s="353"/>
      <c r="E19" s="357"/>
      <c r="F19" s="357"/>
      <c r="G19" s="357"/>
      <c r="H19" s="357"/>
      <c r="I19" s="357"/>
      <c r="J19" s="357"/>
      <c r="K19" s="357"/>
      <c r="L19" s="353"/>
      <c r="M19" s="353"/>
      <c r="N19" s="353"/>
      <c r="O19" s="353"/>
      <c r="P19" s="353"/>
      <c r="Q19" s="353"/>
      <c r="R19" s="353"/>
    </row>
    <row r="20" spans="1:18" ht="15.75" customHeight="1" x14ac:dyDescent="0.2">
      <c r="A20" s="353"/>
      <c r="B20" s="353"/>
      <c r="C20" s="353"/>
      <c r="D20" s="353"/>
      <c r="E20" s="357"/>
      <c r="F20" s="357"/>
      <c r="G20" s="357"/>
      <c r="H20" s="357"/>
      <c r="I20" s="357"/>
      <c r="J20" s="357"/>
      <c r="K20" s="357"/>
      <c r="L20" s="353"/>
      <c r="M20" s="353"/>
      <c r="N20" s="353"/>
      <c r="O20" s="353"/>
      <c r="P20" s="353"/>
      <c r="Q20" s="353"/>
      <c r="R20" s="353"/>
    </row>
    <row r="21" spans="1:18" ht="15.75" customHeight="1" x14ac:dyDescent="0.2">
      <c r="A21" s="353"/>
      <c r="B21" s="353"/>
      <c r="C21" s="353"/>
      <c r="D21" s="353"/>
      <c r="E21" s="357"/>
      <c r="F21" s="357"/>
      <c r="G21" s="357"/>
      <c r="H21" s="357"/>
      <c r="I21" s="357"/>
      <c r="J21" s="357"/>
      <c r="K21" s="357"/>
      <c r="L21" s="353"/>
      <c r="M21" s="353"/>
      <c r="N21" s="353"/>
      <c r="O21" s="353"/>
      <c r="P21" s="353"/>
      <c r="Q21" s="353"/>
      <c r="R21" s="353"/>
    </row>
    <row r="22" spans="1:18" ht="15.75" customHeight="1" x14ac:dyDescent="0.2">
      <c r="A22" s="353"/>
      <c r="B22" s="353"/>
      <c r="C22" s="353"/>
      <c r="D22" s="353"/>
      <c r="E22" s="357"/>
      <c r="F22" s="357"/>
      <c r="G22" s="357"/>
      <c r="H22" s="357"/>
      <c r="I22" s="357"/>
      <c r="J22" s="357"/>
      <c r="K22" s="357"/>
      <c r="L22" s="353"/>
      <c r="M22" s="353"/>
      <c r="N22" s="353"/>
      <c r="O22" s="353"/>
      <c r="P22" s="353"/>
      <c r="Q22" s="353"/>
      <c r="R22" s="353"/>
    </row>
    <row r="23" spans="1:18" ht="15.75" customHeight="1" x14ac:dyDescent="0.2">
      <c r="A23" s="353"/>
      <c r="B23" s="353"/>
      <c r="C23" s="353"/>
      <c r="D23" s="353"/>
      <c r="E23" s="357"/>
      <c r="F23" s="357"/>
      <c r="G23" s="357"/>
      <c r="H23" s="357"/>
      <c r="I23" s="357"/>
      <c r="J23" s="357"/>
      <c r="K23" s="357"/>
      <c r="L23" s="353"/>
      <c r="M23" s="353"/>
      <c r="N23" s="353"/>
      <c r="O23" s="353"/>
      <c r="P23" s="353"/>
      <c r="Q23" s="353"/>
      <c r="R23" s="353"/>
    </row>
    <row r="24" spans="1:18" ht="15.75" customHeight="1" x14ac:dyDescent="0.2">
      <c r="A24" s="353"/>
      <c r="B24" s="353"/>
      <c r="C24" s="353"/>
      <c r="D24" s="353"/>
      <c r="E24" s="357"/>
      <c r="F24" s="357"/>
      <c r="G24" s="357"/>
      <c r="H24" s="357"/>
      <c r="I24" s="357"/>
      <c r="J24" s="357"/>
      <c r="K24" s="357"/>
      <c r="L24" s="353"/>
      <c r="M24" s="353"/>
      <c r="N24" s="353"/>
      <c r="O24" s="353"/>
      <c r="P24" s="353"/>
      <c r="Q24" s="353"/>
      <c r="R24" s="353"/>
    </row>
    <row r="25" spans="1:18" ht="15.75" customHeight="1" x14ac:dyDescent="0.2">
      <c r="A25" s="353"/>
      <c r="B25" s="353"/>
      <c r="C25" s="353"/>
      <c r="D25" s="353"/>
      <c r="E25" s="357"/>
      <c r="F25" s="357"/>
      <c r="G25" s="357"/>
      <c r="H25" s="357"/>
      <c r="I25" s="357"/>
      <c r="J25" s="357"/>
      <c r="K25" s="357"/>
      <c r="L25" s="353"/>
      <c r="M25" s="353"/>
      <c r="N25" s="353"/>
      <c r="O25" s="353"/>
      <c r="P25" s="353"/>
      <c r="Q25" s="353"/>
      <c r="R25" s="353"/>
    </row>
    <row r="26" spans="1:18" ht="15.75" customHeight="1" x14ac:dyDescent="0.2">
      <c r="A26" s="353"/>
      <c r="B26" s="353"/>
      <c r="C26" s="353"/>
      <c r="D26" s="353"/>
      <c r="E26" s="357"/>
      <c r="F26" s="357"/>
      <c r="G26" s="357"/>
      <c r="H26" s="357"/>
      <c r="I26" s="357"/>
      <c r="J26" s="357"/>
      <c r="K26" s="357"/>
      <c r="L26" s="353"/>
      <c r="M26" s="353"/>
      <c r="N26" s="353"/>
      <c r="O26" s="353"/>
      <c r="P26" s="353"/>
      <c r="Q26" s="353"/>
      <c r="R26" s="353"/>
    </row>
    <row r="27" spans="1:18" ht="15.75" customHeight="1" x14ac:dyDescent="0.2">
      <c r="A27" s="353"/>
      <c r="B27" s="353"/>
      <c r="C27" s="353"/>
      <c r="D27" s="353"/>
      <c r="E27" s="357"/>
      <c r="F27" s="357"/>
      <c r="G27" s="357"/>
      <c r="H27" s="357"/>
      <c r="I27" s="357"/>
      <c r="J27" s="357"/>
      <c r="K27" s="357"/>
      <c r="L27" s="353"/>
      <c r="M27" s="353"/>
      <c r="N27" s="353"/>
      <c r="O27" s="353"/>
      <c r="P27" s="353"/>
      <c r="Q27" s="353"/>
      <c r="R27" s="353"/>
    </row>
    <row r="28" spans="1:18" ht="15.75" customHeight="1" x14ac:dyDescent="0.2">
      <c r="A28" s="353"/>
      <c r="B28" s="353"/>
      <c r="C28" s="353"/>
      <c r="D28" s="353"/>
      <c r="E28" s="357"/>
      <c r="F28" s="357"/>
      <c r="G28" s="357"/>
      <c r="H28" s="357"/>
      <c r="I28" s="357"/>
      <c r="J28" s="357"/>
      <c r="K28" s="357"/>
      <c r="L28" s="353"/>
      <c r="M28" s="353"/>
      <c r="N28" s="353"/>
      <c r="O28" s="353"/>
      <c r="P28" s="353"/>
      <c r="Q28" s="353"/>
      <c r="R28" s="353"/>
    </row>
    <row r="29" spans="1:18" ht="15.75" customHeight="1" x14ac:dyDescent="0.2">
      <c r="A29" s="353"/>
      <c r="B29" s="353"/>
      <c r="C29" s="353"/>
      <c r="D29" s="353"/>
      <c r="E29" s="357"/>
      <c r="F29" s="357"/>
      <c r="G29" s="357"/>
      <c r="H29" s="357"/>
      <c r="I29" s="357"/>
      <c r="J29" s="357"/>
      <c r="K29" s="357"/>
      <c r="L29" s="353"/>
      <c r="M29" s="353"/>
      <c r="N29" s="353"/>
      <c r="O29" s="353"/>
      <c r="P29" s="353"/>
      <c r="Q29" s="353"/>
      <c r="R29" s="353"/>
    </row>
    <row r="30" spans="1:18" ht="15.75" customHeight="1" x14ac:dyDescent="0.2">
      <c r="A30" s="353"/>
      <c r="B30" s="353"/>
      <c r="C30" s="353"/>
      <c r="D30" s="353"/>
      <c r="E30" s="357"/>
      <c r="F30" s="357"/>
      <c r="G30" s="357"/>
      <c r="H30" s="357"/>
      <c r="I30" s="357"/>
      <c r="J30" s="357"/>
      <c r="K30" s="357"/>
      <c r="L30" s="353"/>
      <c r="M30" s="353"/>
      <c r="N30" s="353"/>
      <c r="O30" s="353"/>
      <c r="P30" s="353"/>
      <c r="Q30" s="353"/>
      <c r="R30" s="353"/>
    </row>
    <row r="31" spans="1:18" ht="15.75" customHeight="1" x14ac:dyDescent="0.2">
      <c r="A31" s="353"/>
      <c r="B31" s="353"/>
      <c r="C31" s="353"/>
      <c r="D31" s="353"/>
      <c r="E31" s="357"/>
      <c r="F31" s="357"/>
      <c r="G31" s="357"/>
      <c r="H31" s="357"/>
      <c r="I31" s="357"/>
      <c r="J31" s="357"/>
      <c r="K31" s="357"/>
      <c r="L31" s="353"/>
      <c r="M31" s="353"/>
      <c r="N31" s="353"/>
      <c r="O31" s="353"/>
      <c r="P31" s="353"/>
      <c r="Q31" s="353"/>
      <c r="R31" s="353"/>
    </row>
    <row r="32" spans="1:18" ht="15.75" customHeight="1" x14ac:dyDescent="0.2">
      <c r="A32" s="353"/>
      <c r="B32" s="353"/>
      <c r="C32" s="353"/>
      <c r="D32" s="353"/>
      <c r="E32" s="357"/>
      <c r="F32" s="357"/>
      <c r="G32" s="357"/>
      <c r="H32" s="357"/>
      <c r="I32" s="357"/>
      <c r="J32" s="357"/>
      <c r="K32" s="357"/>
      <c r="L32" s="353"/>
      <c r="M32" s="353"/>
      <c r="N32" s="353"/>
      <c r="O32" s="353"/>
      <c r="P32" s="353"/>
      <c r="Q32" s="353"/>
      <c r="R32" s="353"/>
    </row>
    <row r="33" spans="1:38" ht="15.75" customHeight="1" x14ac:dyDescent="0.2">
      <c r="A33" s="353"/>
      <c r="B33" s="353"/>
      <c r="C33" s="353"/>
      <c r="D33" s="353"/>
      <c r="E33" s="357"/>
      <c r="F33" s="357"/>
      <c r="G33" s="357"/>
      <c r="H33" s="357"/>
      <c r="I33" s="357"/>
      <c r="J33" s="357"/>
      <c r="K33" s="357"/>
      <c r="L33" s="353"/>
      <c r="M33" s="353"/>
      <c r="N33" s="353"/>
      <c r="O33" s="353"/>
      <c r="P33" s="353"/>
      <c r="Q33" s="353"/>
      <c r="R33" s="353"/>
    </row>
    <row r="34" spans="1:38" ht="15.75" customHeight="1" x14ac:dyDescent="0.2">
      <c r="A34" s="353"/>
      <c r="B34" s="353"/>
      <c r="C34" s="353"/>
      <c r="D34" s="353"/>
      <c r="E34" s="357"/>
      <c r="F34" s="357"/>
      <c r="G34" s="357"/>
      <c r="H34" s="357"/>
      <c r="I34" s="357"/>
      <c r="J34" s="357"/>
      <c r="K34" s="357"/>
      <c r="L34" s="353"/>
      <c r="M34" s="353"/>
      <c r="N34" s="353"/>
      <c r="O34" s="353"/>
      <c r="P34" s="353"/>
      <c r="Q34" s="353"/>
      <c r="R34" s="353"/>
    </row>
    <row r="35" spans="1:38" ht="15.75" customHeight="1" x14ac:dyDescent="0.2">
      <c r="A35" s="353"/>
      <c r="B35" s="353"/>
      <c r="C35" s="353"/>
      <c r="D35" s="353"/>
      <c r="E35" s="357"/>
      <c r="F35" s="357"/>
      <c r="G35" s="357"/>
      <c r="H35" s="357"/>
      <c r="I35" s="357"/>
      <c r="J35" s="357"/>
      <c r="K35" s="357"/>
      <c r="L35" s="353"/>
      <c r="M35" s="353"/>
      <c r="N35" s="353"/>
      <c r="O35" s="353"/>
      <c r="P35" s="353"/>
      <c r="Q35" s="353"/>
      <c r="R35" s="353"/>
    </row>
    <row r="36" spans="1:38" ht="15.75" customHeight="1" x14ac:dyDescent="0.2">
      <c r="A36" s="353"/>
      <c r="B36" s="353"/>
      <c r="C36" s="353"/>
      <c r="D36" s="353"/>
      <c r="E36" s="357"/>
      <c r="F36" s="357"/>
      <c r="G36" s="357"/>
      <c r="H36" s="357"/>
      <c r="I36" s="357"/>
      <c r="J36" s="357"/>
      <c r="K36" s="357"/>
      <c r="L36" s="353"/>
      <c r="M36" s="353"/>
      <c r="N36" s="353"/>
      <c r="O36" s="353"/>
      <c r="P36" s="353"/>
      <c r="Q36" s="353"/>
      <c r="R36" s="353"/>
    </row>
    <row r="37" spans="1:38" ht="15.75" customHeight="1" x14ac:dyDescent="0.2">
      <c r="A37" s="353"/>
      <c r="B37" s="353"/>
      <c r="C37" s="353"/>
      <c r="D37" s="353"/>
      <c r="E37" s="357"/>
      <c r="F37" s="357"/>
      <c r="G37" s="357"/>
      <c r="H37" s="357"/>
      <c r="I37" s="357"/>
      <c r="J37" s="357"/>
      <c r="K37" s="357"/>
      <c r="L37" s="353"/>
      <c r="M37" s="353"/>
      <c r="N37" s="353"/>
      <c r="O37" s="353"/>
      <c r="P37" s="353"/>
      <c r="Q37" s="353"/>
      <c r="R37" s="353"/>
    </row>
    <row r="38" spans="1:38" ht="15.75" customHeight="1" x14ac:dyDescent="0.2">
      <c r="A38" s="353"/>
      <c r="B38" s="353"/>
      <c r="C38" s="353"/>
      <c r="D38" s="353"/>
      <c r="E38" s="357"/>
      <c r="F38" s="357"/>
      <c r="G38" s="357"/>
      <c r="H38" s="357"/>
      <c r="I38" s="357"/>
      <c r="J38" s="357"/>
      <c r="K38" s="357"/>
      <c r="L38" s="353"/>
      <c r="M38" s="353"/>
      <c r="N38" s="353"/>
      <c r="O38" s="353"/>
      <c r="P38" s="353"/>
      <c r="Q38" s="353"/>
      <c r="R38" s="353"/>
    </row>
    <row r="39" spans="1:38" ht="14.25" customHeight="1" x14ac:dyDescent="0.2">
      <c r="A39" s="353"/>
      <c r="B39" s="353"/>
      <c r="C39" s="353"/>
      <c r="D39" s="353"/>
      <c r="E39" s="357"/>
      <c r="F39" s="357"/>
      <c r="G39" s="357"/>
      <c r="H39" s="357"/>
      <c r="I39" s="357"/>
      <c r="J39" s="357"/>
      <c r="K39" s="357"/>
      <c r="L39" s="353"/>
      <c r="M39" s="353"/>
      <c r="N39" s="353"/>
      <c r="O39" s="353"/>
      <c r="P39" s="353"/>
      <c r="Q39" s="353"/>
      <c r="R39" s="353"/>
    </row>
    <row r="40" spans="1:38" ht="20.25" customHeight="1" x14ac:dyDescent="0.2">
      <c r="A40" s="353"/>
      <c r="B40" s="353"/>
      <c r="C40" s="353"/>
      <c r="D40" s="353"/>
      <c r="E40" s="357"/>
      <c r="F40" s="357"/>
      <c r="G40" s="357"/>
      <c r="H40" s="357"/>
      <c r="I40" s="357"/>
      <c r="J40" s="357"/>
      <c r="K40" s="357"/>
      <c r="L40" s="353"/>
      <c r="M40" s="353"/>
      <c r="N40" s="353"/>
      <c r="O40" s="353"/>
      <c r="P40" s="353"/>
      <c r="Q40" s="353"/>
      <c r="R40" s="353"/>
    </row>
    <row r="41" spans="1:38" ht="15.75" customHeight="1" x14ac:dyDescent="0.2">
      <c r="A41" s="353"/>
      <c r="B41" s="353"/>
      <c r="C41" s="353"/>
      <c r="D41" s="353"/>
      <c r="E41" s="357"/>
      <c r="F41" s="353"/>
      <c r="G41" s="353"/>
      <c r="H41" s="353"/>
      <c r="I41" s="353"/>
      <c r="J41" s="353"/>
      <c r="K41" s="353"/>
      <c r="L41" s="353"/>
      <c r="M41" s="353"/>
      <c r="N41" s="353"/>
      <c r="O41" s="353"/>
      <c r="P41" s="353"/>
      <c r="Q41" s="353"/>
      <c r="R41" s="353"/>
    </row>
    <row r="42" spans="1:38" ht="12.75" customHeight="1" x14ac:dyDescent="0.2">
      <c r="A42" s="353"/>
      <c r="B42" s="353"/>
      <c r="C42" s="353"/>
      <c r="D42" s="353"/>
      <c r="E42" s="357"/>
      <c r="F42" s="353"/>
      <c r="G42" s="353"/>
      <c r="H42" s="353"/>
      <c r="I42" s="353"/>
      <c r="J42" s="353"/>
      <c r="K42" s="353"/>
      <c r="L42" s="353"/>
      <c r="M42" s="353"/>
      <c r="N42" s="358"/>
      <c r="O42" s="353"/>
      <c r="P42" s="353"/>
      <c r="Q42" s="353"/>
      <c r="R42" s="353"/>
    </row>
    <row r="43" spans="1:38" ht="12.75" customHeight="1" x14ac:dyDescent="0.2">
      <c r="A43" s="353"/>
      <c r="B43" s="353"/>
      <c r="C43" s="353"/>
      <c r="D43" s="353"/>
      <c r="E43" s="357"/>
      <c r="F43" s="353"/>
      <c r="G43" s="353"/>
      <c r="H43" s="353"/>
      <c r="I43" s="353"/>
      <c r="J43" s="353"/>
      <c r="K43" s="353"/>
      <c r="L43" s="353"/>
      <c r="M43" s="353"/>
      <c r="N43" s="359"/>
      <c r="O43" s="353"/>
      <c r="P43" s="353"/>
      <c r="Q43" s="353"/>
      <c r="R43" s="353"/>
    </row>
    <row r="44" spans="1:38" ht="12.75" customHeight="1" x14ac:dyDescent="0.2">
      <c r="A44" s="353"/>
      <c r="B44" s="353"/>
      <c r="C44" s="353"/>
      <c r="D44" s="353"/>
      <c r="E44" s="357"/>
      <c r="F44" s="357"/>
      <c r="G44" s="353"/>
      <c r="H44" s="353"/>
      <c r="I44" s="353"/>
      <c r="J44" s="353"/>
      <c r="K44" s="353"/>
      <c r="L44" s="353"/>
      <c r="M44" s="353"/>
      <c r="N44" s="353"/>
      <c r="O44" s="353"/>
      <c r="P44" s="353"/>
      <c r="Q44" s="353"/>
      <c r="R44" s="353"/>
    </row>
    <row r="45" spans="1:38" ht="12.75" customHeight="1" x14ac:dyDescent="0.2">
      <c r="A45" s="353"/>
      <c r="B45" s="353"/>
      <c r="C45" s="353"/>
      <c r="D45" s="353"/>
      <c r="E45" s="353"/>
      <c r="F45" s="353"/>
      <c r="G45" s="353"/>
      <c r="H45" s="353"/>
      <c r="I45" s="353"/>
      <c r="J45" s="353"/>
      <c r="K45" s="353"/>
      <c r="L45" s="353"/>
      <c r="M45" s="353"/>
      <c r="N45" s="353"/>
      <c r="O45" s="353"/>
      <c r="P45" s="353"/>
      <c r="Q45" s="353"/>
      <c r="R45" s="353"/>
    </row>
    <row r="46" spans="1:38" ht="12.75" customHeight="1" x14ac:dyDescent="0.2">
      <c r="A46" s="353"/>
      <c r="B46" s="353"/>
      <c r="C46" s="353"/>
      <c r="D46" s="353"/>
      <c r="E46" s="353"/>
      <c r="F46" s="353"/>
      <c r="G46" s="353"/>
      <c r="H46" s="353"/>
      <c r="I46" s="353"/>
      <c r="J46" s="353"/>
      <c r="K46" s="353"/>
      <c r="L46" s="353"/>
      <c r="M46" s="353"/>
      <c r="N46" s="353"/>
      <c r="O46" s="353"/>
      <c r="P46" s="353"/>
      <c r="Q46" s="353"/>
      <c r="R46" s="353"/>
    </row>
    <row r="47" spans="1:38" ht="12.75" customHeight="1" x14ac:dyDescent="0.2">
      <c r="A47" s="353"/>
      <c r="B47" s="353"/>
      <c r="C47" s="353"/>
      <c r="D47" s="353"/>
      <c r="E47" s="353"/>
      <c r="F47" s="353"/>
      <c r="G47" s="353"/>
      <c r="H47" s="353"/>
      <c r="I47" s="353"/>
      <c r="J47" s="353"/>
      <c r="K47" s="353"/>
      <c r="L47" s="353"/>
      <c r="M47" s="353"/>
      <c r="N47" s="353"/>
      <c r="O47" s="353"/>
      <c r="P47" s="353"/>
      <c r="Q47" s="353"/>
      <c r="R47" s="353"/>
      <c r="S47" s="360"/>
      <c r="T47" s="360"/>
      <c r="U47" s="360"/>
      <c r="V47" s="360"/>
      <c r="W47" s="360"/>
      <c r="X47" s="360"/>
      <c r="Y47" s="360"/>
      <c r="Z47" s="360"/>
      <c r="AA47" s="360"/>
      <c r="AB47" s="360"/>
      <c r="AC47" s="360"/>
      <c r="AD47" s="360"/>
      <c r="AE47" s="360"/>
      <c r="AF47" s="360"/>
      <c r="AG47" s="360"/>
      <c r="AH47" s="360"/>
      <c r="AI47" s="360"/>
    </row>
    <row r="48" spans="1:38" ht="12.75" customHeight="1" x14ac:dyDescent="0.2">
      <c r="A48" s="353"/>
      <c r="B48" s="353"/>
      <c r="C48" s="353"/>
      <c r="D48" s="353"/>
      <c r="E48" s="353"/>
      <c r="F48" s="353"/>
      <c r="G48" s="353"/>
      <c r="H48" s="353"/>
      <c r="I48" s="353"/>
      <c r="J48" s="353"/>
      <c r="K48" s="353"/>
      <c r="L48" s="353"/>
      <c r="M48" s="353"/>
      <c r="N48" s="353"/>
      <c r="O48" s="353"/>
      <c r="P48" s="353"/>
      <c r="Q48" s="353"/>
      <c r="R48" s="353"/>
      <c r="V48" s="360"/>
      <c r="W48" s="360"/>
      <c r="X48" s="360"/>
      <c r="Y48" s="360"/>
      <c r="Z48" s="360"/>
      <c r="AA48" s="360"/>
      <c r="AB48" s="360"/>
      <c r="AC48" s="360"/>
      <c r="AD48" s="360"/>
      <c r="AE48" s="360"/>
      <c r="AF48" s="360"/>
      <c r="AG48" s="360"/>
      <c r="AH48" s="360"/>
      <c r="AI48" s="360"/>
      <c r="AJ48" s="360"/>
      <c r="AK48" s="360"/>
      <c r="AL48" s="360"/>
    </row>
    <row r="49" spans="1:38" ht="12.75" customHeight="1" x14ac:dyDescent="0.2">
      <c r="A49" s="353"/>
      <c r="B49" s="353"/>
      <c r="C49" s="353"/>
      <c r="D49" s="353"/>
      <c r="E49" s="353"/>
      <c r="F49" s="353"/>
      <c r="G49" s="353"/>
      <c r="H49" s="353"/>
      <c r="I49" s="353"/>
      <c r="J49" s="353"/>
      <c r="K49" s="353"/>
      <c r="L49" s="353"/>
      <c r="M49" s="353"/>
      <c r="N49" s="353"/>
      <c r="O49" s="353"/>
      <c r="P49" s="353"/>
      <c r="Q49" s="353"/>
      <c r="R49" s="353"/>
      <c r="V49" s="360"/>
      <c r="W49" s="360"/>
      <c r="X49" s="360"/>
      <c r="Y49" s="360"/>
      <c r="Z49" s="360"/>
      <c r="AA49" s="360"/>
      <c r="AB49" s="360"/>
      <c r="AC49" s="360"/>
      <c r="AD49" s="360"/>
      <c r="AE49" s="360"/>
      <c r="AF49" s="360"/>
      <c r="AG49" s="360"/>
      <c r="AH49" s="360"/>
      <c r="AI49" s="360"/>
      <c r="AJ49" s="360"/>
      <c r="AK49" s="360"/>
      <c r="AL49" s="360"/>
    </row>
    <row r="50" spans="1:38" ht="12.75" customHeight="1" x14ac:dyDescent="0.2">
      <c r="A50" s="353"/>
      <c r="B50" s="353"/>
      <c r="C50" s="353"/>
      <c r="D50" s="353"/>
      <c r="E50" s="353"/>
      <c r="F50" s="353"/>
      <c r="G50" s="353"/>
      <c r="H50" s="353"/>
      <c r="I50" s="353"/>
      <c r="J50" s="353"/>
      <c r="K50" s="353"/>
      <c r="L50" s="353"/>
      <c r="M50" s="353"/>
      <c r="N50" s="353"/>
      <c r="O50" s="353"/>
      <c r="P50" s="353"/>
      <c r="Q50" s="353"/>
      <c r="R50" s="353"/>
      <c r="V50" s="360"/>
      <c r="W50" s="360"/>
      <c r="X50" s="360"/>
      <c r="Y50" s="360"/>
      <c r="Z50" s="360"/>
      <c r="AA50" s="360"/>
      <c r="AB50" s="360"/>
      <c r="AC50" s="360"/>
      <c r="AD50" s="360"/>
      <c r="AE50" s="360"/>
      <c r="AF50" s="360"/>
      <c r="AG50" s="360"/>
      <c r="AH50" s="360"/>
      <c r="AI50" s="360"/>
      <c r="AJ50" s="360"/>
      <c r="AK50" s="360"/>
      <c r="AL50" s="360"/>
    </row>
    <row r="51" spans="1:38" ht="12.75" customHeight="1" x14ac:dyDescent="0.2">
      <c r="A51" s="353"/>
      <c r="B51" s="353"/>
      <c r="C51" s="353"/>
      <c r="D51" s="353"/>
      <c r="E51" s="353"/>
      <c r="F51" s="353"/>
      <c r="G51" s="353"/>
      <c r="H51" s="353"/>
      <c r="I51" s="353"/>
      <c r="J51" s="353"/>
      <c r="K51" s="353"/>
      <c r="L51" s="353"/>
      <c r="M51" s="353"/>
      <c r="N51" s="353"/>
      <c r="O51" s="353"/>
      <c r="P51" s="353"/>
      <c r="Q51" s="353"/>
      <c r="R51" s="353"/>
      <c r="V51" s="360"/>
      <c r="W51" s="360"/>
      <c r="X51" s="360"/>
      <c r="Y51" s="360"/>
      <c r="Z51" s="360"/>
      <c r="AA51" s="360"/>
      <c r="AB51" s="360"/>
      <c r="AC51" s="360"/>
      <c r="AD51" s="360"/>
      <c r="AE51" s="360"/>
      <c r="AF51" s="360"/>
      <c r="AG51" s="360"/>
      <c r="AH51" s="360"/>
      <c r="AI51" s="360"/>
      <c r="AJ51" s="360"/>
      <c r="AK51" s="360"/>
      <c r="AL51" s="360"/>
    </row>
    <row r="52" spans="1:38" ht="12.75" customHeight="1" x14ac:dyDescent="0.2">
      <c r="A52" s="353"/>
      <c r="B52" s="353"/>
      <c r="C52" s="353"/>
      <c r="D52" s="353"/>
      <c r="E52" s="353"/>
      <c r="F52" s="353"/>
      <c r="G52" s="353"/>
      <c r="H52" s="353"/>
      <c r="I52" s="353"/>
      <c r="J52" s="353"/>
      <c r="K52" s="353"/>
      <c r="L52" s="353"/>
      <c r="M52" s="353"/>
      <c r="N52" s="353"/>
      <c r="O52" s="353"/>
      <c r="P52" s="353"/>
      <c r="Q52" s="353"/>
      <c r="R52" s="353"/>
      <c r="V52" s="360"/>
      <c r="W52" s="360"/>
      <c r="X52" s="360"/>
      <c r="Y52" s="360"/>
      <c r="Z52" s="360"/>
      <c r="AA52" s="360"/>
      <c r="AB52" s="360"/>
      <c r="AC52" s="360"/>
      <c r="AD52" s="360"/>
      <c r="AE52" s="360"/>
      <c r="AF52" s="360"/>
      <c r="AG52" s="360"/>
      <c r="AH52" s="360"/>
      <c r="AI52" s="360"/>
      <c r="AJ52" s="360"/>
      <c r="AK52" s="360"/>
      <c r="AL52" s="360"/>
    </row>
    <row r="53" spans="1:38" ht="12.75" customHeight="1" x14ac:dyDescent="0.2">
      <c r="A53" s="353"/>
      <c r="B53" s="353"/>
      <c r="C53" s="353"/>
      <c r="D53" s="353"/>
      <c r="E53" s="353"/>
      <c r="F53" s="353"/>
      <c r="G53" s="353"/>
      <c r="H53" s="353"/>
      <c r="I53" s="353"/>
      <c r="J53" s="353"/>
      <c r="K53" s="353"/>
      <c r="L53" s="353"/>
      <c r="M53" s="353"/>
      <c r="N53" s="353"/>
      <c r="O53" s="353"/>
      <c r="P53" s="353"/>
      <c r="Q53" s="353"/>
      <c r="R53" s="353"/>
      <c r="V53" s="360"/>
      <c r="W53" s="360"/>
      <c r="X53" s="360"/>
      <c r="Y53" s="360"/>
      <c r="Z53" s="360"/>
      <c r="AA53" s="360"/>
      <c r="AB53" s="360"/>
      <c r="AC53" s="360"/>
      <c r="AD53" s="360"/>
      <c r="AE53" s="360"/>
      <c r="AF53" s="360"/>
      <c r="AG53" s="360"/>
      <c r="AH53" s="360"/>
      <c r="AI53" s="360"/>
      <c r="AJ53" s="360"/>
      <c r="AK53" s="360"/>
      <c r="AL53" s="360"/>
    </row>
    <row r="54" spans="1:38" ht="12.75" customHeight="1" x14ac:dyDescent="0.2">
      <c r="A54" s="353"/>
      <c r="B54" s="353"/>
      <c r="C54" s="353"/>
      <c r="D54" s="353"/>
      <c r="E54" s="353"/>
      <c r="F54" s="353"/>
      <c r="G54" s="353"/>
      <c r="H54" s="353"/>
      <c r="I54" s="353"/>
      <c r="J54" s="353"/>
      <c r="K54" s="353"/>
      <c r="L54" s="353"/>
      <c r="M54" s="353"/>
      <c r="N54" s="353"/>
      <c r="O54" s="353"/>
      <c r="P54" s="353"/>
      <c r="Q54" s="353"/>
      <c r="R54" s="353"/>
      <c r="V54" s="360"/>
      <c r="W54" s="360"/>
      <c r="X54" s="360"/>
      <c r="Y54" s="360"/>
      <c r="Z54" s="360"/>
      <c r="AA54" s="360"/>
      <c r="AB54" s="360"/>
      <c r="AC54" s="360"/>
      <c r="AD54" s="360"/>
      <c r="AE54" s="360"/>
      <c r="AF54" s="360"/>
      <c r="AG54" s="360"/>
      <c r="AH54" s="360"/>
      <c r="AI54" s="360"/>
      <c r="AJ54" s="360"/>
      <c r="AK54" s="360"/>
      <c r="AL54" s="360"/>
    </row>
    <row r="55" spans="1:38" ht="12.75" customHeight="1" x14ac:dyDescent="0.2">
      <c r="A55" s="353"/>
      <c r="B55" s="353"/>
      <c r="C55" s="353"/>
      <c r="D55" s="353"/>
      <c r="E55" s="353"/>
      <c r="F55" s="353"/>
      <c r="G55" s="353"/>
      <c r="H55" s="353"/>
      <c r="I55" s="353"/>
      <c r="J55" s="353"/>
      <c r="K55" s="353"/>
      <c r="L55" s="353"/>
      <c r="M55" s="353"/>
      <c r="N55" s="353"/>
      <c r="O55" s="353"/>
      <c r="P55" s="353"/>
      <c r="Q55" s="353"/>
      <c r="R55" s="353"/>
      <c r="V55" s="360"/>
      <c r="W55" s="360"/>
      <c r="X55" s="360"/>
      <c r="Y55" s="360"/>
      <c r="Z55" s="360"/>
      <c r="AA55" s="360"/>
      <c r="AB55" s="360"/>
      <c r="AC55" s="360"/>
      <c r="AD55" s="360"/>
      <c r="AE55" s="360"/>
      <c r="AF55" s="360"/>
      <c r="AG55" s="360"/>
      <c r="AH55" s="360"/>
      <c r="AI55" s="360"/>
      <c r="AJ55" s="360"/>
      <c r="AK55" s="360"/>
      <c r="AL55" s="360"/>
    </row>
    <row r="56" spans="1:38" ht="12.75" customHeight="1" x14ac:dyDescent="0.2">
      <c r="A56" s="353"/>
      <c r="B56" s="353"/>
      <c r="C56" s="353"/>
      <c r="D56" s="353"/>
      <c r="E56" s="353"/>
      <c r="F56" s="353"/>
      <c r="G56" s="353"/>
      <c r="H56" s="353"/>
      <c r="I56" s="353"/>
      <c r="J56" s="353"/>
      <c r="K56" s="353"/>
      <c r="L56" s="353"/>
      <c r="M56" s="353"/>
      <c r="N56" s="353"/>
      <c r="O56" s="353"/>
      <c r="P56" s="353"/>
      <c r="Q56" s="353"/>
      <c r="R56" s="353"/>
      <c r="V56" s="360"/>
      <c r="W56" s="360"/>
      <c r="X56" s="360"/>
      <c r="Y56" s="360"/>
      <c r="Z56" s="360"/>
      <c r="AA56" s="360"/>
      <c r="AB56" s="360"/>
      <c r="AC56" s="360"/>
      <c r="AD56" s="360"/>
      <c r="AE56" s="360"/>
      <c r="AF56" s="360"/>
      <c r="AG56" s="360"/>
      <c r="AH56" s="360"/>
      <c r="AI56" s="360"/>
      <c r="AJ56" s="360"/>
      <c r="AK56" s="360"/>
      <c r="AL56" s="360"/>
    </row>
    <row r="57" spans="1:38" ht="18.75" customHeight="1" x14ac:dyDescent="0.2">
      <c r="A57" s="353"/>
      <c r="B57" s="353"/>
      <c r="C57" s="353"/>
      <c r="D57" s="353"/>
      <c r="E57" s="353"/>
      <c r="F57" s="353"/>
      <c r="G57" s="353"/>
      <c r="H57" s="353"/>
      <c r="I57" s="353"/>
      <c r="J57" s="353"/>
      <c r="K57" s="353"/>
      <c r="L57" s="353"/>
      <c r="M57" s="353"/>
      <c r="N57" s="353"/>
      <c r="O57" s="353"/>
      <c r="P57" s="353"/>
      <c r="Q57" s="353"/>
      <c r="R57" s="353"/>
    </row>
    <row r="66" ht="14.25" customHeight="1" x14ac:dyDescent="0.2"/>
  </sheetData>
  <sheetProtection selectLockedCells="1" selectUnlockedCells="1"/>
  <pageMargins left="0" right="0" top="0" bottom="0" header="0.51180555555555551" footer="0.51180555555555551"/>
  <pageSetup paperSize="9" firstPageNumber="0"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7"/>
  <sheetViews>
    <sheetView showGridLines="0" topLeftCell="A241" zoomScale="84" zoomScaleNormal="84" workbookViewId="0">
      <selection activeCell="B68" sqref="B68"/>
    </sheetView>
  </sheetViews>
  <sheetFormatPr baseColWidth="10" defaultRowHeight="12.75" x14ac:dyDescent="0.2"/>
  <cols>
    <col min="1" max="1" width="3.5703125" style="2" customWidth="1"/>
    <col min="2" max="2" width="81.140625" style="2" customWidth="1"/>
    <col min="3" max="3" width="13.7109375" style="80" customWidth="1"/>
    <col min="4" max="4" width="24.7109375" style="101" customWidth="1"/>
    <col min="5" max="5" width="28" style="101" customWidth="1"/>
    <col min="6" max="6" width="19.140625" style="101" customWidth="1"/>
    <col min="7" max="7" width="24.85546875" style="80" customWidth="1"/>
    <col min="8" max="8" width="22.5703125" style="80" customWidth="1"/>
    <col min="9"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8" x14ac:dyDescent="0.2">
      <c r="C1" s="2"/>
      <c r="D1" s="23"/>
      <c r="E1" s="23"/>
      <c r="F1" s="2"/>
      <c r="G1" s="2"/>
      <c r="H1" s="2"/>
    </row>
    <row r="2" spans="1:8" x14ac:dyDescent="0.2">
      <c r="C2" s="2"/>
      <c r="D2" s="23"/>
      <c r="E2" s="23"/>
      <c r="F2" s="2"/>
      <c r="G2" s="2"/>
      <c r="H2" s="2"/>
    </row>
    <row r="3" spans="1:8" x14ac:dyDescent="0.2">
      <c r="C3" s="2"/>
      <c r="D3" s="23"/>
      <c r="E3" s="23"/>
      <c r="F3" s="2"/>
      <c r="G3" s="2"/>
      <c r="H3" s="2"/>
    </row>
    <row r="4" spans="1:8" ht="15.75" x14ac:dyDescent="0.2">
      <c r="B4" s="414" t="s">
        <v>573</v>
      </c>
      <c r="C4" s="2"/>
      <c r="D4" s="23"/>
      <c r="E4" s="23"/>
      <c r="F4" s="2"/>
      <c r="G4" s="2"/>
      <c r="H4" s="2"/>
    </row>
    <row r="5" spans="1:8" x14ac:dyDescent="0.2">
      <c r="C5" s="2"/>
      <c r="D5" s="23"/>
      <c r="E5" s="23"/>
      <c r="F5" s="2"/>
      <c r="G5" s="2"/>
      <c r="H5" s="2"/>
    </row>
    <row r="6" spans="1:8" ht="15.75" x14ac:dyDescent="0.25">
      <c r="C6" s="1"/>
      <c r="D6" s="2"/>
      <c r="E6" s="2"/>
      <c r="F6" s="2"/>
      <c r="G6" s="2"/>
      <c r="H6" s="351" t="s">
        <v>4</v>
      </c>
    </row>
    <row r="7" spans="1:8" ht="5.25" customHeight="1" x14ac:dyDescent="0.2">
      <c r="C7" s="23"/>
      <c r="D7" s="23"/>
      <c r="E7" s="2"/>
      <c r="F7" s="351"/>
      <c r="G7" s="2"/>
      <c r="H7" s="2"/>
    </row>
    <row r="8" spans="1:8" ht="5.25" customHeight="1" thickBot="1" x14ac:dyDescent="0.25">
      <c r="B8" s="4"/>
      <c r="C8" s="81"/>
      <c r="D8" s="126"/>
      <c r="E8" s="126"/>
      <c r="F8" s="126"/>
      <c r="G8" s="81"/>
      <c r="H8" s="81"/>
    </row>
    <row r="9" spans="1:8" ht="5.25" customHeight="1" x14ac:dyDescent="0.2">
      <c r="B9" s="5"/>
      <c r="C9" s="84"/>
      <c r="D9" s="106"/>
      <c r="E9" s="106"/>
      <c r="F9" s="106"/>
      <c r="G9" s="84"/>
      <c r="H9" s="84"/>
    </row>
    <row r="10" spans="1:8" x14ac:dyDescent="0.2">
      <c r="G10" s="127"/>
      <c r="H10" s="127"/>
    </row>
    <row r="11" spans="1:8" ht="15" x14ac:dyDescent="0.25">
      <c r="B11" s="15" t="s">
        <v>250</v>
      </c>
      <c r="C11" s="89"/>
      <c r="D11" s="128"/>
      <c r="E11" s="128"/>
      <c r="F11" s="128"/>
      <c r="G11" s="130"/>
      <c r="H11" s="129"/>
    </row>
    <row r="12" spans="1:8" x14ac:dyDescent="0.2">
      <c r="B12" s="6"/>
      <c r="C12" s="84"/>
    </row>
    <row r="13" spans="1:8" s="75" customFormat="1" ht="25.5" x14ac:dyDescent="0.2">
      <c r="A13" s="417"/>
      <c r="B13" s="12" t="s">
        <v>5</v>
      </c>
      <c r="C13" s="93" t="s">
        <v>580</v>
      </c>
      <c r="D13" s="94" t="s">
        <v>252</v>
      </c>
      <c r="E13" s="95" t="s">
        <v>254</v>
      </c>
      <c r="F13" s="95" t="s">
        <v>255</v>
      </c>
      <c r="G13" s="95" t="s">
        <v>257</v>
      </c>
      <c r="H13" s="95" t="s">
        <v>259</v>
      </c>
    </row>
    <row r="14" spans="1:8" s="75" customFormat="1" x14ac:dyDescent="0.2">
      <c r="A14" s="417"/>
      <c r="B14" s="76"/>
      <c r="C14" s="97" t="s">
        <v>251</v>
      </c>
      <c r="D14" s="98" t="s">
        <v>253</v>
      </c>
      <c r="E14" s="99" t="s">
        <v>574</v>
      </c>
      <c r="F14" s="96" t="s">
        <v>256</v>
      </c>
      <c r="G14" s="96" t="s">
        <v>258</v>
      </c>
      <c r="H14" s="96" t="s">
        <v>260</v>
      </c>
    </row>
    <row r="15" spans="1:8" x14ac:dyDescent="0.2">
      <c r="B15" s="3" t="s">
        <v>31</v>
      </c>
      <c r="C15" s="84">
        <f t="shared" ref="C15:H15" si="0">SUM(C24,C36,C61,C75,C84,C93,C104)</f>
        <v>73</v>
      </c>
      <c r="D15" s="100">
        <f t="shared" si="0"/>
        <v>27</v>
      </c>
      <c r="E15" s="101">
        <f t="shared" si="0"/>
        <v>36</v>
      </c>
      <c r="F15" s="101">
        <f t="shared" si="0"/>
        <v>43</v>
      </c>
      <c r="G15" s="80">
        <f t="shared" si="0"/>
        <v>67</v>
      </c>
      <c r="H15" s="80">
        <f t="shared" si="0"/>
        <v>48</v>
      </c>
    </row>
    <row r="16" spans="1:8" x14ac:dyDescent="0.2">
      <c r="B16" s="3" t="s">
        <v>34</v>
      </c>
      <c r="C16" s="80">
        <f t="shared" ref="C16:H16" si="1">SUM(C168,C180,C218)</f>
        <v>14</v>
      </c>
      <c r="D16" s="101">
        <f t="shared" si="1"/>
        <v>6</v>
      </c>
      <c r="E16" s="101">
        <f t="shared" si="1"/>
        <v>8</v>
      </c>
      <c r="F16" s="101">
        <f t="shared" si="1"/>
        <v>13</v>
      </c>
      <c r="G16" s="80">
        <f t="shared" si="1"/>
        <v>16</v>
      </c>
      <c r="H16" s="80">
        <f t="shared" si="1"/>
        <v>10</v>
      </c>
    </row>
    <row r="17" spans="2:8" x14ac:dyDescent="0.2">
      <c r="B17" s="9" t="s">
        <v>6</v>
      </c>
      <c r="C17" s="102">
        <f>SUM(C15:C16)</f>
        <v>87</v>
      </c>
      <c r="D17" s="103">
        <f>SUM(D15:D16)</f>
        <v>33</v>
      </c>
      <c r="E17" s="103">
        <f>SUM(E15,E16)</f>
        <v>44</v>
      </c>
      <c r="F17" s="103">
        <f>SUM(F15,F16)</f>
        <v>56</v>
      </c>
      <c r="G17" s="102">
        <f>SUM(G15,G16)</f>
        <v>83</v>
      </c>
      <c r="H17" s="102">
        <f>SUM(H15,H16)</f>
        <v>58</v>
      </c>
    </row>
    <row r="20" spans="2:8" s="3" customFormat="1" x14ac:dyDescent="0.2">
      <c r="B20" s="14" t="s">
        <v>565</v>
      </c>
      <c r="C20" s="105"/>
      <c r="D20" s="106"/>
      <c r="E20" s="101"/>
      <c r="F20" s="101"/>
      <c r="G20" s="80"/>
      <c r="H20" s="80"/>
    </row>
    <row r="21" spans="2:8" s="3" customFormat="1" x14ac:dyDescent="0.2">
      <c r="B21" s="14"/>
      <c r="C21" s="105"/>
      <c r="D21" s="106"/>
      <c r="E21" s="101"/>
      <c r="F21" s="101"/>
      <c r="G21" s="80"/>
      <c r="H21" s="80"/>
    </row>
    <row r="22" spans="2:8" s="3" customFormat="1" ht="25.5" x14ac:dyDescent="0.2">
      <c r="B22" s="40"/>
      <c r="C22" s="524" t="s">
        <v>580</v>
      </c>
      <c r="D22" s="108" t="s">
        <v>252</v>
      </c>
      <c r="E22" s="108" t="s">
        <v>254</v>
      </c>
      <c r="F22" s="108" t="s">
        <v>255</v>
      </c>
      <c r="G22" s="108" t="s">
        <v>257</v>
      </c>
      <c r="H22" s="108" t="s">
        <v>259</v>
      </c>
    </row>
    <row r="23" spans="2:8" s="3" customFormat="1" x14ac:dyDescent="0.2">
      <c r="C23" s="110" t="s">
        <v>251</v>
      </c>
      <c r="D23" s="111" t="s">
        <v>253</v>
      </c>
      <c r="E23" s="513" t="s">
        <v>574</v>
      </c>
      <c r="F23" s="109" t="s">
        <v>256</v>
      </c>
      <c r="G23" s="109" t="s">
        <v>258</v>
      </c>
      <c r="H23" s="109" t="s">
        <v>260</v>
      </c>
    </row>
    <row r="24" spans="2:8" s="3" customFormat="1" x14ac:dyDescent="0.2">
      <c r="C24" s="110">
        <f t="shared" ref="C24:H24" si="2">COUNTA(C26:C29)</f>
        <v>3</v>
      </c>
      <c r="D24" s="110">
        <f t="shared" si="2"/>
        <v>0</v>
      </c>
      <c r="E24" s="110">
        <f t="shared" si="2"/>
        <v>2</v>
      </c>
      <c r="F24" s="110">
        <f t="shared" si="2"/>
        <v>2</v>
      </c>
      <c r="G24" s="110">
        <f t="shared" si="2"/>
        <v>4</v>
      </c>
      <c r="H24" s="110">
        <f t="shared" si="2"/>
        <v>1</v>
      </c>
    </row>
    <row r="25" spans="2:8" s="3" customFormat="1" x14ac:dyDescent="0.2">
      <c r="C25" s="80"/>
      <c r="D25" s="101"/>
      <c r="E25" s="101"/>
      <c r="F25" s="101"/>
      <c r="G25" s="101"/>
      <c r="H25" s="101"/>
    </row>
    <row r="26" spans="2:8" s="3" customFormat="1" x14ac:dyDescent="0.2">
      <c r="B26" s="3" t="s">
        <v>550</v>
      </c>
      <c r="C26" s="294" t="s">
        <v>405</v>
      </c>
      <c r="D26" s="276"/>
      <c r="E26" s="294" t="s">
        <v>405</v>
      </c>
      <c r="F26" s="294" t="s">
        <v>405</v>
      </c>
      <c r="G26" s="294" t="s">
        <v>405</v>
      </c>
      <c r="H26" s="276"/>
    </row>
    <row r="27" spans="2:8" s="3" customFormat="1" x14ac:dyDescent="0.2">
      <c r="B27" s="3" t="s">
        <v>37</v>
      </c>
      <c r="C27" s="294"/>
      <c r="D27" s="276"/>
      <c r="E27" s="276"/>
      <c r="F27" s="276"/>
      <c r="G27" s="294" t="s">
        <v>405</v>
      </c>
      <c r="H27" s="294" t="s">
        <v>405</v>
      </c>
    </row>
    <row r="28" spans="2:8" s="3" customFormat="1" x14ac:dyDescent="0.2">
      <c r="B28" s="3" t="s">
        <v>38</v>
      </c>
      <c r="C28" s="294" t="s">
        <v>405</v>
      </c>
      <c r="D28" s="276"/>
      <c r="E28" s="276"/>
      <c r="F28" s="276"/>
      <c r="G28" s="294" t="s">
        <v>405</v>
      </c>
      <c r="H28" s="276"/>
    </row>
    <row r="29" spans="2:8" s="3" customFormat="1" x14ac:dyDescent="0.2">
      <c r="B29" s="3" t="s">
        <v>39</v>
      </c>
      <c r="C29" s="294" t="s">
        <v>405</v>
      </c>
      <c r="D29" s="276"/>
      <c r="E29" s="294" t="s">
        <v>405</v>
      </c>
      <c r="F29" s="294" t="s">
        <v>405</v>
      </c>
      <c r="G29" s="294" t="s">
        <v>405</v>
      </c>
      <c r="H29" s="276"/>
    </row>
    <row r="30" spans="2:8" s="3" customFormat="1" x14ac:dyDescent="0.2">
      <c r="C30" s="80"/>
      <c r="D30" s="101"/>
      <c r="E30" s="101"/>
      <c r="F30" s="101"/>
      <c r="G30" s="101"/>
      <c r="H30" s="101"/>
    </row>
    <row r="31" spans="2:8" s="3" customFormat="1" x14ac:dyDescent="0.2">
      <c r="C31" s="80"/>
      <c r="D31" s="101"/>
      <c r="E31" s="101"/>
      <c r="F31" s="101"/>
      <c r="G31" s="101"/>
      <c r="H31" s="101"/>
    </row>
    <row r="32" spans="2:8" s="3" customFormat="1" x14ac:dyDescent="0.2">
      <c r="B32" s="14" t="s">
        <v>567</v>
      </c>
      <c r="C32" s="77"/>
      <c r="D32" s="101"/>
      <c r="E32" s="101"/>
      <c r="F32" s="101"/>
      <c r="G32" s="101"/>
      <c r="H32" s="101"/>
    </row>
    <row r="33" spans="2:8" s="3" customFormat="1" x14ac:dyDescent="0.2">
      <c r="B33" s="14"/>
      <c r="C33" s="77"/>
      <c r="D33" s="101"/>
      <c r="E33" s="101"/>
      <c r="F33" s="101"/>
      <c r="G33" s="101"/>
      <c r="H33" s="101"/>
    </row>
    <row r="34" spans="2:8" s="3" customFormat="1" ht="25.5" x14ac:dyDescent="0.2">
      <c r="C34" s="524" t="s">
        <v>580</v>
      </c>
      <c r="D34" s="108" t="s">
        <v>252</v>
      </c>
      <c r="E34" s="108" t="s">
        <v>254</v>
      </c>
      <c r="F34" s="108" t="s">
        <v>255</v>
      </c>
      <c r="G34" s="108" t="s">
        <v>257</v>
      </c>
      <c r="H34" s="108" t="s">
        <v>259</v>
      </c>
    </row>
    <row r="35" spans="2:8" s="3" customFormat="1" x14ac:dyDescent="0.2">
      <c r="C35" s="110" t="s">
        <v>251</v>
      </c>
      <c r="D35" s="111" t="s">
        <v>253</v>
      </c>
      <c r="E35" s="513" t="s">
        <v>574</v>
      </c>
      <c r="F35" s="109" t="s">
        <v>256</v>
      </c>
      <c r="G35" s="109" t="s">
        <v>258</v>
      </c>
      <c r="H35" s="109" t="s">
        <v>260</v>
      </c>
    </row>
    <row r="36" spans="2:8" s="3" customFormat="1" x14ac:dyDescent="0.2">
      <c r="C36" s="110">
        <f t="shared" ref="C36:H36" si="3">COUNTA(C38:C54)</f>
        <v>15</v>
      </c>
      <c r="D36" s="110">
        <f t="shared" si="3"/>
        <v>2</v>
      </c>
      <c r="E36" s="110">
        <f t="shared" si="3"/>
        <v>10</v>
      </c>
      <c r="F36" s="110">
        <f t="shared" si="3"/>
        <v>12</v>
      </c>
      <c r="G36" s="110">
        <f t="shared" si="3"/>
        <v>15</v>
      </c>
      <c r="H36" s="110">
        <f t="shared" si="3"/>
        <v>7</v>
      </c>
    </row>
    <row r="37" spans="2:8" s="3" customFormat="1" x14ac:dyDescent="0.2">
      <c r="C37" s="80"/>
      <c r="D37" s="114"/>
      <c r="E37" s="114"/>
      <c r="F37" s="114"/>
      <c r="G37" s="101"/>
      <c r="H37" s="101"/>
    </row>
    <row r="38" spans="2:8" s="3" customFormat="1" x14ac:dyDescent="0.2">
      <c r="B38" s="445" t="s">
        <v>519</v>
      </c>
      <c r="C38" s="294" t="s">
        <v>405</v>
      </c>
      <c r="D38" s="276"/>
      <c r="E38" s="276"/>
      <c r="F38" s="294" t="s">
        <v>405</v>
      </c>
      <c r="G38" s="294" t="s">
        <v>405</v>
      </c>
      <c r="H38" s="276"/>
    </row>
    <row r="39" spans="2:8" s="3" customFormat="1" x14ac:dyDescent="0.2">
      <c r="B39" s="445" t="s">
        <v>514</v>
      </c>
      <c r="C39" s="294" t="s">
        <v>405</v>
      </c>
      <c r="D39" s="294" t="s">
        <v>405</v>
      </c>
      <c r="E39" s="294" t="s">
        <v>405</v>
      </c>
      <c r="F39" s="294" t="s">
        <v>405</v>
      </c>
      <c r="G39" s="294" t="s">
        <v>405</v>
      </c>
      <c r="H39" s="294"/>
    </row>
    <row r="40" spans="2:8" s="3" customFormat="1" x14ac:dyDescent="0.2">
      <c r="B40" s="450" t="s">
        <v>544</v>
      </c>
      <c r="C40" s="294" t="s">
        <v>405</v>
      </c>
      <c r="D40" s="276"/>
      <c r="E40" s="294" t="s">
        <v>405</v>
      </c>
      <c r="F40" s="294" t="s">
        <v>405</v>
      </c>
      <c r="G40" s="294" t="s">
        <v>405</v>
      </c>
      <c r="H40" s="276"/>
    </row>
    <row r="41" spans="2:8" s="3" customFormat="1" x14ac:dyDescent="0.2">
      <c r="B41" s="445" t="s">
        <v>539</v>
      </c>
      <c r="C41" s="294" t="s">
        <v>405</v>
      </c>
      <c r="D41" s="276"/>
      <c r="E41" s="294" t="s">
        <v>405</v>
      </c>
      <c r="F41" s="294" t="s">
        <v>405</v>
      </c>
      <c r="G41" s="294" t="s">
        <v>405</v>
      </c>
      <c r="H41" s="294"/>
    </row>
    <row r="42" spans="2:8" s="3" customFormat="1" x14ac:dyDescent="0.2">
      <c r="B42" s="445" t="s">
        <v>548</v>
      </c>
      <c r="C42" s="294" t="s">
        <v>405</v>
      </c>
      <c r="D42" s="276"/>
      <c r="E42" s="294"/>
      <c r="F42" s="294" t="s">
        <v>405</v>
      </c>
      <c r="G42" s="294" t="s">
        <v>405</v>
      </c>
      <c r="H42" s="294"/>
    </row>
    <row r="43" spans="2:8" s="3" customFormat="1" x14ac:dyDescent="0.2">
      <c r="B43" s="445" t="s">
        <v>547</v>
      </c>
      <c r="C43" s="294"/>
      <c r="D43" s="294"/>
      <c r="E43" s="294"/>
      <c r="F43" s="294"/>
      <c r="G43" s="294"/>
      <c r="H43" s="294" t="s">
        <v>405</v>
      </c>
    </row>
    <row r="44" spans="2:8" s="3" customFormat="1" x14ac:dyDescent="0.2">
      <c r="B44" s="445" t="s">
        <v>546</v>
      </c>
      <c r="C44" s="294" t="s">
        <v>405</v>
      </c>
      <c r="D44" s="294"/>
      <c r="E44" s="294" t="s">
        <v>405</v>
      </c>
      <c r="F44" s="294" t="s">
        <v>405</v>
      </c>
      <c r="G44" s="294" t="s">
        <v>405</v>
      </c>
      <c r="H44" s="294" t="s">
        <v>405</v>
      </c>
    </row>
    <row r="45" spans="2:8" s="3" customFormat="1" x14ac:dyDescent="0.2">
      <c r="B45" s="40" t="s">
        <v>513</v>
      </c>
      <c r="C45" s="294" t="s">
        <v>405</v>
      </c>
      <c r="D45" s="294"/>
      <c r="E45" s="294" t="s">
        <v>405</v>
      </c>
      <c r="F45" s="294" t="s">
        <v>405</v>
      </c>
      <c r="G45" s="294" t="s">
        <v>405</v>
      </c>
      <c r="H45" s="294" t="s">
        <v>405</v>
      </c>
    </row>
    <row r="46" spans="2:8" s="3" customFormat="1" x14ac:dyDescent="0.2">
      <c r="B46" s="445" t="s">
        <v>543</v>
      </c>
      <c r="C46" s="294" t="s">
        <v>405</v>
      </c>
      <c r="D46" s="294"/>
      <c r="E46" s="294" t="s">
        <v>405</v>
      </c>
      <c r="F46" s="294" t="s">
        <v>405</v>
      </c>
      <c r="G46" s="294" t="s">
        <v>405</v>
      </c>
      <c r="H46" s="294" t="s">
        <v>405</v>
      </c>
    </row>
    <row r="47" spans="2:8" s="3" customFormat="1" x14ac:dyDescent="0.2">
      <c r="B47" s="445" t="s">
        <v>545</v>
      </c>
      <c r="C47" s="294" t="s">
        <v>405</v>
      </c>
      <c r="D47" s="294"/>
      <c r="E47" s="294"/>
      <c r="F47" s="294"/>
      <c r="G47" s="294" t="s">
        <v>405</v>
      </c>
      <c r="H47" s="294"/>
    </row>
    <row r="48" spans="2:8" s="3" customFormat="1" x14ac:dyDescent="0.2">
      <c r="B48" s="445" t="s">
        <v>541</v>
      </c>
      <c r="C48" s="294" t="s">
        <v>405</v>
      </c>
      <c r="D48" s="294"/>
      <c r="E48" s="294" t="s">
        <v>405</v>
      </c>
      <c r="F48" s="294" t="s">
        <v>405</v>
      </c>
      <c r="G48" s="294" t="s">
        <v>405</v>
      </c>
      <c r="H48" s="294"/>
    </row>
    <row r="49" spans="2:8" s="3" customFormat="1" x14ac:dyDescent="0.2">
      <c r="B49" s="445" t="s">
        <v>542</v>
      </c>
      <c r="C49" s="294" t="s">
        <v>405</v>
      </c>
      <c r="D49" s="294"/>
      <c r="E49" s="294" t="s">
        <v>405</v>
      </c>
      <c r="F49" s="294" t="s">
        <v>405</v>
      </c>
      <c r="G49" s="294" t="s">
        <v>405</v>
      </c>
      <c r="H49" s="294"/>
    </row>
    <row r="50" spans="2:8" s="3" customFormat="1" x14ac:dyDescent="0.2">
      <c r="B50" s="445" t="s">
        <v>549</v>
      </c>
      <c r="C50" s="294" t="s">
        <v>405</v>
      </c>
      <c r="D50" s="294"/>
      <c r="E50" s="294" t="s">
        <v>405</v>
      </c>
      <c r="F50" s="294" t="s">
        <v>405</v>
      </c>
      <c r="G50" s="294" t="s">
        <v>405</v>
      </c>
      <c r="H50" s="294"/>
    </row>
    <row r="51" spans="2:8" s="3" customFormat="1" x14ac:dyDescent="0.2">
      <c r="B51" s="445" t="s">
        <v>515</v>
      </c>
      <c r="C51" s="294" t="s">
        <v>405</v>
      </c>
      <c r="D51" s="294"/>
      <c r="E51" s="294"/>
      <c r="F51" s="294"/>
      <c r="G51" s="294" t="s">
        <v>405</v>
      </c>
      <c r="H51" s="294"/>
    </row>
    <row r="52" spans="2:8" s="3" customFormat="1" x14ac:dyDescent="0.2">
      <c r="B52" s="3" t="s">
        <v>40</v>
      </c>
      <c r="C52" s="294" t="s">
        <v>405</v>
      </c>
      <c r="D52" s="294"/>
      <c r="E52" s="294"/>
      <c r="F52" s="294"/>
      <c r="G52" s="294"/>
      <c r="H52" s="294" t="s">
        <v>405</v>
      </c>
    </row>
    <row r="53" spans="2:8" s="3" customFormat="1" x14ac:dyDescent="0.2">
      <c r="B53" s="3" t="s">
        <v>41</v>
      </c>
      <c r="C53" s="294" t="s">
        <v>405</v>
      </c>
      <c r="D53" s="294" t="s">
        <v>405</v>
      </c>
      <c r="E53" s="294" t="s">
        <v>405</v>
      </c>
      <c r="F53" s="294" t="s">
        <v>405</v>
      </c>
      <c r="G53" s="294" t="s">
        <v>405</v>
      </c>
      <c r="H53" s="294" t="s">
        <v>405</v>
      </c>
    </row>
    <row r="54" spans="2:8" s="3" customFormat="1" x14ac:dyDescent="0.2">
      <c r="B54" s="3" t="s">
        <v>42</v>
      </c>
      <c r="C54" s="294"/>
      <c r="D54" s="294"/>
      <c r="E54" s="294"/>
      <c r="F54" s="294"/>
      <c r="G54" s="294" t="s">
        <v>405</v>
      </c>
      <c r="H54" s="294" t="s">
        <v>405</v>
      </c>
    </row>
    <row r="55" spans="2:8" s="3" customFormat="1" x14ac:dyDescent="0.2">
      <c r="C55" s="80"/>
      <c r="D55" s="101"/>
      <c r="E55" s="101"/>
      <c r="F55" s="101"/>
      <c r="G55" s="101"/>
      <c r="H55" s="101"/>
    </row>
    <row r="56" spans="2:8" s="3" customFormat="1" x14ac:dyDescent="0.2">
      <c r="C56" s="80"/>
      <c r="D56" s="101"/>
      <c r="E56" s="101"/>
      <c r="F56" s="101"/>
      <c r="G56" s="101"/>
      <c r="H56" s="101"/>
    </row>
    <row r="57" spans="2:8" s="3" customFormat="1" x14ac:dyDescent="0.2">
      <c r="B57" s="14" t="s">
        <v>566</v>
      </c>
      <c r="C57" s="77"/>
      <c r="D57" s="101"/>
      <c r="E57" s="101"/>
      <c r="F57" s="101"/>
      <c r="G57" s="101"/>
      <c r="H57" s="101"/>
    </row>
    <row r="58" spans="2:8" s="3" customFormat="1" x14ac:dyDescent="0.2">
      <c r="B58" s="14"/>
      <c r="C58" s="77"/>
      <c r="D58" s="101"/>
      <c r="E58" s="101"/>
      <c r="F58" s="101"/>
      <c r="G58" s="101"/>
      <c r="H58" s="101"/>
    </row>
    <row r="59" spans="2:8" s="3" customFormat="1" ht="25.5" x14ac:dyDescent="0.2">
      <c r="C59" s="524" t="s">
        <v>580</v>
      </c>
      <c r="D59" s="108" t="s">
        <v>252</v>
      </c>
      <c r="E59" s="108" t="s">
        <v>254</v>
      </c>
      <c r="F59" s="108" t="s">
        <v>255</v>
      </c>
      <c r="G59" s="108" t="s">
        <v>257</v>
      </c>
      <c r="H59" s="108" t="s">
        <v>259</v>
      </c>
    </row>
    <row r="60" spans="2:8" s="3" customFormat="1" x14ac:dyDescent="0.2">
      <c r="C60" s="110" t="s">
        <v>251</v>
      </c>
      <c r="D60" s="111" t="s">
        <v>253</v>
      </c>
      <c r="E60" s="513" t="s">
        <v>574</v>
      </c>
      <c r="F60" s="109" t="s">
        <v>256</v>
      </c>
      <c r="G60" s="109" t="s">
        <v>258</v>
      </c>
      <c r="H60" s="109" t="s">
        <v>260</v>
      </c>
    </row>
    <row r="61" spans="2:8" s="3" customFormat="1" x14ac:dyDescent="0.2">
      <c r="C61" s="110">
        <f t="shared" ref="C61:H61" si="4">COUNTA(C63:C68)</f>
        <v>5</v>
      </c>
      <c r="D61" s="110">
        <f t="shared" si="4"/>
        <v>4</v>
      </c>
      <c r="E61" s="110">
        <f t="shared" si="4"/>
        <v>3</v>
      </c>
      <c r="F61" s="110">
        <f t="shared" si="4"/>
        <v>4</v>
      </c>
      <c r="G61" s="110">
        <f t="shared" si="4"/>
        <v>4</v>
      </c>
      <c r="H61" s="110">
        <f t="shared" si="4"/>
        <v>5</v>
      </c>
    </row>
    <row r="62" spans="2:8" s="3" customFormat="1" x14ac:dyDescent="0.2">
      <c r="C62" s="80"/>
      <c r="D62" s="101"/>
      <c r="E62" s="101"/>
      <c r="F62" s="101"/>
      <c r="G62" s="101"/>
      <c r="H62" s="101"/>
    </row>
    <row r="63" spans="2:8" s="3" customFormat="1" x14ac:dyDescent="0.2">
      <c r="B63" s="36" t="s">
        <v>43</v>
      </c>
      <c r="C63" s="294" t="s">
        <v>405</v>
      </c>
      <c r="D63" s="294" t="s">
        <v>405</v>
      </c>
      <c r="E63" s="276"/>
      <c r="F63" s="294" t="s">
        <v>405</v>
      </c>
      <c r="G63" s="294" t="s">
        <v>405</v>
      </c>
      <c r="H63" s="294" t="s">
        <v>405</v>
      </c>
    </row>
    <row r="64" spans="2:8" s="3" customFormat="1" x14ac:dyDescent="0.2">
      <c r="B64" s="36" t="s">
        <v>44</v>
      </c>
      <c r="C64" s="294" t="s">
        <v>405</v>
      </c>
      <c r="D64" s="276"/>
      <c r="E64" s="294" t="s">
        <v>405</v>
      </c>
      <c r="F64" s="294" t="s">
        <v>405</v>
      </c>
      <c r="G64" s="294" t="s">
        <v>405</v>
      </c>
      <c r="H64" s="294" t="s">
        <v>405</v>
      </c>
    </row>
    <row r="65" spans="2:8" s="3" customFormat="1" x14ac:dyDescent="0.2">
      <c r="B65" s="36" t="s">
        <v>45</v>
      </c>
      <c r="C65" s="294" t="s">
        <v>405</v>
      </c>
      <c r="D65" s="294" t="s">
        <v>405</v>
      </c>
      <c r="E65" s="294" t="s">
        <v>405</v>
      </c>
      <c r="F65" s="294" t="s">
        <v>405</v>
      </c>
      <c r="G65" s="294" t="s">
        <v>405</v>
      </c>
      <c r="H65" s="294" t="s">
        <v>405</v>
      </c>
    </row>
    <row r="66" spans="2:8" s="3" customFormat="1" x14ac:dyDescent="0.2">
      <c r="B66" s="36" t="s">
        <v>46</v>
      </c>
      <c r="C66" s="276"/>
      <c r="D66" s="294" t="s">
        <v>405</v>
      </c>
      <c r="E66" s="276"/>
      <c r="F66" s="276"/>
      <c r="G66" s="276"/>
      <c r="H66" s="294" t="s">
        <v>405</v>
      </c>
    </row>
    <row r="67" spans="2:8" s="3" customFormat="1" x14ac:dyDescent="0.2">
      <c r="B67" s="36" t="s">
        <v>47</v>
      </c>
      <c r="C67" s="294" t="s">
        <v>405</v>
      </c>
      <c r="D67" s="276"/>
      <c r="E67" s="276"/>
      <c r="F67" s="294"/>
      <c r="G67" s="294"/>
      <c r="H67" s="294"/>
    </row>
    <row r="68" spans="2:8" s="3" customFormat="1" x14ac:dyDescent="0.2">
      <c r="B68" s="36" t="s">
        <v>590</v>
      </c>
      <c r="C68" s="294" t="s">
        <v>405</v>
      </c>
      <c r="D68" s="294" t="s">
        <v>405</v>
      </c>
      <c r="E68" s="294" t="s">
        <v>405</v>
      </c>
      <c r="F68" s="294" t="s">
        <v>405</v>
      </c>
      <c r="G68" s="294" t="s">
        <v>405</v>
      </c>
      <c r="H68" s="294" t="s">
        <v>405</v>
      </c>
    </row>
    <row r="69" spans="2:8" s="3" customFormat="1" x14ac:dyDescent="0.2">
      <c r="C69" s="80"/>
      <c r="D69" s="101"/>
      <c r="E69" s="101"/>
      <c r="F69" s="101"/>
      <c r="G69" s="101"/>
      <c r="H69" s="101"/>
    </row>
    <row r="70" spans="2:8" s="3" customFormat="1" x14ac:dyDescent="0.2">
      <c r="C70" s="80"/>
      <c r="D70" s="101"/>
      <c r="E70" s="101"/>
      <c r="F70" s="101"/>
      <c r="G70" s="101"/>
      <c r="H70" s="101"/>
    </row>
    <row r="71" spans="2:8" s="3" customFormat="1" x14ac:dyDescent="0.2">
      <c r="B71" s="14" t="s">
        <v>111</v>
      </c>
      <c r="C71" s="77"/>
      <c r="D71" s="101"/>
      <c r="E71" s="101"/>
      <c r="F71" s="101"/>
      <c r="G71" s="101"/>
      <c r="H71" s="101"/>
    </row>
    <row r="72" spans="2:8" s="3" customFormat="1" x14ac:dyDescent="0.2">
      <c r="C72" s="80"/>
      <c r="D72" s="101"/>
      <c r="E72" s="101"/>
      <c r="F72" s="101"/>
      <c r="G72" s="101"/>
      <c r="H72" s="101"/>
    </row>
    <row r="73" spans="2:8" s="3" customFormat="1" ht="25.5" x14ac:dyDescent="0.2">
      <c r="C73" s="524" t="s">
        <v>580</v>
      </c>
      <c r="D73" s="108" t="s">
        <v>252</v>
      </c>
      <c r="E73" s="108" t="s">
        <v>254</v>
      </c>
      <c r="F73" s="108" t="s">
        <v>255</v>
      </c>
      <c r="G73" s="108" t="s">
        <v>257</v>
      </c>
      <c r="H73" s="108" t="s">
        <v>259</v>
      </c>
    </row>
    <row r="74" spans="2:8" s="3" customFormat="1" x14ac:dyDescent="0.2">
      <c r="C74" s="110" t="s">
        <v>251</v>
      </c>
      <c r="D74" s="111" t="s">
        <v>253</v>
      </c>
      <c r="E74" s="513" t="s">
        <v>574</v>
      </c>
      <c r="F74" s="109" t="s">
        <v>256</v>
      </c>
      <c r="G74" s="109" t="s">
        <v>258</v>
      </c>
      <c r="H74" s="109" t="s">
        <v>260</v>
      </c>
    </row>
    <row r="75" spans="2:8" s="3" customFormat="1" x14ac:dyDescent="0.2">
      <c r="C75" s="110">
        <f t="shared" ref="C75:H75" si="5">COUNTA(C77)</f>
        <v>1</v>
      </c>
      <c r="D75" s="110">
        <f t="shared" si="5"/>
        <v>1</v>
      </c>
      <c r="E75" s="110">
        <f t="shared" si="5"/>
        <v>1</v>
      </c>
      <c r="F75" s="110">
        <f t="shared" si="5"/>
        <v>1</v>
      </c>
      <c r="G75" s="110">
        <f t="shared" si="5"/>
        <v>1</v>
      </c>
      <c r="H75" s="110">
        <f t="shared" si="5"/>
        <v>1</v>
      </c>
    </row>
    <row r="76" spans="2:8" s="3" customFormat="1" x14ac:dyDescent="0.2">
      <c r="C76" s="80"/>
      <c r="D76" s="101"/>
      <c r="E76" s="101"/>
      <c r="F76" s="101"/>
      <c r="G76" s="101"/>
      <c r="H76" s="101"/>
    </row>
    <row r="77" spans="2:8" s="3" customFormat="1" x14ac:dyDescent="0.2">
      <c r="B77" s="3" t="s">
        <v>48</v>
      </c>
      <c r="C77" s="294" t="s">
        <v>405</v>
      </c>
      <c r="D77" s="294" t="s">
        <v>405</v>
      </c>
      <c r="E77" s="294" t="s">
        <v>405</v>
      </c>
      <c r="F77" s="294" t="s">
        <v>405</v>
      </c>
      <c r="G77" s="294" t="s">
        <v>405</v>
      </c>
      <c r="H77" s="294" t="s">
        <v>405</v>
      </c>
    </row>
    <row r="78" spans="2:8" s="3" customFormat="1" x14ac:dyDescent="0.2">
      <c r="C78" s="80"/>
      <c r="D78" s="101"/>
      <c r="E78" s="101"/>
      <c r="F78" s="101"/>
      <c r="G78" s="101"/>
      <c r="H78" s="101"/>
    </row>
    <row r="79" spans="2:8" s="3" customFormat="1" x14ac:dyDescent="0.2">
      <c r="C79" s="80"/>
      <c r="D79" s="101"/>
      <c r="E79" s="101"/>
      <c r="F79" s="101"/>
      <c r="G79" s="101"/>
      <c r="H79" s="101"/>
    </row>
    <row r="80" spans="2:8" s="3" customFormat="1" x14ac:dyDescent="0.2">
      <c r="B80" s="14" t="s">
        <v>113</v>
      </c>
      <c r="C80" s="77"/>
      <c r="D80" s="101"/>
      <c r="E80" s="101"/>
      <c r="F80" s="101"/>
      <c r="G80" s="101"/>
      <c r="H80" s="101"/>
    </row>
    <row r="81" spans="2:8" s="3" customFormat="1" x14ac:dyDescent="0.2">
      <c r="C81" s="80"/>
      <c r="D81" s="101"/>
      <c r="E81" s="101"/>
      <c r="F81" s="101"/>
      <c r="G81" s="101"/>
      <c r="H81" s="101"/>
    </row>
    <row r="82" spans="2:8" s="3" customFormat="1" ht="25.5" x14ac:dyDescent="0.2">
      <c r="C82" s="524" t="s">
        <v>580</v>
      </c>
      <c r="D82" s="108" t="s">
        <v>252</v>
      </c>
      <c r="E82" s="108" t="s">
        <v>254</v>
      </c>
      <c r="F82" s="108" t="s">
        <v>255</v>
      </c>
      <c r="G82" s="108" t="s">
        <v>257</v>
      </c>
      <c r="H82" s="108" t="s">
        <v>259</v>
      </c>
    </row>
    <row r="83" spans="2:8" s="3" customFormat="1" x14ac:dyDescent="0.2">
      <c r="C83" s="110" t="s">
        <v>251</v>
      </c>
      <c r="D83" s="111" t="s">
        <v>253</v>
      </c>
      <c r="E83" s="513" t="s">
        <v>574</v>
      </c>
      <c r="F83" s="109" t="s">
        <v>256</v>
      </c>
      <c r="G83" s="109" t="s">
        <v>258</v>
      </c>
      <c r="H83" s="109" t="s">
        <v>260</v>
      </c>
    </row>
    <row r="84" spans="2:8" s="3" customFormat="1" x14ac:dyDescent="0.2">
      <c r="C84" s="110">
        <f t="shared" ref="C84:H84" si="6">COUNTA(C86)</f>
        <v>1</v>
      </c>
      <c r="D84" s="110">
        <f t="shared" si="6"/>
        <v>0</v>
      </c>
      <c r="E84" s="110">
        <f t="shared" si="6"/>
        <v>0</v>
      </c>
      <c r="F84" s="110">
        <f t="shared" si="6"/>
        <v>0</v>
      </c>
      <c r="G84" s="110">
        <f t="shared" si="6"/>
        <v>1</v>
      </c>
      <c r="H84" s="110">
        <f t="shared" si="6"/>
        <v>0</v>
      </c>
    </row>
    <row r="85" spans="2:8" s="3" customFormat="1" x14ac:dyDescent="0.2">
      <c r="C85" s="80"/>
      <c r="D85" s="101"/>
      <c r="E85" s="101"/>
      <c r="F85" s="101"/>
      <c r="G85" s="101"/>
      <c r="H85" s="101"/>
    </row>
    <row r="86" spans="2:8" s="3" customFormat="1" x14ac:dyDescent="0.2">
      <c r="B86" s="3" t="s">
        <v>49</v>
      </c>
      <c r="C86" s="294" t="s">
        <v>405</v>
      </c>
      <c r="D86" s="276"/>
      <c r="E86" s="276"/>
      <c r="F86" s="276"/>
      <c r="G86" s="294" t="s">
        <v>405</v>
      </c>
      <c r="H86" s="276"/>
    </row>
    <row r="87" spans="2:8" s="3" customFormat="1" x14ac:dyDescent="0.2">
      <c r="C87" s="80"/>
      <c r="D87" s="101"/>
      <c r="E87" s="101"/>
      <c r="F87" s="101"/>
      <c r="G87" s="101"/>
      <c r="H87" s="101"/>
    </row>
    <row r="88" spans="2:8" s="3" customFormat="1" x14ac:dyDescent="0.2">
      <c r="C88" s="80"/>
      <c r="D88" s="101"/>
      <c r="E88" s="101"/>
      <c r="F88" s="101"/>
      <c r="G88" s="101"/>
      <c r="H88" s="101"/>
    </row>
    <row r="89" spans="2:8" s="3" customFormat="1" x14ac:dyDescent="0.2">
      <c r="B89" s="14" t="s">
        <v>112</v>
      </c>
      <c r="C89" s="77"/>
      <c r="D89" s="101"/>
      <c r="E89" s="101"/>
      <c r="F89" s="101"/>
      <c r="G89" s="101"/>
      <c r="H89" s="101"/>
    </row>
    <row r="90" spans="2:8" s="3" customFormat="1" x14ac:dyDescent="0.2">
      <c r="C90" s="80"/>
      <c r="D90" s="101"/>
      <c r="E90" s="101"/>
      <c r="F90" s="101"/>
      <c r="G90" s="101"/>
      <c r="H90" s="101"/>
    </row>
    <row r="91" spans="2:8" s="3" customFormat="1" ht="25.5" x14ac:dyDescent="0.2">
      <c r="C91" s="524" t="s">
        <v>580</v>
      </c>
      <c r="D91" s="108" t="s">
        <v>252</v>
      </c>
      <c r="E91" s="108" t="s">
        <v>254</v>
      </c>
      <c r="F91" s="108" t="s">
        <v>255</v>
      </c>
      <c r="G91" s="108" t="s">
        <v>257</v>
      </c>
      <c r="H91" s="108" t="s">
        <v>259</v>
      </c>
    </row>
    <row r="92" spans="2:8" s="3" customFormat="1" x14ac:dyDescent="0.2">
      <c r="C92" s="110" t="s">
        <v>251</v>
      </c>
      <c r="D92" s="111" t="s">
        <v>253</v>
      </c>
      <c r="E92" s="513" t="s">
        <v>574</v>
      </c>
      <c r="F92" s="109" t="s">
        <v>256</v>
      </c>
      <c r="G92" s="109" t="s">
        <v>258</v>
      </c>
      <c r="H92" s="109" t="s">
        <v>260</v>
      </c>
    </row>
    <row r="93" spans="2:8" s="3" customFormat="1" x14ac:dyDescent="0.2">
      <c r="C93" s="110">
        <f t="shared" ref="C93:H93" si="7">COUNTA(C95:C97)</f>
        <v>1</v>
      </c>
      <c r="D93" s="110">
        <f t="shared" si="7"/>
        <v>1</v>
      </c>
      <c r="E93" s="110">
        <f t="shared" si="7"/>
        <v>1</v>
      </c>
      <c r="F93" s="110">
        <f t="shared" si="7"/>
        <v>1</v>
      </c>
      <c r="G93" s="110">
        <f t="shared" si="7"/>
        <v>2</v>
      </c>
      <c r="H93" s="110">
        <f t="shared" si="7"/>
        <v>1</v>
      </c>
    </row>
    <row r="94" spans="2:8" s="3" customFormat="1" x14ac:dyDescent="0.2">
      <c r="C94" s="80"/>
      <c r="D94" s="101"/>
      <c r="E94" s="101"/>
      <c r="F94" s="101"/>
      <c r="G94" s="101"/>
      <c r="H94" s="101"/>
    </row>
    <row r="95" spans="2:8" s="3" customFormat="1" x14ac:dyDescent="0.2">
      <c r="B95" s="36" t="s">
        <v>50</v>
      </c>
      <c r="C95" s="294" t="s">
        <v>405</v>
      </c>
      <c r="D95" s="276"/>
      <c r="E95" s="276"/>
      <c r="F95" s="276"/>
      <c r="G95" s="294" t="s">
        <v>405</v>
      </c>
      <c r="H95" s="276"/>
    </row>
    <row r="96" spans="2:8" s="3" customFormat="1" x14ac:dyDescent="0.2">
      <c r="B96" s="36" t="s">
        <v>51</v>
      </c>
      <c r="C96" s="276"/>
      <c r="D96" s="276"/>
      <c r="E96" s="276"/>
      <c r="F96" s="276"/>
      <c r="G96" s="294" t="s">
        <v>405</v>
      </c>
      <c r="H96" s="276"/>
    </row>
    <row r="97" spans="2:8" s="3" customFormat="1" x14ac:dyDescent="0.2">
      <c r="B97" s="36" t="s">
        <v>52</v>
      </c>
      <c r="C97" s="276"/>
      <c r="D97" s="294" t="s">
        <v>405</v>
      </c>
      <c r="E97" s="294" t="s">
        <v>405</v>
      </c>
      <c r="F97" s="294" t="s">
        <v>405</v>
      </c>
      <c r="G97" s="276"/>
      <c r="H97" s="294" t="s">
        <v>405</v>
      </c>
    </row>
    <row r="98" spans="2:8" s="3" customFormat="1" x14ac:dyDescent="0.2">
      <c r="C98" s="80"/>
      <c r="D98" s="101"/>
      <c r="E98" s="101"/>
      <c r="F98" s="101"/>
      <c r="G98" s="101"/>
      <c r="H98" s="101"/>
    </row>
    <row r="99" spans="2:8" s="3" customFormat="1" x14ac:dyDescent="0.2">
      <c r="C99" s="80"/>
      <c r="D99" s="101"/>
      <c r="E99" s="101"/>
      <c r="F99" s="101"/>
      <c r="G99" s="101"/>
      <c r="H99" s="101"/>
    </row>
    <row r="100" spans="2:8" s="3" customFormat="1" x14ac:dyDescent="0.2">
      <c r="B100" s="14" t="s">
        <v>564</v>
      </c>
      <c r="C100" s="77"/>
      <c r="D100" s="101"/>
      <c r="E100" s="101"/>
      <c r="F100" s="101"/>
      <c r="G100" s="101"/>
      <c r="H100" s="101"/>
    </row>
    <row r="101" spans="2:8" s="3" customFormat="1" x14ac:dyDescent="0.2">
      <c r="C101" s="80"/>
      <c r="D101" s="101"/>
      <c r="E101" s="101"/>
      <c r="F101" s="101"/>
      <c r="G101" s="101"/>
      <c r="H101" s="101"/>
    </row>
    <row r="102" spans="2:8" s="3" customFormat="1" ht="25.5" x14ac:dyDescent="0.2">
      <c r="C102" s="524" t="s">
        <v>580</v>
      </c>
      <c r="D102" s="108" t="s">
        <v>252</v>
      </c>
      <c r="E102" s="108" t="s">
        <v>254</v>
      </c>
      <c r="F102" s="108" t="s">
        <v>255</v>
      </c>
      <c r="G102" s="108" t="s">
        <v>257</v>
      </c>
      <c r="H102" s="108" t="s">
        <v>259</v>
      </c>
    </row>
    <row r="103" spans="2:8" s="3" customFormat="1" x14ac:dyDescent="0.2">
      <c r="C103" s="110" t="s">
        <v>251</v>
      </c>
      <c r="D103" s="111" t="s">
        <v>253</v>
      </c>
      <c r="E103" s="513" t="s">
        <v>574</v>
      </c>
      <c r="F103" s="109" t="s">
        <v>256</v>
      </c>
      <c r="G103" s="109" t="s">
        <v>258</v>
      </c>
      <c r="H103" s="109" t="s">
        <v>260</v>
      </c>
    </row>
    <row r="104" spans="2:8" s="3" customFormat="1" x14ac:dyDescent="0.2">
      <c r="C104" s="110">
        <f t="shared" ref="C104:H104" si="8">COUNTA(C106:C158)</f>
        <v>47</v>
      </c>
      <c r="D104" s="110">
        <f t="shared" si="8"/>
        <v>19</v>
      </c>
      <c r="E104" s="110">
        <f t="shared" si="8"/>
        <v>19</v>
      </c>
      <c r="F104" s="110">
        <f t="shared" si="8"/>
        <v>23</v>
      </c>
      <c r="G104" s="110">
        <f t="shared" si="8"/>
        <v>40</v>
      </c>
      <c r="H104" s="110">
        <f t="shared" si="8"/>
        <v>33</v>
      </c>
    </row>
    <row r="105" spans="2:8" s="3" customFormat="1" x14ac:dyDescent="0.2">
      <c r="C105" s="80"/>
      <c r="D105" s="101"/>
      <c r="E105" s="101"/>
      <c r="F105" s="101"/>
      <c r="G105" s="101"/>
      <c r="H105" s="101"/>
    </row>
    <row r="106" spans="2:8" s="3" customFormat="1" x14ac:dyDescent="0.2">
      <c r="B106" s="36" t="s">
        <v>53</v>
      </c>
      <c r="C106" s="294" t="s">
        <v>405</v>
      </c>
      <c r="D106" s="294" t="s">
        <v>405</v>
      </c>
      <c r="E106" s="276"/>
      <c r="F106" s="294" t="s">
        <v>405</v>
      </c>
      <c r="G106" s="294" t="s">
        <v>405</v>
      </c>
      <c r="H106" s="294" t="s">
        <v>405</v>
      </c>
    </row>
    <row r="107" spans="2:8" s="3" customFormat="1" x14ac:dyDescent="0.2">
      <c r="B107" s="36" t="s">
        <v>54</v>
      </c>
      <c r="C107" s="294" t="s">
        <v>405</v>
      </c>
      <c r="D107" s="276"/>
      <c r="E107" s="276"/>
      <c r="F107" s="294" t="s">
        <v>405</v>
      </c>
      <c r="G107" s="294" t="s">
        <v>405</v>
      </c>
      <c r="H107" s="294" t="s">
        <v>405</v>
      </c>
    </row>
    <row r="108" spans="2:8" s="3" customFormat="1" x14ac:dyDescent="0.2">
      <c r="B108" s="36" t="s">
        <v>55</v>
      </c>
      <c r="C108" s="294" t="s">
        <v>405</v>
      </c>
      <c r="D108" s="276"/>
      <c r="E108" s="294" t="s">
        <v>405</v>
      </c>
      <c r="F108" s="276"/>
      <c r="G108" s="294" t="s">
        <v>405</v>
      </c>
      <c r="H108" s="294" t="s">
        <v>405</v>
      </c>
    </row>
    <row r="109" spans="2:8" s="3" customFormat="1" x14ac:dyDescent="0.2">
      <c r="B109" s="36" t="s">
        <v>56</v>
      </c>
      <c r="C109" s="294" t="s">
        <v>405</v>
      </c>
      <c r="D109" s="276"/>
      <c r="E109" s="276"/>
      <c r="F109" s="294" t="s">
        <v>405</v>
      </c>
      <c r="G109" s="294" t="s">
        <v>405</v>
      </c>
      <c r="H109" s="276"/>
    </row>
    <row r="110" spans="2:8" s="3" customFormat="1" x14ac:dyDescent="0.2">
      <c r="B110" s="36" t="s">
        <v>57</v>
      </c>
      <c r="C110" s="294" t="s">
        <v>405</v>
      </c>
      <c r="D110" s="294" t="s">
        <v>405</v>
      </c>
      <c r="E110" s="294" t="s">
        <v>405</v>
      </c>
      <c r="F110" s="294" t="s">
        <v>405</v>
      </c>
      <c r="G110" s="294" t="s">
        <v>405</v>
      </c>
      <c r="H110" s="294"/>
    </row>
    <row r="111" spans="2:8" s="3" customFormat="1" x14ac:dyDescent="0.2">
      <c r="B111" s="36" t="s">
        <v>58</v>
      </c>
      <c r="C111" s="294" t="s">
        <v>405</v>
      </c>
      <c r="D111" s="276"/>
      <c r="E111" s="294" t="s">
        <v>405</v>
      </c>
      <c r="F111" s="294" t="s">
        <v>405</v>
      </c>
      <c r="G111" s="294" t="s">
        <v>405</v>
      </c>
      <c r="H111" s="294"/>
    </row>
    <row r="112" spans="2:8" s="3" customFormat="1" x14ac:dyDescent="0.2">
      <c r="B112" s="36" t="s">
        <v>61</v>
      </c>
      <c r="C112" s="294" t="s">
        <v>405</v>
      </c>
      <c r="D112" s="294" t="s">
        <v>405</v>
      </c>
      <c r="E112" s="276"/>
      <c r="F112" s="276"/>
      <c r="G112" s="294" t="s">
        <v>405</v>
      </c>
      <c r="H112" s="294" t="s">
        <v>405</v>
      </c>
    </row>
    <row r="113" spans="2:8" s="3" customFormat="1" x14ac:dyDescent="0.2">
      <c r="B113" s="36" t="s">
        <v>62</v>
      </c>
      <c r="C113" s="294" t="s">
        <v>405</v>
      </c>
      <c r="D113" s="276"/>
      <c r="E113" s="294" t="s">
        <v>405</v>
      </c>
      <c r="F113" s="294" t="s">
        <v>405</v>
      </c>
      <c r="G113" s="294" t="s">
        <v>405</v>
      </c>
      <c r="H113" s="294" t="s">
        <v>405</v>
      </c>
    </row>
    <row r="114" spans="2:8" s="3" customFormat="1" x14ac:dyDescent="0.2">
      <c r="B114" s="36" t="s">
        <v>63</v>
      </c>
      <c r="C114" s="276"/>
      <c r="D114" s="276"/>
      <c r="E114" s="276"/>
      <c r="F114" s="276"/>
      <c r="G114" s="294"/>
      <c r="H114" s="276"/>
    </row>
    <row r="115" spans="2:8" s="3" customFormat="1" x14ac:dyDescent="0.2">
      <c r="B115" s="36" t="s">
        <v>530</v>
      </c>
      <c r="C115" s="294" t="s">
        <v>405</v>
      </c>
      <c r="D115" s="294" t="s">
        <v>405</v>
      </c>
      <c r="E115" s="276"/>
      <c r="F115" s="276"/>
      <c r="G115" s="294" t="s">
        <v>405</v>
      </c>
      <c r="H115" s="276"/>
    </row>
    <row r="116" spans="2:8" s="3" customFormat="1" x14ac:dyDescent="0.2">
      <c r="B116" s="36" t="s">
        <v>64</v>
      </c>
      <c r="C116" s="294" t="s">
        <v>405</v>
      </c>
      <c r="D116" s="276"/>
      <c r="E116" s="276"/>
      <c r="F116" s="276"/>
      <c r="G116" s="294" t="s">
        <v>405</v>
      </c>
      <c r="H116" s="294"/>
    </row>
    <row r="117" spans="2:8" s="3" customFormat="1" x14ac:dyDescent="0.2">
      <c r="B117" s="36" t="s">
        <v>65</v>
      </c>
      <c r="C117" s="276"/>
      <c r="D117" s="276"/>
      <c r="E117" s="276"/>
      <c r="F117" s="276"/>
      <c r="G117" s="276"/>
      <c r="H117" s="294" t="s">
        <v>405</v>
      </c>
    </row>
    <row r="118" spans="2:8" s="3" customFormat="1" x14ac:dyDescent="0.2">
      <c r="B118" s="36" t="s">
        <v>68</v>
      </c>
      <c r="C118" s="294" t="s">
        <v>405</v>
      </c>
      <c r="D118" s="294" t="s">
        <v>405</v>
      </c>
      <c r="E118" s="276"/>
      <c r="F118" s="294" t="s">
        <v>405</v>
      </c>
      <c r="G118" s="294" t="s">
        <v>405</v>
      </c>
      <c r="H118" s="294" t="s">
        <v>405</v>
      </c>
    </row>
    <row r="119" spans="2:8" s="3" customFormat="1" x14ac:dyDescent="0.2">
      <c r="B119" s="36" t="s">
        <v>69</v>
      </c>
      <c r="C119" s="294" t="s">
        <v>405</v>
      </c>
      <c r="D119" s="294" t="s">
        <v>405</v>
      </c>
      <c r="E119" s="294" t="s">
        <v>405</v>
      </c>
      <c r="F119" s="294"/>
      <c r="G119" s="294" t="s">
        <v>405</v>
      </c>
      <c r="H119" s="294" t="s">
        <v>405</v>
      </c>
    </row>
    <row r="120" spans="2:8" s="3" customFormat="1" x14ac:dyDescent="0.2">
      <c r="B120" s="36" t="s">
        <v>71</v>
      </c>
      <c r="C120" s="294" t="s">
        <v>405</v>
      </c>
      <c r="D120" s="294"/>
      <c r="E120" s="294" t="s">
        <v>405</v>
      </c>
      <c r="F120" s="276"/>
      <c r="G120" s="294" t="s">
        <v>405</v>
      </c>
      <c r="H120" s="294" t="s">
        <v>405</v>
      </c>
    </row>
    <row r="121" spans="2:8" s="3" customFormat="1" x14ac:dyDescent="0.2">
      <c r="B121" s="36" t="s">
        <v>72</v>
      </c>
      <c r="C121" s="294" t="s">
        <v>405</v>
      </c>
      <c r="D121" s="294" t="s">
        <v>405</v>
      </c>
      <c r="E121" s="294"/>
      <c r="F121" s="294"/>
      <c r="G121" s="294" t="s">
        <v>405</v>
      </c>
      <c r="H121" s="294"/>
    </row>
    <row r="122" spans="2:8" s="3" customFormat="1" x14ac:dyDescent="0.2">
      <c r="B122" s="36" t="s">
        <v>73</v>
      </c>
      <c r="C122" s="294" t="s">
        <v>405</v>
      </c>
      <c r="D122" s="294" t="s">
        <v>405</v>
      </c>
      <c r="E122" s="276"/>
      <c r="F122" s="294" t="s">
        <v>405</v>
      </c>
      <c r="G122" s="294" t="s">
        <v>405</v>
      </c>
      <c r="H122" s="294" t="s">
        <v>405</v>
      </c>
    </row>
    <row r="123" spans="2:8" s="3" customFormat="1" x14ac:dyDescent="0.2">
      <c r="B123" s="36" t="s">
        <v>75</v>
      </c>
      <c r="C123" s="294" t="s">
        <v>405</v>
      </c>
      <c r="D123" s="294" t="s">
        <v>405</v>
      </c>
      <c r="E123" s="294" t="s">
        <v>405</v>
      </c>
      <c r="F123" s="294" t="s">
        <v>405</v>
      </c>
      <c r="G123" s="294" t="s">
        <v>405</v>
      </c>
      <c r="H123" s="276"/>
    </row>
    <row r="124" spans="2:8" s="3" customFormat="1" x14ac:dyDescent="0.2">
      <c r="B124" s="36" t="s">
        <v>76</v>
      </c>
      <c r="C124" s="294" t="s">
        <v>405</v>
      </c>
      <c r="D124" s="294" t="s">
        <v>405</v>
      </c>
      <c r="E124" s="294" t="s">
        <v>405</v>
      </c>
      <c r="F124" s="276"/>
      <c r="G124" s="276"/>
      <c r="H124" s="294"/>
    </row>
    <row r="125" spans="2:8" s="3" customFormat="1" x14ac:dyDescent="0.2">
      <c r="B125" s="36" t="s">
        <v>77</v>
      </c>
      <c r="C125" s="294"/>
      <c r="D125" s="276"/>
      <c r="E125" s="276"/>
      <c r="F125" s="276"/>
      <c r="G125" s="294"/>
      <c r="H125" s="294" t="s">
        <v>405</v>
      </c>
    </row>
    <row r="126" spans="2:8" s="3" customFormat="1" x14ac:dyDescent="0.2">
      <c r="B126" s="36" t="s">
        <v>78</v>
      </c>
      <c r="C126" s="294" t="s">
        <v>405</v>
      </c>
      <c r="D126" s="276"/>
      <c r="E126" s="276"/>
      <c r="F126" s="276"/>
      <c r="G126" s="294" t="s">
        <v>405</v>
      </c>
      <c r="H126" s="276"/>
    </row>
    <row r="127" spans="2:8" s="3" customFormat="1" x14ac:dyDescent="0.2">
      <c r="B127" s="36" t="s">
        <v>79</v>
      </c>
      <c r="C127" s="294" t="s">
        <v>405</v>
      </c>
      <c r="D127" s="276"/>
      <c r="E127" s="294" t="s">
        <v>405</v>
      </c>
      <c r="F127" s="294" t="s">
        <v>405</v>
      </c>
      <c r="G127" s="294" t="s">
        <v>405</v>
      </c>
      <c r="H127" s="294" t="s">
        <v>405</v>
      </c>
    </row>
    <row r="128" spans="2:8" s="3" customFormat="1" x14ac:dyDescent="0.2">
      <c r="B128" s="36" t="s">
        <v>529</v>
      </c>
      <c r="C128" s="294" t="s">
        <v>405</v>
      </c>
      <c r="D128" s="294" t="s">
        <v>405</v>
      </c>
      <c r="E128" s="294" t="s">
        <v>405</v>
      </c>
      <c r="F128" s="294" t="s">
        <v>405</v>
      </c>
      <c r="G128" s="294" t="s">
        <v>405</v>
      </c>
      <c r="H128" s="294" t="s">
        <v>405</v>
      </c>
    </row>
    <row r="129" spans="2:8" s="3" customFormat="1" x14ac:dyDescent="0.2">
      <c r="B129" s="261" t="s">
        <v>81</v>
      </c>
      <c r="C129" s="294" t="s">
        <v>405</v>
      </c>
      <c r="D129" s="294" t="s">
        <v>405</v>
      </c>
      <c r="E129" s="276"/>
      <c r="F129" s="294" t="s">
        <v>405</v>
      </c>
      <c r="G129" s="294" t="s">
        <v>405</v>
      </c>
      <c r="H129" s="294" t="s">
        <v>405</v>
      </c>
    </row>
    <row r="130" spans="2:8" s="3" customFormat="1" x14ac:dyDescent="0.2">
      <c r="B130" s="36" t="s">
        <v>82</v>
      </c>
      <c r="C130" s="294" t="s">
        <v>405</v>
      </c>
      <c r="D130" s="276"/>
      <c r="E130" s="294" t="s">
        <v>405</v>
      </c>
      <c r="F130" s="294" t="s">
        <v>405</v>
      </c>
      <c r="G130" s="294" t="s">
        <v>405</v>
      </c>
      <c r="H130" s="294" t="s">
        <v>405</v>
      </c>
    </row>
    <row r="131" spans="2:8" s="3" customFormat="1" x14ac:dyDescent="0.2">
      <c r="B131" s="36" t="s">
        <v>83</v>
      </c>
      <c r="C131" s="294" t="s">
        <v>405</v>
      </c>
      <c r="D131" s="276"/>
      <c r="E131" s="276"/>
      <c r="F131" s="294" t="s">
        <v>405</v>
      </c>
      <c r="G131" s="294" t="s">
        <v>405</v>
      </c>
      <c r="H131" s="294" t="s">
        <v>405</v>
      </c>
    </row>
    <row r="132" spans="2:8" s="3" customFormat="1" x14ac:dyDescent="0.2">
      <c r="B132" s="36" t="s">
        <v>533</v>
      </c>
      <c r="C132" s="294" t="s">
        <v>405</v>
      </c>
      <c r="D132" s="276"/>
      <c r="E132" s="276"/>
      <c r="F132" s="276"/>
      <c r="G132" s="294"/>
      <c r="H132" s="294" t="s">
        <v>405</v>
      </c>
    </row>
    <row r="133" spans="2:8" s="3" customFormat="1" x14ac:dyDescent="0.2">
      <c r="B133" s="36" t="s">
        <v>84</v>
      </c>
      <c r="C133" s="294" t="s">
        <v>405</v>
      </c>
      <c r="D133" s="276"/>
      <c r="E133" s="276"/>
      <c r="F133" s="276"/>
      <c r="G133" s="276"/>
      <c r="H133" s="294" t="s">
        <v>405</v>
      </c>
    </row>
    <row r="134" spans="2:8" s="3" customFormat="1" x14ac:dyDescent="0.2">
      <c r="B134" s="36" t="s">
        <v>85</v>
      </c>
      <c r="C134" s="294" t="s">
        <v>405</v>
      </c>
      <c r="D134" s="276"/>
      <c r="E134" s="294" t="s">
        <v>405</v>
      </c>
      <c r="F134" s="294"/>
      <c r="G134" s="294" t="s">
        <v>405</v>
      </c>
      <c r="H134" s="294"/>
    </row>
    <row r="135" spans="2:8" s="3" customFormat="1" x14ac:dyDescent="0.2">
      <c r="B135" s="36" t="s">
        <v>551</v>
      </c>
      <c r="C135" s="294" t="s">
        <v>405</v>
      </c>
      <c r="D135" s="276"/>
      <c r="E135" s="294"/>
      <c r="F135" s="294"/>
      <c r="G135" s="294"/>
      <c r="H135" s="294" t="s">
        <v>405</v>
      </c>
    </row>
    <row r="136" spans="2:8" s="3" customFormat="1" x14ac:dyDescent="0.2">
      <c r="B136" s="36" t="s">
        <v>86</v>
      </c>
      <c r="C136" s="294" t="s">
        <v>405</v>
      </c>
      <c r="D136" s="276"/>
      <c r="E136" s="294"/>
      <c r="F136" s="276"/>
      <c r="G136" s="294"/>
      <c r="H136" s="276"/>
    </row>
    <row r="137" spans="2:8" s="3" customFormat="1" x14ac:dyDescent="0.2">
      <c r="B137" s="36" t="s">
        <v>87</v>
      </c>
      <c r="C137" s="294" t="s">
        <v>405</v>
      </c>
      <c r="D137" s="276"/>
      <c r="E137" s="294" t="s">
        <v>405</v>
      </c>
      <c r="F137" s="294" t="s">
        <v>405</v>
      </c>
      <c r="G137" s="294" t="s">
        <v>405</v>
      </c>
      <c r="H137" s="294" t="s">
        <v>405</v>
      </c>
    </row>
    <row r="138" spans="2:8" s="3" customFormat="1" x14ac:dyDescent="0.2">
      <c r="B138" s="36" t="s">
        <v>88</v>
      </c>
      <c r="C138" s="294" t="s">
        <v>405</v>
      </c>
      <c r="D138" s="276"/>
      <c r="E138" s="276"/>
      <c r="F138" s="276"/>
      <c r="G138" s="276"/>
      <c r="H138" s="294" t="s">
        <v>405</v>
      </c>
    </row>
    <row r="139" spans="2:8" s="3" customFormat="1" x14ac:dyDescent="0.2">
      <c r="B139" s="36" t="s">
        <v>89</v>
      </c>
      <c r="C139" s="294" t="s">
        <v>405</v>
      </c>
      <c r="D139" s="276"/>
      <c r="E139" s="276"/>
      <c r="F139" s="294" t="s">
        <v>405</v>
      </c>
      <c r="G139" s="294" t="s">
        <v>405</v>
      </c>
      <c r="H139" s="294" t="s">
        <v>405</v>
      </c>
    </row>
    <row r="140" spans="2:8" s="3" customFormat="1" x14ac:dyDescent="0.2">
      <c r="B140" s="36" t="s">
        <v>90</v>
      </c>
      <c r="C140" s="294" t="s">
        <v>405</v>
      </c>
      <c r="D140" s="294" t="s">
        <v>405</v>
      </c>
      <c r="E140" s="294" t="s">
        <v>405</v>
      </c>
      <c r="F140" s="276"/>
      <c r="G140" s="294" t="s">
        <v>405</v>
      </c>
      <c r="H140" s="294" t="s">
        <v>405</v>
      </c>
    </row>
    <row r="141" spans="2:8" s="3" customFormat="1" x14ac:dyDescent="0.2">
      <c r="B141" s="36" t="s">
        <v>91</v>
      </c>
      <c r="C141" s="294" t="s">
        <v>405</v>
      </c>
      <c r="D141" s="294" t="s">
        <v>405</v>
      </c>
      <c r="E141" s="294"/>
      <c r="F141" s="276"/>
      <c r="G141" s="294" t="s">
        <v>405</v>
      </c>
      <c r="H141" s="294" t="s">
        <v>405</v>
      </c>
    </row>
    <row r="142" spans="2:8" s="3" customFormat="1" x14ac:dyDescent="0.2">
      <c r="B142" s="36" t="s">
        <v>92</v>
      </c>
      <c r="C142" s="294" t="s">
        <v>405</v>
      </c>
      <c r="D142" s="294" t="s">
        <v>405</v>
      </c>
      <c r="E142" s="276"/>
      <c r="F142" s="294"/>
      <c r="G142" s="294" t="s">
        <v>405</v>
      </c>
      <c r="H142" s="276"/>
    </row>
    <row r="143" spans="2:8" s="3" customFormat="1" x14ac:dyDescent="0.2">
      <c r="B143" s="36" t="s">
        <v>531</v>
      </c>
      <c r="C143" s="294" t="s">
        <v>405</v>
      </c>
      <c r="D143" s="294" t="s">
        <v>405</v>
      </c>
      <c r="E143" s="294" t="s">
        <v>405</v>
      </c>
      <c r="F143" s="294" t="s">
        <v>405</v>
      </c>
      <c r="G143" s="294" t="s">
        <v>405</v>
      </c>
      <c r="H143" s="294" t="s">
        <v>405</v>
      </c>
    </row>
    <row r="144" spans="2:8" s="3" customFormat="1" x14ac:dyDescent="0.2">
      <c r="B144" s="36" t="s">
        <v>93</v>
      </c>
      <c r="C144" s="294" t="s">
        <v>405</v>
      </c>
      <c r="D144" s="294" t="s">
        <v>405</v>
      </c>
      <c r="E144" s="294" t="s">
        <v>405</v>
      </c>
      <c r="F144" s="294" t="s">
        <v>405</v>
      </c>
      <c r="G144" s="294" t="s">
        <v>405</v>
      </c>
      <c r="H144" s="294" t="s">
        <v>405</v>
      </c>
    </row>
    <row r="145" spans="2:8" s="3" customFormat="1" x14ac:dyDescent="0.2">
      <c r="B145" s="36" t="s">
        <v>94</v>
      </c>
      <c r="C145" s="276"/>
      <c r="D145" s="276"/>
      <c r="E145" s="294" t="s">
        <v>405</v>
      </c>
      <c r="F145" s="294" t="s">
        <v>405</v>
      </c>
      <c r="G145" s="276"/>
      <c r="H145" s="276"/>
    </row>
    <row r="146" spans="2:8" s="3" customFormat="1" x14ac:dyDescent="0.2">
      <c r="B146" s="36" t="s">
        <v>95</v>
      </c>
      <c r="C146" s="294" t="s">
        <v>405</v>
      </c>
      <c r="D146" s="276"/>
      <c r="E146" s="276"/>
      <c r="F146" s="276"/>
      <c r="G146" s="294" t="s">
        <v>405</v>
      </c>
      <c r="H146" s="294" t="s">
        <v>405</v>
      </c>
    </row>
    <row r="147" spans="2:8" s="3" customFormat="1" x14ac:dyDescent="0.2">
      <c r="B147" s="36" t="s">
        <v>96</v>
      </c>
      <c r="C147" s="294" t="s">
        <v>405</v>
      </c>
      <c r="D147" s="276"/>
      <c r="E147" s="276"/>
      <c r="F147" s="276"/>
      <c r="G147" s="294" t="s">
        <v>405</v>
      </c>
      <c r="H147" s="294"/>
    </row>
    <row r="148" spans="2:8" s="3" customFormat="1" x14ac:dyDescent="0.2">
      <c r="B148" s="36" t="s">
        <v>97</v>
      </c>
      <c r="C148" s="294" t="s">
        <v>405</v>
      </c>
      <c r="D148" s="294" t="s">
        <v>405</v>
      </c>
      <c r="E148" s="276"/>
      <c r="F148" s="294" t="s">
        <v>405</v>
      </c>
      <c r="G148" s="294" t="s">
        <v>405</v>
      </c>
      <c r="H148" s="294" t="s">
        <v>405</v>
      </c>
    </row>
    <row r="149" spans="2:8" s="3" customFormat="1" x14ac:dyDescent="0.2">
      <c r="B149" s="36" t="s">
        <v>98</v>
      </c>
      <c r="C149" s="294" t="s">
        <v>405</v>
      </c>
      <c r="D149" s="276"/>
      <c r="E149" s="294" t="s">
        <v>405</v>
      </c>
      <c r="F149" s="276"/>
      <c r="G149" s="294" t="s">
        <v>405</v>
      </c>
      <c r="H149" s="294" t="s">
        <v>405</v>
      </c>
    </row>
    <row r="150" spans="2:8" s="3" customFormat="1" ht="12" customHeight="1" x14ac:dyDescent="0.2">
      <c r="B150" s="36" t="s">
        <v>99</v>
      </c>
      <c r="C150" s="294" t="s">
        <v>405</v>
      </c>
      <c r="D150" s="294" t="s">
        <v>405</v>
      </c>
      <c r="E150" s="276"/>
      <c r="F150" s="294" t="s">
        <v>405</v>
      </c>
      <c r="G150" s="294" t="s">
        <v>405</v>
      </c>
      <c r="H150" s="294" t="s">
        <v>405</v>
      </c>
    </row>
    <row r="151" spans="2:8" s="3" customFormat="1" x14ac:dyDescent="0.2">
      <c r="B151" s="36" t="s">
        <v>100</v>
      </c>
      <c r="C151" s="294" t="s">
        <v>405</v>
      </c>
      <c r="D151" s="276"/>
      <c r="E151" s="276"/>
      <c r="F151" s="276"/>
      <c r="G151" s="294" t="s">
        <v>405</v>
      </c>
      <c r="H151" s="276"/>
    </row>
    <row r="152" spans="2:8" s="3" customFormat="1" x14ac:dyDescent="0.2">
      <c r="B152" s="36" t="s">
        <v>102</v>
      </c>
      <c r="C152" s="294" t="s">
        <v>405</v>
      </c>
      <c r="D152" s="276"/>
      <c r="E152" s="276"/>
      <c r="F152" s="276"/>
      <c r="G152" s="294" t="s">
        <v>405</v>
      </c>
      <c r="H152" s="294"/>
    </row>
    <row r="153" spans="2:8" s="3" customFormat="1" x14ac:dyDescent="0.2">
      <c r="B153" s="36" t="s">
        <v>103</v>
      </c>
      <c r="C153" s="294" t="s">
        <v>405</v>
      </c>
      <c r="D153" s="276"/>
      <c r="E153" s="276"/>
      <c r="F153" s="294" t="s">
        <v>405</v>
      </c>
      <c r="G153" s="294" t="s">
        <v>405</v>
      </c>
      <c r="H153" s="276"/>
    </row>
    <row r="154" spans="2:8" s="3" customFormat="1" x14ac:dyDescent="0.2">
      <c r="B154" s="36" t="s">
        <v>104</v>
      </c>
      <c r="C154" s="276"/>
      <c r="D154" s="276"/>
      <c r="E154" s="276"/>
      <c r="F154" s="276"/>
      <c r="G154" s="294"/>
      <c r="H154" s="276"/>
    </row>
    <row r="155" spans="2:8" s="3" customFormat="1" x14ac:dyDescent="0.2">
      <c r="B155" s="36" t="s">
        <v>105</v>
      </c>
      <c r="C155" s="294" t="s">
        <v>405</v>
      </c>
      <c r="D155" s="276"/>
      <c r="E155" s="276"/>
      <c r="F155" s="276"/>
      <c r="G155" s="276"/>
      <c r="H155" s="294" t="s">
        <v>405</v>
      </c>
    </row>
    <row r="156" spans="2:8" s="3" customFormat="1" x14ac:dyDescent="0.2">
      <c r="B156" s="36" t="s">
        <v>106</v>
      </c>
      <c r="C156" s="294" t="s">
        <v>405</v>
      </c>
      <c r="D156" s="276"/>
      <c r="E156" s="276"/>
      <c r="F156" s="276"/>
      <c r="G156" s="294" t="s">
        <v>405</v>
      </c>
      <c r="H156" s="294" t="s">
        <v>405</v>
      </c>
    </row>
    <row r="157" spans="2:8" s="3" customFormat="1" x14ac:dyDescent="0.2">
      <c r="B157" s="36" t="s">
        <v>107</v>
      </c>
      <c r="C157" s="276"/>
      <c r="D157" s="276"/>
      <c r="E157" s="276"/>
      <c r="F157" s="276"/>
      <c r="G157" s="276"/>
      <c r="H157" s="276"/>
    </row>
    <row r="158" spans="2:8" s="3" customFormat="1" x14ac:dyDescent="0.2">
      <c r="B158" s="36" t="s">
        <v>108</v>
      </c>
      <c r="C158" s="294" t="s">
        <v>405</v>
      </c>
      <c r="D158" s="294"/>
      <c r="E158" s="294" t="s">
        <v>405</v>
      </c>
      <c r="F158" s="294" t="s">
        <v>405</v>
      </c>
      <c r="G158" s="294" t="s">
        <v>405</v>
      </c>
      <c r="H158" s="294" t="s">
        <v>405</v>
      </c>
    </row>
    <row r="159" spans="2:8" s="3" customFormat="1" x14ac:dyDescent="0.2">
      <c r="C159" s="112"/>
      <c r="D159" s="113"/>
      <c r="E159" s="113"/>
      <c r="F159" s="113"/>
      <c r="G159" s="113"/>
      <c r="H159" s="113"/>
    </row>
    <row r="160" spans="2:8" s="3" customFormat="1" x14ac:dyDescent="0.2">
      <c r="C160" s="80"/>
      <c r="D160" s="101"/>
      <c r="E160" s="101"/>
      <c r="F160" s="101"/>
      <c r="G160" s="101"/>
      <c r="H160" s="101"/>
    </row>
    <row r="161" spans="2:8" s="3" customFormat="1" x14ac:dyDescent="0.2">
      <c r="C161" s="80"/>
      <c r="D161" s="101"/>
      <c r="E161" s="101"/>
      <c r="F161" s="101"/>
      <c r="G161" s="101"/>
      <c r="H161" s="101"/>
    </row>
    <row r="162" spans="2:8" s="3" customFormat="1" x14ac:dyDescent="0.2">
      <c r="C162" s="80"/>
      <c r="D162" s="101"/>
      <c r="E162" s="101"/>
      <c r="F162" s="101"/>
      <c r="G162" s="101"/>
      <c r="H162" s="101"/>
    </row>
    <row r="163" spans="2:8" s="3" customFormat="1" x14ac:dyDescent="0.2">
      <c r="C163" s="80"/>
      <c r="D163" s="101"/>
      <c r="E163" s="101"/>
      <c r="F163" s="101"/>
      <c r="G163" s="101"/>
      <c r="H163" s="101"/>
    </row>
    <row r="164" spans="2:8" s="3" customFormat="1" x14ac:dyDescent="0.2">
      <c r="B164" s="14" t="s">
        <v>562</v>
      </c>
      <c r="C164" s="77"/>
      <c r="D164" s="101"/>
      <c r="E164" s="101"/>
      <c r="F164" s="101"/>
      <c r="G164" s="101"/>
      <c r="H164" s="101"/>
    </row>
    <row r="165" spans="2:8" s="3" customFormat="1" x14ac:dyDescent="0.2">
      <c r="C165" s="80"/>
      <c r="D165" s="101"/>
      <c r="E165" s="101"/>
      <c r="F165" s="101"/>
      <c r="G165" s="101"/>
      <c r="H165" s="101"/>
    </row>
    <row r="166" spans="2:8" s="3" customFormat="1" ht="25.5" x14ac:dyDescent="0.2">
      <c r="C166" s="524" t="s">
        <v>580</v>
      </c>
      <c r="D166" s="108" t="s">
        <v>252</v>
      </c>
      <c r="E166" s="108" t="s">
        <v>254</v>
      </c>
      <c r="F166" s="108" t="s">
        <v>255</v>
      </c>
      <c r="G166" s="108" t="s">
        <v>257</v>
      </c>
      <c r="H166" s="108" t="s">
        <v>259</v>
      </c>
    </row>
    <row r="167" spans="2:8" s="3" customFormat="1" x14ac:dyDescent="0.2">
      <c r="C167" s="110" t="s">
        <v>251</v>
      </c>
      <c r="D167" s="111" t="s">
        <v>253</v>
      </c>
      <c r="E167" s="513" t="s">
        <v>574</v>
      </c>
      <c r="F167" s="109" t="s">
        <v>256</v>
      </c>
      <c r="G167" s="109" t="s">
        <v>258</v>
      </c>
      <c r="H167" s="109" t="s">
        <v>260</v>
      </c>
    </row>
    <row r="168" spans="2:8" s="3" customFormat="1" x14ac:dyDescent="0.2">
      <c r="C168" s="110">
        <f t="shared" ref="C168:H168" si="9">COUNTA(C170:C173)</f>
        <v>1</v>
      </c>
      <c r="D168" s="110">
        <f t="shared" si="9"/>
        <v>0</v>
      </c>
      <c r="E168" s="110">
        <f t="shared" si="9"/>
        <v>0</v>
      </c>
      <c r="F168" s="110">
        <f t="shared" si="9"/>
        <v>0</v>
      </c>
      <c r="G168" s="110">
        <f t="shared" si="9"/>
        <v>1</v>
      </c>
      <c r="H168" s="110">
        <f t="shared" si="9"/>
        <v>0</v>
      </c>
    </row>
    <row r="169" spans="2:8" s="3" customFormat="1" x14ac:dyDescent="0.2">
      <c r="C169" s="80"/>
      <c r="D169" s="101"/>
      <c r="E169" s="101"/>
      <c r="F169" s="101"/>
      <c r="G169" s="101"/>
      <c r="H169" s="101"/>
    </row>
    <row r="170" spans="2:8" s="3" customFormat="1" x14ac:dyDescent="0.2">
      <c r="B170" s="36" t="s">
        <v>116</v>
      </c>
      <c r="C170" s="276"/>
      <c r="D170" s="276"/>
      <c r="E170" s="276"/>
      <c r="F170" s="276"/>
      <c r="G170" s="276"/>
      <c r="H170" s="276"/>
    </row>
    <row r="171" spans="2:8" s="3" customFormat="1" x14ac:dyDescent="0.2">
      <c r="B171" s="36" t="s">
        <v>117</v>
      </c>
      <c r="C171" s="294"/>
      <c r="D171" s="276"/>
      <c r="E171" s="276"/>
      <c r="F171" s="276"/>
      <c r="G171" s="276"/>
      <c r="H171" s="276"/>
    </row>
    <row r="172" spans="2:8" s="3" customFormat="1" x14ac:dyDescent="0.2">
      <c r="B172" s="36" t="s">
        <v>118</v>
      </c>
      <c r="C172" s="294"/>
      <c r="D172" s="294"/>
      <c r="E172" s="276"/>
      <c r="F172" s="276"/>
      <c r="G172" s="294" t="s">
        <v>405</v>
      </c>
      <c r="H172" s="294"/>
    </row>
    <row r="173" spans="2:8" s="3" customFormat="1" x14ac:dyDescent="0.2">
      <c r="B173" s="36" t="s">
        <v>119</v>
      </c>
      <c r="C173" s="294" t="s">
        <v>405</v>
      </c>
      <c r="D173" s="276"/>
      <c r="E173" s="276"/>
      <c r="F173" s="276"/>
      <c r="G173" s="276"/>
      <c r="H173" s="276"/>
    </row>
    <row r="174" spans="2:8" s="3" customFormat="1" x14ac:dyDescent="0.2">
      <c r="C174" s="80"/>
      <c r="D174" s="101"/>
      <c r="E174" s="101"/>
      <c r="F174" s="101"/>
      <c r="G174" s="101"/>
      <c r="H174" s="101"/>
    </row>
    <row r="175" spans="2:8" s="3" customFormat="1" x14ac:dyDescent="0.2">
      <c r="C175" s="80"/>
      <c r="D175" s="101"/>
      <c r="E175" s="101"/>
      <c r="F175" s="101"/>
      <c r="G175" s="101"/>
      <c r="H175" s="101"/>
    </row>
    <row r="176" spans="2:8" s="3" customFormat="1" x14ac:dyDescent="0.2">
      <c r="B176" s="14" t="s">
        <v>563</v>
      </c>
      <c r="C176" s="77"/>
      <c r="D176" s="101"/>
      <c r="E176" s="101"/>
      <c r="F176" s="101"/>
      <c r="G176" s="101"/>
      <c r="H176" s="101"/>
    </row>
    <row r="177" spans="2:8" s="3" customFormat="1" x14ac:dyDescent="0.2">
      <c r="C177" s="80"/>
      <c r="D177" s="101"/>
      <c r="E177" s="101"/>
      <c r="F177" s="101"/>
      <c r="G177" s="101"/>
      <c r="H177" s="101"/>
    </row>
    <row r="178" spans="2:8" s="3" customFormat="1" ht="25.5" x14ac:dyDescent="0.2">
      <c r="C178" s="524" t="s">
        <v>580</v>
      </c>
      <c r="D178" s="108" t="s">
        <v>252</v>
      </c>
      <c r="E178" s="108" t="s">
        <v>254</v>
      </c>
      <c r="F178" s="108" t="s">
        <v>255</v>
      </c>
      <c r="G178" s="108" t="s">
        <v>257</v>
      </c>
      <c r="H178" s="108" t="s">
        <v>259</v>
      </c>
    </row>
    <row r="179" spans="2:8" s="3" customFormat="1" x14ac:dyDescent="0.2">
      <c r="C179" s="110" t="s">
        <v>251</v>
      </c>
      <c r="D179" s="111" t="s">
        <v>253</v>
      </c>
      <c r="E179" s="513" t="s">
        <v>574</v>
      </c>
      <c r="F179" s="109" t="s">
        <v>256</v>
      </c>
      <c r="G179" s="109" t="s">
        <v>258</v>
      </c>
      <c r="H179" s="109" t="s">
        <v>260</v>
      </c>
    </row>
    <row r="180" spans="2:8" s="3" customFormat="1" x14ac:dyDescent="0.2">
      <c r="C180" s="110">
        <f t="shared" ref="C180:H180" si="10">COUNTA(C182:C211)</f>
        <v>13</v>
      </c>
      <c r="D180" s="110">
        <f t="shared" si="10"/>
        <v>6</v>
      </c>
      <c r="E180" s="110">
        <f t="shared" si="10"/>
        <v>8</v>
      </c>
      <c r="F180" s="110">
        <f t="shared" si="10"/>
        <v>13</v>
      </c>
      <c r="G180" s="110">
        <f t="shared" si="10"/>
        <v>15</v>
      </c>
      <c r="H180" s="110">
        <f t="shared" si="10"/>
        <v>10</v>
      </c>
    </row>
    <row r="181" spans="2:8" s="3" customFormat="1" x14ac:dyDescent="0.2">
      <c r="C181" s="80"/>
      <c r="D181" s="101"/>
      <c r="E181" s="101"/>
      <c r="F181" s="101"/>
      <c r="G181" s="101"/>
      <c r="H181" s="101"/>
    </row>
    <row r="182" spans="2:8" s="3" customFormat="1" x14ac:dyDescent="0.2">
      <c r="B182" s="36" t="s">
        <v>120</v>
      </c>
      <c r="C182" s="294"/>
      <c r="D182" s="294"/>
      <c r="E182" s="276"/>
      <c r="F182" s="294" t="s">
        <v>405</v>
      </c>
      <c r="G182" s="294"/>
      <c r="H182" s="294" t="s">
        <v>405</v>
      </c>
    </row>
    <row r="183" spans="2:8" s="3" customFormat="1" x14ac:dyDescent="0.2">
      <c r="B183" s="36" t="s">
        <v>121</v>
      </c>
      <c r="C183" s="294" t="s">
        <v>405</v>
      </c>
      <c r="D183" s="294" t="s">
        <v>405</v>
      </c>
      <c r="E183" s="294" t="s">
        <v>405</v>
      </c>
      <c r="F183" s="294" t="s">
        <v>405</v>
      </c>
      <c r="G183" s="294" t="s">
        <v>405</v>
      </c>
      <c r="H183" s="294"/>
    </row>
    <row r="184" spans="2:8" s="3" customFormat="1" x14ac:dyDescent="0.2">
      <c r="B184" s="36" t="s">
        <v>122</v>
      </c>
      <c r="C184" s="294" t="s">
        <v>405</v>
      </c>
      <c r="D184" s="276"/>
      <c r="E184" s="276"/>
      <c r="F184" s="276"/>
      <c r="G184" s="276"/>
      <c r="H184" s="294"/>
    </row>
    <row r="185" spans="2:8" s="3" customFormat="1" x14ac:dyDescent="0.2">
      <c r="B185" s="36" t="s">
        <v>123</v>
      </c>
      <c r="C185" s="276"/>
      <c r="D185" s="294"/>
      <c r="E185" s="276"/>
      <c r="F185" s="276"/>
      <c r="G185" s="294"/>
      <c r="H185" s="276"/>
    </row>
    <row r="186" spans="2:8" s="3" customFormat="1" x14ac:dyDescent="0.2">
      <c r="B186" s="36" t="s">
        <v>124</v>
      </c>
      <c r="C186" s="276"/>
      <c r="D186" s="294" t="s">
        <v>405</v>
      </c>
      <c r="E186" s="276"/>
      <c r="F186" s="276"/>
      <c r="G186" s="294" t="s">
        <v>405</v>
      </c>
      <c r="H186" s="294" t="s">
        <v>405</v>
      </c>
    </row>
    <row r="187" spans="2:8" s="3" customFormat="1" x14ac:dyDescent="0.2">
      <c r="B187" s="36" t="s">
        <v>125</v>
      </c>
      <c r="C187" s="294" t="s">
        <v>405</v>
      </c>
      <c r="D187" s="294" t="s">
        <v>405</v>
      </c>
      <c r="E187" s="294" t="s">
        <v>405</v>
      </c>
      <c r="F187" s="276"/>
      <c r="G187" s="294" t="s">
        <v>405</v>
      </c>
      <c r="H187" s="294" t="s">
        <v>405</v>
      </c>
    </row>
    <row r="188" spans="2:8" s="3" customFormat="1" x14ac:dyDescent="0.2">
      <c r="B188" s="36" t="s">
        <v>126</v>
      </c>
      <c r="C188" s="276"/>
      <c r="D188" s="276"/>
      <c r="E188" s="294" t="s">
        <v>405</v>
      </c>
      <c r="F188" s="294" t="s">
        <v>405</v>
      </c>
      <c r="G188" s="294" t="s">
        <v>405</v>
      </c>
      <c r="H188" s="276"/>
    </row>
    <row r="189" spans="2:8" s="3" customFormat="1" x14ac:dyDescent="0.2">
      <c r="B189" s="36" t="s">
        <v>127</v>
      </c>
      <c r="C189" s="276"/>
      <c r="D189" s="276"/>
      <c r="E189" s="276"/>
      <c r="F189" s="276"/>
      <c r="G189" s="276"/>
      <c r="H189" s="276"/>
    </row>
    <row r="190" spans="2:8" s="3" customFormat="1" x14ac:dyDescent="0.2">
      <c r="B190" s="36" t="s">
        <v>142</v>
      </c>
      <c r="C190" s="294" t="s">
        <v>405</v>
      </c>
      <c r="D190" s="276"/>
      <c r="E190" s="276"/>
      <c r="F190" s="276"/>
      <c r="G190" s="294" t="s">
        <v>405</v>
      </c>
      <c r="H190" s="276"/>
    </row>
    <row r="191" spans="2:8" s="3" customFormat="1" x14ac:dyDescent="0.2">
      <c r="B191" s="36" t="s">
        <v>128</v>
      </c>
      <c r="C191" s="276"/>
      <c r="D191" s="276"/>
      <c r="E191" s="276"/>
      <c r="F191" s="294" t="s">
        <v>405</v>
      </c>
      <c r="G191" s="276"/>
      <c r="H191" s="276"/>
    </row>
    <row r="192" spans="2:8" s="3" customFormat="1" x14ac:dyDescent="0.2">
      <c r="B192" s="36" t="s">
        <v>129</v>
      </c>
      <c r="C192" s="276"/>
      <c r="D192" s="276"/>
      <c r="E192" s="276"/>
      <c r="F192" s="276"/>
      <c r="G192" s="276"/>
      <c r="H192" s="276"/>
    </row>
    <row r="193" spans="2:8" s="3" customFormat="1" x14ac:dyDescent="0.2">
      <c r="B193" s="36" t="s">
        <v>130</v>
      </c>
      <c r="C193" s="276"/>
      <c r="D193" s="276"/>
      <c r="E193" s="276"/>
      <c r="F193" s="294" t="s">
        <v>405</v>
      </c>
      <c r="G193" s="294"/>
      <c r="H193" s="294" t="s">
        <v>405</v>
      </c>
    </row>
    <row r="194" spans="2:8" s="3" customFormat="1" x14ac:dyDescent="0.2">
      <c r="B194" s="36" t="s">
        <v>131</v>
      </c>
      <c r="C194" s="294" t="s">
        <v>405</v>
      </c>
      <c r="D194" s="276"/>
      <c r="E194" s="276"/>
      <c r="F194" s="276"/>
      <c r="G194" s="294" t="s">
        <v>405</v>
      </c>
      <c r="H194" s="276"/>
    </row>
    <row r="195" spans="2:8" s="3" customFormat="1" x14ac:dyDescent="0.2">
      <c r="B195" s="36" t="s">
        <v>516</v>
      </c>
      <c r="C195" s="294"/>
      <c r="D195" s="276"/>
      <c r="E195" s="276"/>
      <c r="F195" s="276"/>
      <c r="G195" s="294"/>
      <c r="H195" s="276"/>
    </row>
    <row r="196" spans="2:8" s="3" customFormat="1" x14ac:dyDescent="0.2">
      <c r="B196" s="36" t="s">
        <v>132</v>
      </c>
      <c r="C196" s="294" t="s">
        <v>405</v>
      </c>
      <c r="D196" s="276"/>
      <c r="E196" s="276"/>
      <c r="F196" s="276"/>
      <c r="G196" s="294" t="s">
        <v>405</v>
      </c>
      <c r="H196" s="276"/>
    </row>
    <row r="197" spans="2:8" s="3" customFormat="1" x14ac:dyDescent="0.2">
      <c r="B197" s="36" t="s">
        <v>133</v>
      </c>
      <c r="C197" s="294" t="s">
        <v>405</v>
      </c>
      <c r="D197" s="276"/>
      <c r="E197" s="294" t="s">
        <v>405</v>
      </c>
      <c r="F197" s="294" t="s">
        <v>405</v>
      </c>
      <c r="G197" s="294" t="s">
        <v>405</v>
      </c>
      <c r="H197" s="294"/>
    </row>
    <row r="198" spans="2:8" s="3" customFormat="1" x14ac:dyDescent="0.2">
      <c r="B198" s="36" t="s">
        <v>134</v>
      </c>
      <c r="C198" s="294" t="s">
        <v>405</v>
      </c>
      <c r="D198" s="276"/>
      <c r="E198" s="276"/>
      <c r="F198" s="276"/>
      <c r="G198" s="294" t="s">
        <v>405</v>
      </c>
      <c r="H198" s="276"/>
    </row>
    <row r="199" spans="2:8" s="3" customFormat="1" x14ac:dyDescent="0.2">
      <c r="B199" s="36" t="s">
        <v>135</v>
      </c>
      <c r="C199" s="294"/>
      <c r="D199" s="276"/>
      <c r="E199" s="276"/>
      <c r="F199" s="294" t="s">
        <v>405</v>
      </c>
      <c r="G199" s="294"/>
      <c r="H199" s="276"/>
    </row>
    <row r="200" spans="2:8" s="3" customFormat="1" x14ac:dyDescent="0.2">
      <c r="B200" s="36" t="s">
        <v>552</v>
      </c>
      <c r="C200" s="294"/>
      <c r="D200" s="276"/>
      <c r="E200" s="276"/>
      <c r="F200" s="294"/>
      <c r="G200" s="294" t="s">
        <v>405</v>
      </c>
      <c r="H200" s="294" t="s">
        <v>405</v>
      </c>
    </row>
    <row r="201" spans="2:8" s="3" customFormat="1" x14ac:dyDescent="0.2">
      <c r="B201" s="36" t="s">
        <v>553</v>
      </c>
      <c r="C201" s="294" t="s">
        <v>405</v>
      </c>
      <c r="D201" s="294" t="s">
        <v>405</v>
      </c>
      <c r="E201" s="294" t="s">
        <v>405</v>
      </c>
      <c r="F201" s="294" t="s">
        <v>405</v>
      </c>
      <c r="G201" s="294" t="s">
        <v>405</v>
      </c>
      <c r="H201" s="294" t="s">
        <v>405</v>
      </c>
    </row>
    <row r="202" spans="2:8" s="3" customFormat="1" x14ac:dyDescent="0.2">
      <c r="B202" s="36" t="s">
        <v>532</v>
      </c>
      <c r="C202" s="294" t="s">
        <v>405</v>
      </c>
      <c r="D202" s="276"/>
      <c r="E202" s="276"/>
      <c r="F202" s="294" t="s">
        <v>405</v>
      </c>
      <c r="G202" s="294" t="s">
        <v>405</v>
      </c>
      <c r="H202" s="294" t="s">
        <v>405</v>
      </c>
    </row>
    <row r="203" spans="2:8" s="3" customFormat="1" x14ac:dyDescent="0.2">
      <c r="B203" s="36" t="s">
        <v>554</v>
      </c>
      <c r="C203" s="294" t="s">
        <v>405</v>
      </c>
      <c r="D203" s="294" t="s">
        <v>405</v>
      </c>
      <c r="E203" s="294" t="s">
        <v>405</v>
      </c>
      <c r="F203" s="294" t="s">
        <v>405</v>
      </c>
      <c r="G203" s="294" t="s">
        <v>405</v>
      </c>
      <c r="H203" s="294" t="s">
        <v>405</v>
      </c>
    </row>
    <row r="204" spans="2:8" s="3" customFormat="1" x14ac:dyDescent="0.2">
      <c r="B204" s="36" t="s">
        <v>555</v>
      </c>
      <c r="C204" s="294"/>
      <c r="D204" s="276"/>
      <c r="E204" s="276"/>
      <c r="F204" s="294" t="s">
        <v>405</v>
      </c>
      <c r="G204" s="294"/>
      <c r="H204" s="294"/>
    </row>
    <row r="205" spans="2:8" s="3" customFormat="1" x14ac:dyDescent="0.2">
      <c r="B205" s="36" t="s">
        <v>557</v>
      </c>
      <c r="C205" s="294" t="s">
        <v>405</v>
      </c>
      <c r="D205" s="294" t="s">
        <v>405</v>
      </c>
      <c r="E205" s="294" t="s">
        <v>405</v>
      </c>
      <c r="F205" s="294" t="s">
        <v>405</v>
      </c>
      <c r="G205" s="294" t="s">
        <v>405</v>
      </c>
      <c r="H205" s="294" t="s">
        <v>405</v>
      </c>
    </row>
    <row r="206" spans="2:8" s="3" customFormat="1" x14ac:dyDescent="0.2">
      <c r="B206" s="36" t="s">
        <v>136</v>
      </c>
      <c r="C206" s="294"/>
      <c r="D206" s="276"/>
      <c r="E206" s="276"/>
      <c r="F206" s="294"/>
      <c r="G206" s="294"/>
      <c r="H206" s="294"/>
    </row>
    <row r="207" spans="2:8" s="3" customFormat="1" x14ac:dyDescent="0.2">
      <c r="B207" s="36" t="s">
        <v>137</v>
      </c>
      <c r="C207" s="294"/>
      <c r="D207" s="276"/>
      <c r="E207" s="294" t="s">
        <v>405</v>
      </c>
      <c r="F207" s="294" t="s">
        <v>405</v>
      </c>
      <c r="G207" s="294"/>
      <c r="H207" s="294" t="s">
        <v>405</v>
      </c>
    </row>
    <row r="208" spans="2:8" s="3" customFormat="1" x14ac:dyDescent="0.2">
      <c r="B208" s="36" t="s">
        <v>520</v>
      </c>
      <c r="C208" s="294" t="s">
        <v>405</v>
      </c>
      <c r="D208" s="276"/>
      <c r="E208" s="294"/>
      <c r="F208" s="294"/>
      <c r="G208" s="294" t="s">
        <v>405</v>
      </c>
      <c r="H208" s="294"/>
    </row>
    <row r="209" spans="2:8" s="3" customFormat="1" x14ac:dyDescent="0.2">
      <c r="B209" s="36" t="s">
        <v>558</v>
      </c>
      <c r="C209" s="294"/>
      <c r="D209" s="276"/>
      <c r="E209" s="276"/>
      <c r="F209" s="276"/>
      <c r="G209" s="294"/>
      <c r="H209" s="276"/>
    </row>
    <row r="210" spans="2:8" s="3" customFormat="1" x14ac:dyDescent="0.2">
      <c r="B210" s="36" t="s">
        <v>138</v>
      </c>
      <c r="C210" s="294"/>
      <c r="D210" s="294"/>
      <c r="E210" s="294"/>
      <c r="F210" s="294"/>
      <c r="G210" s="294"/>
      <c r="H210" s="294"/>
    </row>
    <row r="211" spans="2:8" s="3" customFormat="1" x14ac:dyDescent="0.2">
      <c r="B211" s="36" t="s">
        <v>139</v>
      </c>
      <c r="C211" s="276"/>
      <c r="D211" s="276"/>
      <c r="E211" s="276"/>
      <c r="F211" s="276"/>
      <c r="G211" s="276"/>
      <c r="H211" s="276"/>
    </row>
    <row r="212" spans="2:8" s="3" customFormat="1" x14ac:dyDescent="0.2">
      <c r="C212" s="112"/>
      <c r="D212" s="113"/>
      <c r="E212" s="113"/>
      <c r="F212" s="113"/>
      <c r="G212" s="113"/>
      <c r="H212" s="113"/>
    </row>
    <row r="213" spans="2:8" s="3" customFormat="1" x14ac:dyDescent="0.2">
      <c r="C213" s="80"/>
      <c r="D213" s="101"/>
      <c r="E213" s="101"/>
      <c r="F213" s="101"/>
      <c r="G213" s="101"/>
      <c r="H213" s="101"/>
    </row>
    <row r="214" spans="2:8" s="3" customFormat="1" x14ac:dyDescent="0.2">
      <c r="B214" s="14" t="s">
        <v>140</v>
      </c>
      <c r="C214" s="77"/>
      <c r="D214" s="101"/>
      <c r="E214" s="101"/>
      <c r="F214" s="101"/>
      <c r="G214" s="101"/>
      <c r="H214" s="101"/>
    </row>
    <row r="215" spans="2:8" s="3" customFormat="1" x14ac:dyDescent="0.2">
      <c r="C215" s="80"/>
      <c r="D215" s="101"/>
      <c r="E215" s="101"/>
      <c r="F215" s="101"/>
      <c r="G215" s="101"/>
      <c r="H215" s="101"/>
    </row>
    <row r="216" spans="2:8" s="3" customFormat="1" ht="25.5" x14ac:dyDescent="0.2">
      <c r="C216" s="524" t="s">
        <v>580</v>
      </c>
      <c r="D216" s="108" t="s">
        <v>252</v>
      </c>
      <c r="E216" s="108" t="s">
        <v>254</v>
      </c>
      <c r="F216" s="108" t="s">
        <v>255</v>
      </c>
      <c r="G216" s="108" t="s">
        <v>257</v>
      </c>
      <c r="H216" s="108" t="s">
        <v>259</v>
      </c>
    </row>
    <row r="217" spans="2:8" s="3" customFormat="1" x14ac:dyDescent="0.2">
      <c r="C217" s="110" t="s">
        <v>251</v>
      </c>
      <c r="D217" s="111" t="s">
        <v>253</v>
      </c>
      <c r="E217" s="513" t="s">
        <v>574</v>
      </c>
      <c r="F217" s="109" t="s">
        <v>256</v>
      </c>
      <c r="G217" s="109" t="s">
        <v>258</v>
      </c>
      <c r="H217" s="109" t="s">
        <v>260</v>
      </c>
    </row>
    <row r="218" spans="2:8" s="3" customFormat="1" x14ac:dyDescent="0.2">
      <c r="C218" s="110">
        <f t="shared" ref="C218:H218" si="11">COUNTA(C220)</f>
        <v>0</v>
      </c>
      <c r="D218" s="110">
        <f t="shared" si="11"/>
        <v>0</v>
      </c>
      <c r="E218" s="110">
        <f t="shared" si="11"/>
        <v>0</v>
      </c>
      <c r="F218" s="110">
        <f t="shared" si="11"/>
        <v>0</v>
      </c>
      <c r="G218" s="110">
        <f t="shared" si="11"/>
        <v>0</v>
      </c>
      <c r="H218" s="110">
        <f t="shared" si="11"/>
        <v>0</v>
      </c>
    </row>
    <row r="219" spans="2:8" s="3" customFormat="1" x14ac:dyDescent="0.2">
      <c r="C219" s="80"/>
      <c r="D219" s="101"/>
      <c r="E219" s="101"/>
      <c r="F219" s="101"/>
      <c r="G219" s="101"/>
      <c r="H219" s="101"/>
    </row>
    <row r="220" spans="2:8" s="3" customFormat="1" x14ac:dyDescent="0.2">
      <c r="B220" s="36" t="s">
        <v>141</v>
      </c>
      <c r="C220" s="276"/>
      <c r="D220" s="276"/>
      <c r="E220" s="276"/>
      <c r="F220" s="276"/>
      <c r="G220" s="294"/>
      <c r="H220" s="294"/>
    </row>
    <row r="221" spans="2:8" s="3" customFormat="1" x14ac:dyDescent="0.2">
      <c r="C221" s="80"/>
      <c r="D221" s="101"/>
      <c r="E221" s="101"/>
      <c r="F221" s="101"/>
      <c r="G221" s="101"/>
      <c r="H221" s="101"/>
    </row>
    <row r="222" spans="2:8" s="3" customFormat="1" x14ac:dyDescent="0.2">
      <c r="C222" s="80"/>
      <c r="D222" s="101"/>
      <c r="E222" s="101"/>
      <c r="F222" s="101"/>
      <c r="G222" s="101"/>
      <c r="H222" s="101"/>
    </row>
    <row r="223" spans="2:8" s="3" customFormat="1" x14ac:dyDescent="0.2">
      <c r="C223" s="80"/>
      <c r="D223" s="101"/>
      <c r="E223" s="101"/>
      <c r="F223" s="101"/>
      <c r="G223" s="101"/>
      <c r="H223" s="101"/>
    </row>
    <row r="224" spans="2:8" s="3" customFormat="1" x14ac:dyDescent="0.2">
      <c r="C224" s="80"/>
      <c r="D224" s="101"/>
      <c r="E224" s="101"/>
      <c r="F224" s="101"/>
      <c r="G224" s="101"/>
      <c r="H224" s="101"/>
    </row>
    <row r="225" spans="2:8" ht="15" x14ac:dyDescent="0.25">
      <c r="B225" s="15" t="s">
        <v>486</v>
      </c>
      <c r="C225" s="89"/>
      <c r="D225" s="128"/>
      <c r="E225" s="128"/>
      <c r="F225" s="128"/>
      <c r="G225" s="130"/>
      <c r="H225" s="129"/>
    </row>
    <row r="226" spans="2:8" s="3" customFormat="1" x14ac:dyDescent="0.2">
      <c r="C226" s="80"/>
      <c r="D226" s="101"/>
      <c r="E226" s="101"/>
      <c r="F226" s="101"/>
      <c r="G226" s="101"/>
      <c r="H226" s="101"/>
    </row>
    <row r="227" spans="2:8" s="3" customFormat="1" x14ac:dyDescent="0.2">
      <c r="C227" s="80"/>
      <c r="D227" s="101"/>
      <c r="E227" s="101"/>
      <c r="F227" s="101"/>
      <c r="G227" s="101"/>
      <c r="H227" s="101"/>
    </row>
    <row r="228" spans="2:8" s="3" customFormat="1" x14ac:dyDescent="0.2">
      <c r="C228" s="80"/>
      <c r="D228" s="101"/>
      <c r="E228" s="101"/>
      <c r="F228" s="101"/>
      <c r="G228" s="101"/>
      <c r="H228" s="101"/>
    </row>
    <row r="229" spans="2:8" s="3" customFormat="1" x14ac:dyDescent="0.2">
      <c r="C229" s="80"/>
      <c r="D229" s="101"/>
      <c r="E229" s="101"/>
      <c r="F229" s="101"/>
      <c r="G229" s="101"/>
      <c r="H229" s="101"/>
    </row>
    <row r="230" spans="2:8" s="3" customFormat="1" x14ac:dyDescent="0.2">
      <c r="C230" s="80"/>
      <c r="D230" s="101"/>
      <c r="E230" s="101"/>
      <c r="F230" s="101"/>
      <c r="G230" s="101"/>
      <c r="H230" s="101"/>
    </row>
    <row r="231" spans="2:8" s="3" customFormat="1" x14ac:dyDescent="0.2">
      <c r="C231" s="80"/>
      <c r="D231" s="101"/>
      <c r="E231" s="101"/>
      <c r="F231" s="101"/>
      <c r="G231" s="101"/>
      <c r="H231" s="101"/>
    </row>
    <row r="232" spans="2:8" s="3" customFormat="1" x14ac:dyDescent="0.2">
      <c r="C232" s="80"/>
      <c r="D232" s="101"/>
      <c r="E232" s="101"/>
      <c r="F232" s="101"/>
      <c r="G232" s="101"/>
      <c r="H232" s="101"/>
    </row>
    <row r="233" spans="2:8" s="3" customFormat="1" x14ac:dyDescent="0.2">
      <c r="C233" s="80"/>
      <c r="D233" s="101"/>
      <c r="E233" s="101"/>
      <c r="F233" s="101"/>
      <c r="G233" s="101"/>
      <c r="H233" s="101"/>
    </row>
    <row r="234" spans="2:8" s="3" customFormat="1" x14ac:dyDescent="0.2">
      <c r="C234" s="80"/>
      <c r="D234" s="101"/>
      <c r="E234" s="101"/>
      <c r="F234" s="101"/>
      <c r="G234" s="101"/>
      <c r="H234" s="101"/>
    </row>
    <row r="235" spans="2:8" s="3" customFormat="1" x14ac:dyDescent="0.2">
      <c r="C235" s="80"/>
      <c r="D235" s="101"/>
      <c r="E235" s="101"/>
      <c r="F235" s="101"/>
      <c r="G235" s="101"/>
      <c r="H235" s="101"/>
    </row>
    <row r="236" spans="2:8" s="3" customFormat="1" x14ac:dyDescent="0.2">
      <c r="C236" s="80"/>
      <c r="D236" s="101"/>
      <c r="E236" s="101"/>
      <c r="F236" s="101"/>
      <c r="G236" s="101"/>
      <c r="H236" s="101"/>
    </row>
    <row r="237" spans="2:8" s="3" customFormat="1" x14ac:dyDescent="0.2">
      <c r="C237" s="80"/>
      <c r="D237" s="101"/>
      <c r="E237" s="101"/>
      <c r="F237" s="101"/>
      <c r="G237" s="101"/>
      <c r="H237" s="101"/>
    </row>
    <row r="238" spans="2:8" s="3" customFormat="1" x14ac:dyDescent="0.2">
      <c r="C238" s="80"/>
      <c r="D238" s="101"/>
      <c r="E238" s="101"/>
      <c r="F238" s="101"/>
      <c r="G238" s="101"/>
      <c r="H238" s="101"/>
    </row>
    <row r="239" spans="2:8" s="3" customFormat="1" x14ac:dyDescent="0.2">
      <c r="C239" s="80"/>
      <c r="D239" s="101"/>
      <c r="E239" s="101"/>
      <c r="F239" s="101"/>
      <c r="G239" s="101"/>
      <c r="H239" s="101"/>
    </row>
    <row r="240" spans="2:8" s="3" customFormat="1" x14ac:dyDescent="0.2">
      <c r="C240" s="80"/>
      <c r="D240" s="101"/>
      <c r="E240" s="101"/>
      <c r="F240" s="101"/>
      <c r="G240" s="101"/>
      <c r="H240" s="101"/>
    </row>
    <row r="241" spans="3:8" s="3" customFormat="1" x14ac:dyDescent="0.2">
      <c r="C241" s="80"/>
      <c r="D241" s="101"/>
      <c r="E241" s="101"/>
      <c r="F241" s="101"/>
      <c r="G241" s="101"/>
      <c r="H241" s="101"/>
    </row>
    <row r="242" spans="3:8" s="3" customFormat="1" x14ac:dyDescent="0.2">
      <c r="C242" s="80"/>
      <c r="D242" s="101"/>
      <c r="E242" s="101"/>
      <c r="F242" s="101"/>
      <c r="G242" s="101"/>
      <c r="H242" s="101"/>
    </row>
    <row r="243" spans="3:8" s="3" customFormat="1" x14ac:dyDescent="0.2">
      <c r="C243" s="80"/>
      <c r="D243" s="101"/>
      <c r="E243" s="101"/>
      <c r="F243" s="101"/>
      <c r="G243" s="101"/>
      <c r="H243" s="101"/>
    </row>
    <row r="244" spans="3:8" s="3" customFormat="1" x14ac:dyDescent="0.2">
      <c r="C244" s="80"/>
      <c r="D244" s="101"/>
      <c r="E244" s="101"/>
      <c r="F244" s="101"/>
      <c r="G244" s="101"/>
      <c r="H244" s="101"/>
    </row>
    <row r="245" spans="3:8" s="3" customFormat="1" x14ac:dyDescent="0.2">
      <c r="C245" s="80"/>
      <c r="D245" s="101"/>
      <c r="E245" s="101"/>
      <c r="F245" s="101"/>
      <c r="G245" s="101"/>
      <c r="H245" s="101"/>
    </row>
    <row r="246" spans="3:8" s="3" customFormat="1" x14ac:dyDescent="0.2">
      <c r="C246" s="80"/>
      <c r="D246" s="101"/>
      <c r="E246" s="101"/>
      <c r="F246" s="101"/>
      <c r="G246" s="101"/>
      <c r="H246" s="101"/>
    </row>
    <row r="247" spans="3:8" s="3" customFormat="1" x14ac:dyDescent="0.2">
      <c r="C247" s="80"/>
      <c r="D247" s="101"/>
      <c r="E247" s="101"/>
      <c r="F247" s="101"/>
      <c r="G247" s="101"/>
      <c r="H247" s="101"/>
    </row>
    <row r="248" spans="3:8" s="3" customFormat="1" x14ac:dyDescent="0.2">
      <c r="C248" s="80"/>
      <c r="D248" s="101"/>
      <c r="E248" s="101"/>
      <c r="F248" s="101"/>
      <c r="G248" s="101"/>
      <c r="H248" s="101"/>
    </row>
    <row r="249" spans="3:8" s="3" customFormat="1" x14ac:dyDescent="0.2">
      <c r="C249" s="80"/>
      <c r="D249" s="101"/>
      <c r="E249" s="101"/>
      <c r="F249" s="101"/>
      <c r="G249" s="101"/>
      <c r="H249" s="101"/>
    </row>
    <row r="250" spans="3:8" s="3" customFormat="1" x14ac:dyDescent="0.2">
      <c r="C250" s="80"/>
      <c r="D250" s="101"/>
      <c r="E250" s="101"/>
      <c r="F250" s="101"/>
      <c r="G250" s="101"/>
      <c r="H250" s="101"/>
    </row>
    <row r="251" spans="3:8" s="3" customFormat="1" x14ac:dyDescent="0.2">
      <c r="C251" s="80"/>
      <c r="D251" s="101"/>
      <c r="E251" s="101"/>
      <c r="F251" s="101"/>
      <c r="G251" s="101"/>
      <c r="H251" s="101"/>
    </row>
    <row r="252" spans="3:8" s="3" customFormat="1" x14ac:dyDescent="0.2">
      <c r="C252" s="80"/>
      <c r="D252" s="101"/>
      <c r="E252" s="101"/>
      <c r="F252" s="101"/>
      <c r="G252" s="101"/>
      <c r="H252" s="101"/>
    </row>
    <row r="253" spans="3:8" s="3" customFormat="1" x14ac:dyDescent="0.2">
      <c r="C253" s="80"/>
      <c r="D253" s="101"/>
      <c r="E253" s="101"/>
      <c r="F253" s="101"/>
      <c r="G253" s="101"/>
      <c r="H253" s="101"/>
    </row>
    <row r="254" spans="3:8" s="3" customFormat="1" x14ac:dyDescent="0.2">
      <c r="C254" s="80"/>
      <c r="D254" s="101"/>
      <c r="E254" s="101"/>
      <c r="F254" s="101"/>
      <c r="G254" s="101"/>
      <c r="H254" s="101"/>
    </row>
    <row r="255" spans="3:8" s="3" customFormat="1" x14ac:dyDescent="0.2">
      <c r="C255" s="80"/>
      <c r="D255" s="101"/>
      <c r="E255" s="101"/>
      <c r="F255" s="101"/>
      <c r="G255" s="101"/>
      <c r="H255" s="101"/>
    </row>
    <row r="256" spans="3:8" s="3" customFormat="1" x14ac:dyDescent="0.2">
      <c r="C256" s="80"/>
      <c r="D256" s="101"/>
      <c r="E256" s="101"/>
      <c r="F256" s="101"/>
      <c r="G256" s="101"/>
      <c r="H256" s="101"/>
    </row>
    <row r="257" spans="3:8" s="3" customFormat="1" x14ac:dyDescent="0.2">
      <c r="C257" s="80"/>
      <c r="D257" s="101"/>
      <c r="E257" s="101"/>
      <c r="F257" s="101"/>
      <c r="G257" s="101"/>
      <c r="H257" s="101"/>
    </row>
    <row r="258" spans="3:8" s="3" customFormat="1" x14ac:dyDescent="0.2">
      <c r="C258" s="80"/>
      <c r="D258" s="101"/>
      <c r="E258" s="101"/>
      <c r="F258" s="101"/>
      <c r="G258" s="101"/>
      <c r="H258" s="101"/>
    </row>
    <row r="259" spans="3:8" s="3" customFormat="1" x14ac:dyDescent="0.2">
      <c r="C259" s="80"/>
      <c r="D259" s="101"/>
      <c r="E259" s="101"/>
      <c r="F259" s="101"/>
      <c r="G259" s="101"/>
      <c r="H259" s="101"/>
    </row>
    <row r="260" spans="3:8" s="3" customFormat="1" x14ac:dyDescent="0.2">
      <c r="C260" s="80"/>
      <c r="D260" s="101"/>
      <c r="E260" s="101"/>
      <c r="F260" s="101"/>
      <c r="G260" s="101"/>
      <c r="H260" s="101"/>
    </row>
    <row r="261" spans="3:8" s="3" customFormat="1" x14ac:dyDescent="0.2">
      <c r="C261" s="80"/>
      <c r="D261" s="101"/>
      <c r="E261" s="101"/>
      <c r="F261" s="101"/>
      <c r="G261" s="101"/>
      <c r="H261" s="101"/>
    </row>
    <row r="262" spans="3:8" s="3" customFormat="1" x14ac:dyDescent="0.2">
      <c r="C262" s="80"/>
      <c r="D262" s="101"/>
      <c r="E262" s="101"/>
      <c r="F262" s="101"/>
      <c r="G262" s="101"/>
      <c r="H262" s="101"/>
    </row>
    <row r="263" spans="3:8" s="3" customFormat="1" x14ac:dyDescent="0.2">
      <c r="C263" s="80"/>
      <c r="D263" s="101"/>
      <c r="E263" s="101"/>
      <c r="F263" s="101"/>
      <c r="G263" s="101"/>
      <c r="H263" s="101"/>
    </row>
    <row r="264" spans="3:8" s="3" customFormat="1" x14ac:dyDescent="0.2">
      <c r="C264" s="80"/>
      <c r="D264" s="101"/>
      <c r="E264" s="101"/>
      <c r="F264" s="101"/>
      <c r="G264" s="101"/>
      <c r="H264" s="101"/>
    </row>
    <row r="265" spans="3:8" s="3" customFormat="1" x14ac:dyDescent="0.2">
      <c r="C265" s="80"/>
      <c r="D265" s="101"/>
      <c r="E265" s="101"/>
      <c r="F265" s="101"/>
      <c r="G265" s="101"/>
      <c r="H265" s="101"/>
    </row>
    <row r="266" spans="3:8" s="3" customFormat="1" x14ac:dyDescent="0.2">
      <c r="C266" s="80"/>
      <c r="D266" s="101"/>
      <c r="E266" s="101"/>
      <c r="F266" s="101"/>
      <c r="G266" s="101"/>
      <c r="H266" s="101"/>
    </row>
    <row r="267" spans="3:8" s="3" customFormat="1" x14ac:dyDescent="0.2">
      <c r="C267" s="80"/>
      <c r="D267" s="101"/>
      <c r="E267" s="101"/>
      <c r="F267" s="101"/>
      <c r="G267" s="101"/>
      <c r="H267" s="101"/>
    </row>
    <row r="268" spans="3:8" s="3" customFormat="1" x14ac:dyDescent="0.2">
      <c r="C268" s="80"/>
      <c r="D268" s="101"/>
      <c r="E268" s="101"/>
      <c r="F268" s="101"/>
      <c r="G268" s="101"/>
      <c r="H268" s="101"/>
    </row>
    <row r="269" spans="3:8" s="3" customFormat="1" x14ac:dyDescent="0.2">
      <c r="C269" s="80"/>
      <c r="D269" s="101"/>
      <c r="E269" s="101"/>
      <c r="F269" s="101"/>
      <c r="G269" s="101"/>
      <c r="H269" s="101"/>
    </row>
    <row r="270" spans="3:8" s="3" customFormat="1" x14ac:dyDescent="0.2">
      <c r="C270" s="80"/>
      <c r="D270" s="101"/>
      <c r="E270" s="101"/>
      <c r="F270" s="101"/>
      <c r="G270" s="101"/>
      <c r="H270" s="101"/>
    </row>
    <row r="271" spans="3:8" s="3" customFormat="1" x14ac:dyDescent="0.2">
      <c r="C271" s="80"/>
      <c r="D271" s="101"/>
      <c r="E271" s="101"/>
      <c r="F271" s="101"/>
      <c r="G271" s="101"/>
      <c r="H271" s="101"/>
    </row>
    <row r="272" spans="3:8" s="3" customFormat="1" x14ac:dyDescent="0.2">
      <c r="C272" s="80"/>
      <c r="D272" s="101"/>
      <c r="E272" s="101"/>
      <c r="F272" s="101"/>
      <c r="G272" s="101"/>
      <c r="H272" s="101"/>
    </row>
    <row r="273" spans="3:8" s="3" customFormat="1" x14ac:dyDescent="0.2">
      <c r="C273" s="80"/>
      <c r="D273" s="101"/>
      <c r="E273" s="101"/>
      <c r="F273" s="101"/>
      <c r="G273" s="101"/>
      <c r="H273" s="101"/>
    </row>
    <row r="274" spans="3:8" s="3" customFormat="1" x14ac:dyDescent="0.2">
      <c r="C274" s="80"/>
      <c r="D274" s="101"/>
      <c r="E274" s="101"/>
      <c r="F274" s="101"/>
      <c r="G274" s="101"/>
      <c r="H274" s="101"/>
    </row>
    <row r="275" spans="3:8" s="3" customFormat="1" x14ac:dyDescent="0.2">
      <c r="C275" s="80"/>
      <c r="D275" s="101"/>
      <c r="E275" s="101"/>
      <c r="F275" s="101"/>
      <c r="G275" s="101"/>
      <c r="H275" s="101"/>
    </row>
    <row r="276" spans="3:8" s="3" customFormat="1" x14ac:dyDescent="0.2">
      <c r="C276" s="80"/>
      <c r="D276" s="101"/>
      <c r="E276" s="101"/>
      <c r="F276" s="101"/>
      <c r="G276" s="101"/>
      <c r="H276" s="101"/>
    </row>
    <row r="277" spans="3:8" s="3" customFormat="1" x14ac:dyDescent="0.2">
      <c r="C277" s="80"/>
      <c r="D277" s="101"/>
      <c r="E277" s="101"/>
      <c r="F277" s="101"/>
      <c r="G277" s="101"/>
      <c r="H277" s="101"/>
    </row>
    <row r="278" spans="3:8" s="3" customFormat="1" x14ac:dyDescent="0.2">
      <c r="C278" s="80"/>
      <c r="D278" s="101"/>
      <c r="E278" s="101"/>
      <c r="F278" s="101"/>
      <c r="G278" s="101"/>
      <c r="H278" s="101"/>
    </row>
    <row r="279" spans="3:8" s="3" customFormat="1" x14ac:dyDescent="0.2">
      <c r="C279" s="80"/>
      <c r="D279" s="101"/>
      <c r="E279" s="101"/>
      <c r="F279" s="101"/>
      <c r="G279" s="101"/>
      <c r="H279" s="101"/>
    </row>
    <row r="280" spans="3:8" s="3" customFormat="1" x14ac:dyDescent="0.2">
      <c r="C280" s="80"/>
      <c r="D280" s="101"/>
      <c r="E280" s="101"/>
      <c r="F280" s="101"/>
      <c r="G280" s="101"/>
      <c r="H280" s="101"/>
    </row>
    <row r="281" spans="3:8" s="3" customFormat="1" x14ac:dyDescent="0.2">
      <c r="C281" s="80"/>
      <c r="D281" s="101"/>
      <c r="E281" s="101"/>
      <c r="F281" s="101"/>
      <c r="G281" s="101"/>
      <c r="H281" s="101"/>
    </row>
    <row r="282" spans="3:8" s="3" customFormat="1" x14ac:dyDescent="0.2">
      <c r="C282" s="80"/>
      <c r="D282" s="101"/>
      <c r="E282" s="101"/>
      <c r="F282" s="101"/>
      <c r="G282" s="101"/>
      <c r="H282" s="101"/>
    </row>
    <row r="283" spans="3:8" s="3" customFormat="1" x14ac:dyDescent="0.2">
      <c r="C283" s="80"/>
      <c r="D283" s="101"/>
      <c r="E283" s="101"/>
      <c r="F283" s="101"/>
      <c r="G283" s="101"/>
      <c r="H283" s="101"/>
    </row>
    <row r="284" spans="3:8" s="3" customFormat="1" x14ac:dyDescent="0.2">
      <c r="C284" s="80"/>
      <c r="D284" s="101"/>
      <c r="E284" s="101"/>
      <c r="F284" s="101"/>
      <c r="G284" s="101"/>
      <c r="H284" s="101"/>
    </row>
    <row r="285" spans="3:8" s="3" customFormat="1" x14ac:dyDescent="0.2">
      <c r="C285" s="80"/>
      <c r="D285" s="101"/>
      <c r="E285" s="101"/>
      <c r="F285" s="101"/>
      <c r="G285" s="101"/>
      <c r="H285" s="101"/>
    </row>
    <row r="286" spans="3:8" s="3" customFormat="1" x14ac:dyDescent="0.2">
      <c r="C286" s="80"/>
      <c r="D286" s="101"/>
      <c r="E286" s="101"/>
      <c r="F286" s="101"/>
      <c r="G286" s="101"/>
      <c r="H286" s="101"/>
    </row>
    <row r="287" spans="3:8" s="3" customFormat="1" x14ac:dyDescent="0.2">
      <c r="C287" s="80"/>
      <c r="D287" s="101"/>
      <c r="E287" s="101"/>
      <c r="F287" s="101"/>
      <c r="G287" s="101"/>
      <c r="H287" s="101"/>
    </row>
    <row r="288" spans="3:8" s="3" customFormat="1" x14ac:dyDescent="0.2">
      <c r="C288" s="80"/>
      <c r="D288" s="101"/>
      <c r="E288" s="101"/>
      <c r="F288" s="101"/>
      <c r="G288" s="101"/>
      <c r="H288" s="101"/>
    </row>
    <row r="289" spans="3:8" s="3" customFormat="1" x14ac:dyDescent="0.2">
      <c r="C289" s="80"/>
      <c r="D289" s="101"/>
      <c r="E289" s="101"/>
      <c r="F289" s="101"/>
      <c r="G289" s="101"/>
      <c r="H289" s="101"/>
    </row>
    <row r="290" spans="3:8" s="3" customFormat="1" x14ac:dyDescent="0.2">
      <c r="C290" s="80"/>
      <c r="D290" s="101"/>
      <c r="E290" s="101"/>
      <c r="F290" s="101"/>
      <c r="G290" s="101"/>
      <c r="H290" s="101"/>
    </row>
    <row r="291" spans="3:8" s="3" customFormat="1" x14ac:dyDescent="0.2">
      <c r="C291" s="80"/>
      <c r="D291" s="101"/>
      <c r="E291" s="101"/>
      <c r="F291" s="101"/>
      <c r="G291" s="101"/>
      <c r="H291" s="101"/>
    </row>
    <row r="292" spans="3:8" s="3" customFormat="1" x14ac:dyDescent="0.2">
      <c r="C292" s="80"/>
      <c r="D292" s="101"/>
      <c r="E292" s="101"/>
      <c r="F292" s="101"/>
      <c r="G292" s="101"/>
      <c r="H292" s="101"/>
    </row>
    <row r="293" spans="3:8" s="3" customFormat="1" x14ac:dyDescent="0.2">
      <c r="C293" s="80"/>
      <c r="D293" s="101"/>
      <c r="E293" s="101"/>
      <c r="F293" s="101"/>
      <c r="G293" s="101"/>
      <c r="H293" s="101"/>
    </row>
    <row r="294" spans="3:8" s="3" customFormat="1" x14ac:dyDescent="0.2">
      <c r="C294" s="80"/>
      <c r="D294" s="101"/>
      <c r="E294" s="101"/>
      <c r="F294" s="101"/>
      <c r="G294" s="101"/>
      <c r="H294" s="101"/>
    </row>
    <row r="295" spans="3:8" s="3" customFormat="1" x14ac:dyDescent="0.2">
      <c r="C295" s="80"/>
      <c r="D295" s="101"/>
      <c r="E295" s="101"/>
      <c r="F295" s="101"/>
      <c r="G295" s="101"/>
      <c r="H295" s="101"/>
    </row>
    <row r="296" spans="3:8" s="3" customFormat="1" x14ac:dyDescent="0.2">
      <c r="C296" s="80"/>
      <c r="D296" s="101"/>
      <c r="E296" s="101"/>
      <c r="F296" s="101"/>
      <c r="G296" s="101"/>
      <c r="H296" s="101"/>
    </row>
    <row r="297" spans="3:8" s="3" customFormat="1" x14ac:dyDescent="0.2">
      <c r="C297" s="80"/>
      <c r="D297" s="101"/>
      <c r="E297" s="101"/>
      <c r="F297" s="101"/>
      <c r="G297" s="101"/>
      <c r="H297" s="101"/>
    </row>
    <row r="298" spans="3:8" s="3" customFormat="1" x14ac:dyDescent="0.2">
      <c r="C298" s="80"/>
      <c r="D298" s="101"/>
      <c r="E298" s="101"/>
      <c r="F298" s="101"/>
      <c r="G298" s="101"/>
      <c r="H298" s="101"/>
    </row>
    <row r="299" spans="3:8" s="3" customFormat="1" x14ac:dyDescent="0.2">
      <c r="C299" s="80"/>
      <c r="D299" s="101"/>
      <c r="E299" s="101"/>
      <c r="F299" s="101"/>
      <c r="G299" s="101"/>
      <c r="H299" s="101"/>
    </row>
    <row r="300" spans="3:8" s="3" customFormat="1" x14ac:dyDescent="0.2">
      <c r="C300" s="80"/>
      <c r="D300" s="101"/>
      <c r="E300" s="101"/>
      <c r="F300" s="101"/>
      <c r="G300" s="101"/>
      <c r="H300" s="101"/>
    </row>
    <row r="301" spans="3:8" s="3" customFormat="1" x14ac:dyDescent="0.2">
      <c r="C301" s="80"/>
      <c r="D301" s="101"/>
      <c r="E301" s="101"/>
      <c r="F301" s="101"/>
      <c r="G301" s="101"/>
      <c r="H301" s="101"/>
    </row>
    <row r="302" spans="3:8" s="3" customFormat="1" x14ac:dyDescent="0.2">
      <c r="C302" s="80"/>
      <c r="D302" s="101"/>
      <c r="E302" s="101"/>
      <c r="F302" s="101"/>
      <c r="G302" s="101"/>
      <c r="H302" s="101"/>
    </row>
    <row r="303" spans="3:8" s="3" customFormat="1" x14ac:dyDescent="0.2">
      <c r="C303" s="80"/>
      <c r="D303" s="101"/>
      <c r="E303" s="101"/>
      <c r="F303" s="101"/>
      <c r="G303" s="101"/>
      <c r="H303" s="101"/>
    </row>
    <row r="304" spans="3:8" s="3" customFormat="1" x14ac:dyDescent="0.2">
      <c r="C304" s="80"/>
      <c r="D304" s="101"/>
      <c r="E304" s="101"/>
      <c r="F304" s="101"/>
      <c r="G304" s="101"/>
      <c r="H304" s="101"/>
    </row>
    <row r="305" spans="3:8" s="3" customFormat="1" x14ac:dyDescent="0.2">
      <c r="C305" s="80"/>
      <c r="D305" s="101"/>
      <c r="E305" s="101"/>
      <c r="F305" s="101"/>
      <c r="G305" s="101"/>
      <c r="H305" s="101"/>
    </row>
    <row r="306" spans="3:8" s="3" customFormat="1" x14ac:dyDescent="0.2">
      <c r="C306" s="80"/>
      <c r="D306" s="101"/>
      <c r="E306" s="101"/>
      <c r="F306" s="101"/>
      <c r="G306" s="101"/>
      <c r="H306" s="101"/>
    </row>
    <row r="307" spans="3:8" s="3" customFormat="1" x14ac:dyDescent="0.2">
      <c r="C307" s="80"/>
      <c r="D307" s="101"/>
      <c r="E307" s="101"/>
      <c r="F307" s="101"/>
      <c r="G307" s="101"/>
      <c r="H307" s="101"/>
    </row>
    <row r="308" spans="3:8" s="3" customFormat="1" x14ac:dyDescent="0.2">
      <c r="C308" s="80"/>
      <c r="D308" s="101"/>
      <c r="E308" s="101"/>
      <c r="F308" s="101"/>
      <c r="G308" s="101"/>
      <c r="H308" s="101"/>
    </row>
    <row r="309" spans="3:8" s="3" customFormat="1" x14ac:dyDescent="0.2">
      <c r="C309" s="80"/>
      <c r="D309" s="101"/>
      <c r="E309" s="101"/>
      <c r="F309" s="101"/>
      <c r="G309" s="101"/>
      <c r="H309" s="101"/>
    </row>
    <row r="310" spans="3:8" s="3" customFormat="1" x14ac:dyDescent="0.2">
      <c r="C310" s="80"/>
      <c r="D310" s="101"/>
      <c r="E310" s="101"/>
      <c r="F310" s="101"/>
      <c r="G310" s="101"/>
      <c r="H310" s="101"/>
    </row>
    <row r="311" spans="3:8" s="3" customFormat="1" x14ac:dyDescent="0.2">
      <c r="C311" s="80"/>
      <c r="D311" s="101"/>
      <c r="E311" s="101"/>
      <c r="F311" s="101"/>
      <c r="G311" s="101"/>
      <c r="H311" s="101"/>
    </row>
    <row r="312" spans="3:8" s="3" customFormat="1" x14ac:dyDescent="0.2">
      <c r="C312" s="80"/>
      <c r="D312" s="101"/>
      <c r="E312" s="101"/>
      <c r="F312" s="101"/>
      <c r="G312" s="101"/>
      <c r="H312" s="101"/>
    </row>
    <row r="313" spans="3:8" s="3" customFormat="1" x14ac:dyDescent="0.2">
      <c r="C313" s="80"/>
      <c r="D313" s="101"/>
      <c r="E313" s="101"/>
      <c r="F313" s="101"/>
      <c r="G313" s="101"/>
      <c r="H313" s="101"/>
    </row>
    <row r="314" spans="3:8" s="3" customFormat="1" x14ac:dyDescent="0.2">
      <c r="C314" s="80"/>
      <c r="D314" s="101"/>
      <c r="E314" s="101"/>
      <c r="F314" s="101"/>
      <c r="G314" s="101"/>
      <c r="H314" s="101"/>
    </row>
    <row r="315" spans="3:8" s="3" customFormat="1" x14ac:dyDescent="0.2">
      <c r="C315" s="80"/>
      <c r="D315" s="101"/>
      <c r="E315" s="101"/>
      <c r="F315" s="101"/>
      <c r="G315" s="101"/>
      <c r="H315" s="101"/>
    </row>
    <row r="316" spans="3:8" s="3" customFormat="1" x14ac:dyDescent="0.2">
      <c r="C316" s="80"/>
      <c r="D316" s="101"/>
      <c r="E316" s="101"/>
      <c r="F316" s="101"/>
      <c r="G316" s="101"/>
      <c r="H316" s="101"/>
    </row>
    <row r="317" spans="3:8" x14ac:dyDescent="0.2">
      <c r="G317" s="101"/>
      <c r="H317" s="101"/>
    </row>
    <row r="318" spans="3:8" x14ac:dyDescent="0.2">
      <c r="G318" s="101"/>
      <c r="H318" s="101"/>
    </row>
    <row r="319" spans="3:8" x14ac:dyDescent="0.2">
      <c r="G319" s="101"/>
      <c r="H319" s="101"/>
    </row>
    <row r="320" spans="3:8" x14ac:dyDescent="0.2">
      <c r="G320" s="101"/>
      <c r="H320" s="101"/>
    </row>
    <row r="321" spans="7:8" x14ac:dyDescent="0.2">
      <c r="G321" s="101"/>
      <c r="H321" s="101"/>
    </row>
    <row r="322" spans="7:8" x14ac:dyDescent="0.2">
      <c r="G322" s="101"/>
      <c r="H322" s="101"/>
    </row>
    <row r="323" spans="7:8" x14ac:dyDescent="0.2">
      <c r="G323" s="101"/>
      <c r="H323" s="101"/>
    </row>
    <row r="324" spans="7:8" x14ac:dyDescent="0.2">
      <c r="G324" s="101"/>
      <c r="H324" s="101"/>
    </row>
    <row r="325" spans="7:8" x14ac:dyDescent="0.2">
      <c r="G325" s="101"/>
      <c r="H325" s="101"/>
    </row>
    <row r="326" spans="7:8" x14ac:dyDescent="0.2">
      <c r="G326" s="101"/>
      <c r="H326" s="101"/>
    </row>
    <row r="327" spans="7:8" x14ac:dyDescent="0.2">
      <c r="G327" s="101"/>
      <c r="H327" s="101"/>
    </row>
    <row r="328" spans="7:8" x14ac:dyDescent="0.2">
      <c r="G328" s="101"/>
      <c r="H328" s="101"/>
    </row>
    <row r="329" spans="7:8" x14ac:dyDescent="0.2">
      <c r="G329" s="101"/>
      <c r="H329" s="101"/>
    </row>
    <row r="330" spans="7:8" x14ac:dyDescent="0.2">
      <c r="G330" s="101"/>
      <c r="H330" s="101"/>
    </row>
    <row r="331" spans="7:8" x14ac:dyDescent="0.2">
      <c r="G331" s="101"/>
      <c r="H331" s="101"/>
    </row>
    <row r="332" spans="7:8" x14ac:dyDescent="0.2">
      <c r="G332" s="101"/>
      <c r="H332" s="101"/>
    </row>
    <row r="333" spans="7:8" x14ac:dyDescent="0.2">
      <c r="G333" s="101"/>
      <c r="H333" s="101"/>
    </row>
    <row r="334" spans="7:8" x14ac:dyDescent="0.2">
      <c r="G334" s="101"/>
      <c r="H334" s="101"/>
    </row>
    <row r="335" spans="7:8" x14ac:dyDescent="0.2">
      <c r="G335" s="101"/>
      <c r="H335" s="101"/>
    </row>
    <row r="336" spans="7:8" x14ac:dyDescent="0.2">
      <c r="G336" s="101"/>
      <c r="H336" s="101"/>
    </row>
    <row r="337" spans="7:8" x14ac:dyDescent="0.2">
      <c r="G337" s="101"/>
      <c r="H337" s="101"/>
    </row>
    <row r="338" spans="7:8" x14ac:dyDescent="0.2">
      <c r="G338" s="101"/>
      <c r="H338" s="101"/>
    </row>
    <row r="339" spans="7:8" x14ac:dyDescent="0.2">
      <c r="G339" s="101"/>
      <c r="H339" s="101"/>
    </row>
    <row r="340" spans="7:8" x14ac:dyDescent="0.2">
      <c r="G340" s="101"/>
      <c r="H340" s="101"/>
    </row>
    <row r="341" spans="7:8" x14ac:dyDescent="0.2">
      <c r="G341" s="101"/>
      <c r="H341" s="101"/>
    </row>
    <row r="342" spans="7:8" x14ac:dyDescent="0.2">
      <c r="G342" s="101"/>
      <c r="H342" s="101"/>
    </row>
    <row r="343" spans="7:8" x14ac:dyDescent="0.2">
      <c r="G343" s="101"/>
      <c r="H343" s="101"/>
    </row>
    <row r="344" spans="7:8" x14ac:dyDescent="0.2">
      <c r="G344" s="101"/>
      <c r="H344" s="101"/>
    </row>
    <row r="345" spans="7:8" x14ac:dyDescent="0.2">
      <c r="G345" s="101"/>
      <c r="H345" s="101"/>
    </row>
    <row r="346" spans="7:8" x14ac:dyDescent="0.2">
      <c r="G346" s="101"/>
      <c r="H346" s="101"/>
    </row>
    <row r="347" spans="7:8" x14ac:dyDescent="0.2">
      <c r="G347" s="101"/>
      <c r="H347" s="101"/>
    </row>
    <row r="348" spans="7:8" x14ac:dyDescent="0.2">
      <c r="G348" s="101"/>
      <c r="H348" s="101"/>
    </row>
    <row r="349" spans="7:8" x14ac:dyDescent="0.2">
      <c r="G349" s="101"/>
      <c r="H349" s="101"/>
    </row>
    <row r="350" spans="7:8" x14ac:dyDescent="0.2">
      <c r="G350" s="101"/>
      <c r="H350" s="101"/>
    </row>
    <row r="351" spans="7:8" x14ac:dyDescent="0.2">
      <c r="G351" s="101"/>
      <c r="H351" s="101"/>
    </row>
    <row r="352" spans="7:8" x14ac:dyDescent="0.2">
      <c r="G352" s="101"/>
      <c r="H352" s="101"/>
    </row>
    <row r="353" spans="7:8" x14ac:dyDescent="0.2">
      <c r="G353" s="101"/>
      <c r="H353" s="101"/>
    </row>
    <row r="354" spans="7:8" x14ac:dyDescent="0.2">
      <c r="G354" s="101"/>
      <c r="H354" s="101"/>
    </row>
    <row r="355" spans="7:8" x14ac:dyDescent="0.2">
      <c r="G355" s="101"/>
      <c r="H355" s="101"/>
    </row>
    <row r="356" spans="7:8" x14ac:dyDescent="0.2">
      <c r="G356" s="101"/>
      <c r="H356" s="101"/>
    </row>
    <row r="357" spans="7:8" x14ac:dyDescent="0.2">
      <c r="G357" s="101"/>
      <c r="H357" s="101"/>
    </row>
  </sheetData>
  <hyperlinks>
    <hyperlink ref="H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55"/>
  <sheetViews>
    <sheetView showGridLines="0" topLeftCell="A64" zoomScale="78" zoomScaleNormal="78" workbookViewId="0"/>
  </sheetViews>
  <sheetFormatPr baseColWidth="10" defaultRowHeight="12.75" x14ac:dyDescent="0.2"/>
  <cols>
    <col min="1" max="1" width="3.5703125" style="2" customWidth="1"/>
    <col min="2" max="2" width="81.140625" style="2" customWidth="1"/>
    <col min="3" max="3" width="19.7109375" style="436" customWidth="1"/>
    <col min="4" max="4" width="17" style="437" customWidth="1"/>
    <col min="5" max="5" width="26.42578125" style="437" customWidth="1"/>
    <col min="6" max="6" width="31" style="437" customWidth="1"/>
    <col min="7" max="7" width="35.7109375" style="436" customWidth="1"/>
    <col min="8" max="8" width="32.5703125" style="436" customWidth="1"/>
    <col min="9" max="9" width="26.140625" style="436" customWidth="1"/>
    <col min="10"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9" x14ac:dyDescent="0.2">
      <c r="C1" s="2"/>
      <c r="D1" s="23"/>
      <c r="E1" s="23"/>
      <c r="F1" s="2"/>
      <c r="G1" s="2"/>
      <c r="H1" s="2"/>
      <c r="I1" s="2"/>
    </row>
    <row r="2" spans="1:9" x14ac:dyDescent="0.2">
      <c r="C2" s="2"/>
      <c r="D2" s="23"/>
      <c r="E2" s="23"/>
      <c r="F2" s="2"/>
      <c r="G2" s="2"/>
      <c r="H2" s="2"/>
      <c r="I2" s="2"/>
    </row>
    <row r="3" spans="1:9" x14ac:dyDescent="0.2">
      <c r="C3" s="2"/>
      <c r="D3" s="23"/>
      <c r="E3" s="23"/>
      <c r="F3" s="2"/>
      <c r="G3" s="2"/>
      <c r="H3" s="2"/>
      <c r="I3" s="2"/>
    </row>
    <row r="4" spans="1:9" ht="15.75" x14ac:dyDescent="0.2">
      <c r="B4" s="414" t="s">
        <v>573</v>
      </c>
      <c r="C4" s="2"/>
      <c r="D4" s="23"/>
      <c r="E4" s="23"/>
      <c r="F4" s="2"/>
      <c r="G4" s="2"/>
      <c r="H4" s="2"/>
      <c r="I4" s="2"/>
    </row>
    <row r="5" spans="1:9" x14ac:dyDescent="0.2">
      <c r="C5" s="2"/>
      <c r="D5" s="23"/>
      <c r="E5" s="23"/>
      <c r="F5" s="2"/>
      <c r="G5" s="2"/>
      <c r="H5" s="2"/>
      <c r="I5" s="2"/>
    </row>
    <row r="6" spans="1:9" ht="15.75" x14ac:dyDescent="0.25">
      <c r="C6" s="1"/>
      <c r="D6" s="2"/>
      <c r="E6" s="2"/>
      <c r="F6" s="2"/>
      <c r="G6" s="2"/>
      <c r="H6" s="2"/>
      <c r="I6" s="351" t="s">
        <v>4</v>
      </c>
    </row>
    <row r="7" spans="1:9" ht="5.25" customHeight="1" x14ac:dyDescent="0.2">
      <c r="C7" s="23"/>
      <c r="D7" s="23"/>
      <c r="E7" s="2"/>
      <c r="F7" s="351"/>
      <c r="G7" s="2"/>
      <c r="H7" s="2"/>
      <c r="I7" s="2"/>
    </row>
    <row r="8" spans="1:9" ht="5.25" customHeight="1" thickBot="1" x14ac:dyDescent="0.25">
      <c r="B8" s="4"/>
      <c r="C8" s="432"/>
      <c r="D8" s="433"/>
      <c r="E8" s="433"/>
      <c r="F8" s="433"/>
      <c r="G8" s="432"/>
      <c r="H8" s="432"/>
      <c r="I8" s="432"/>
    </row>
    <row r="9" spans="1:9" ht="5.25" customHeight="1" x14ac:dyDescent="0.2">
      <c r="B9" s="5"/>
      <c r="C9" s="434"/>
      <c r="D9" s="435"/>
      <c r="E9" s="435"/>
      <c r="F9" s="435"/>
      <c r="G9" s="434"/>
      <c r="H9" s="434"/>
    </row>
    <row r="10" spans="1:9" x14ac:dyDescent="0.2">
      <c r="G10" s="438"/>
      <c r="H10" s="438"/>
      <c r="I10" s="438"/>
    </row>
    <row r="11" spans="1:9" ht="15" x14ac:dyDescent="0.25">
      <c r="B11" s="15" t="s">
        <v>406</v>
      </c>
      <c r="C11" s="140"/>
      <c r="D11" s="439"/>
      <c r="E11" s="439"/>
      <c r="F11" s="439"/>
      <c r="G11" s="440"/>
      <c r="H11" s="440"/>
      <c r="I11" s="441"/>
    </row>
    <row r="12" spans="1:9" x14ac:dyDescent="0.2">
      <c r="B12" s="6"/>
      <c r="C12" s="434"/>
    </row>
    <row r="13" spans="1:9" s="444" customFormat="1" x14ac:dyDescent="0.2">
      <c r="A13" s="417"/>
      <c r="B13" s="12" t="s">
        <v>5</v>
      </c>
      <c r="C13" s="442" t="s">
        <v>268</v>
      </c>
      <c r="D13" s="443"/>
      <c r="E13" s="192"/>
      <c r="F13" s="144" t="s">
        <v>261</v>
      </c>
      <c r="G13" s="535" t="s">
        <v>524</v>
      </c>
      <c r="H13" s="536"/>
      <c r="I13" s="144" t="s">
        <v>265</v>
      </c>
    </row>
    <row r="14" spans="1:9" s="444" customFormat="1" ht="25.5" x14ac:dyDescent="0.2">
      <c r="A14" s="417"/>
      <c r="B14" s="76"/>
      <c r="C14" s="145" t="s">
        <v>272</v>
      </c>
      <c r="D14" s="145" t="s">
        <v>273</v>
      </c>
      <c r="E14" s="145" t="s">
        <v>274</v>
      </c>
      <c r="F14" s="146" t="s">
        <v>262</v>
      </c>
      <c r="G14" s="147" t="s">
        <v>525</v>
      </c>
      <c r="H14" s="147" t="s">
        <v>264</v>
      </c>
      <c r="I14" s="146" t="s">
        <v>266</v>
      </c>
    </row>
    <row r="15" spans="1:9" x14ac:dyDescent="0.2">
      <c r="B15" s="445" t="s">
        <v>31</v>
      </c>
      <c r="C15" s="434">
        <f t="shared" ref="C15:I15" si="0">SUM(C24,C36,C61,C75,C84,C93,C104)</f>
        <v>2318</v>
      </c>
      <c r="D15" s="446">
        <f t="shared" si="0"/>
        <v>1548</v>
      </c>
      <c r="E15" s="437">
        <f t="shared" si="0"/>
        <v>19208</v>
      </c>
      <c r="F15" s="437">
        <f t="shared" si="0"/>
        <v>83968</v>
      </c>
      <c r="G15" s="436">
        <f t="shared" si="0"/>
        <v>19061</v>
      </c>
      <c r="H15" s="436">
        <f t="shared" si="0"/>
        <v>147</v>
      </c>
      <c r="I15" s="436">
        <f t="shared" si="0"/>
        <v>103176</v>
      </c>
    </row>
    <row r="16" spans="1:9" x14ac:dyDescent="0.2">
      <c r="B16" s="445" t="s">
        <v>34</v>
      </c>
      <c r="C16" s="436">
        <f t="shared" ref="C16:I16" si="1">SUM(C168,C180,C218)</f>
        <v>237</v>
      </c>
      <c r="D16" s="437">
        <f t="shared" si="1"/>
        <v>187</v>
      </c>
      <c r="E16" s="437">
        <f t="shared" si="1"/>
        <v>1312</v>
      </c>
      <c r="F16" s="437">
        <f t="shared" si="1"/>
        <v>7333</v>
      </c>
      <c r="G16" s="436">
        <f t="shared" si="1"/>
        <v>1185</v>
      </c>
      <c r="H16" s="436">
        <f t="shared" si="1"/>
        <v>127</v>
      </c>
      <c r="I16" s="436">
        <f t="shared" si="1"/>
        <v>8645</v>
      </c>
    </row>
    <row r="17" spans="2:9" x14ac:dyDescent="0.2">
      <c r="B17" s="447" t="s">
        <v>6</v>
      </c>
      <c r="C17" s="448">
        <f>SUM(C15:C16)</f>
        <v>2555</v>
      </c>
      <c r="D17" s="449">
        <f>SUM(D15:D16)</f>
        <v>1735</v>
      </c>
      <c r="E17" s="449">
        <f>SUM(E15,E16)</f>
        <v>20520</v>
      </c>
      <c r="F17" s="449">
        <f>SUM(F15,F16)</f>
        <v>91301</v>
      </c>
      <c r="G17" s="448">
        <f>SUM(G15,G16)</f>
        <v>20246</v>
      </c>
      <c r="H17" s="448">
        <f>SUM(H15,H16)</f>
        <v>274</v>
      </c>
      <c r="I17" s="448">
        <f>SUM(I15,I16)</f>
        <v>111821</v>
      </c>
    </row>
    <row r="20" spans="2:9" s="445" customFormat="1" x14ac:dyDescent="0.2">
      <c r="B20" s="14" t="s">
        <v>565</v>
      </c>
      <c r="C20" s="151"/>
      <c r="D20" s="435"/>
      <c r="E20" s="437"/>
      <c r="F20" s="437"/>
      <c r="G20" s="436"/>
      <c r="H20" s="436"/>
      <c r="I20" s="436"/>
    </row>
    <row r="21" spans="2:9" s="445" customFormat="1" x14ac:dyDescent="0.2">
      <c r="B21" s="14"/>
      <c r="C21" s="151"/>
      <c r="D21" s="435"/>
      <c r="E21" s="437"/>
      <c r="F21" s="437"/>
      <c r="G21" s="436"/>
      <c r="H21" s="436"/>
      <c r="I21" s="436"/>
    </row>
    <row r="22" spans="2:9" s="445" customFormat="1" x14ac:dyDescent="0.2">
      <c r="B22" s="450"/>
      <c r="C22" s="152" t="s">
        <v>269</v>
      </c>
      <c r="D22" s="153" t="s">
        <v>270</v>
      </c>
      <c r="E22" s="154" t="s">
        <v>271</v>
      </c>
      <c r="F22" s="155" t="s">
        <v>261</v>
      </c>
      <c r="G22" s="156" t="s">
        <v>268</v>
      </c>
      <c r="H22" s="154" t="s">
        <v>267</v>
      </c>
      <c r="I22" s="155" t="s">
        <v>265</v>
      </c>
    </row>
    <row r="23" spans="2:9" s="445" customFormat="1" ht="30.75" customHeight="1" x14ac:dyDescent="0.2">
      <c r="C23" s="451" t="s">
        <v>272</v>
      </c>
      <c r="D23" s="451" t="s">
        <v>273</v>
      </c>
      <c r="E23" s="451" t="s">
        <v>274</v>
      </c>
      <c r="F23" s="159" t="s">
        <v>262</v>
      </c>
      <c r="G23" s="452" t="s">
        <v>263</v>
      </c>
      <c r="H23" s="452" t="s">
        <v>264</v>
      </c>
      <c r="I23" s="159" t="s">
        <v>266</v>
      </c>
    </row>
    <row r="24" spans="2:9" s="445" customFormat="1" x14ac:dyDescent="0.2">
      <c r="C24" s="451">
        <f t="shared" ref="C24:I24" si="2">SUM(C26:C29)</f>
        <v>867</v>
      </c>
      <c r="D24" s="453">
        <f t="shared" si="2"/>
        <v>613</v>
      </c>
      <c r="E24" s="453">
        <f t="shared" si="2"/>
        <v>1481</v>
      </c>
      <c r="F24" s="452">
        <f t="shared" si="2"/>
        <v>1809</v>
      </c>
      <c r="G24" s="452">
        <f t="shared" si="2"/>
        <v>1388</v>
      </c>
      <c r="H24" s="452">
        <f t="shared" si="2"/>
        <v>93</v>
      </c>
      <c r="I24" s="452">
        <f t="shared" si="2"/>
        <v>3290</v>
      </c>
    </row>
    <row r="25" spans="2:9" s="445" customFormat="1" x14ac:dyDescent="0.2">
      <c r="C25" s="436"/>
      <c r="D25" s="437"/>
      <c r="E25" s="437"/>
      <c r="F25" s="437"/>
      <c r="G25" s="437"/>
      <c r="H25" s="437"/>
      <c r="I25" s="437"/>
    </row>
    <row r="26" spans="2:9" s="445" customFormat="1" x14ac:dyDescent="0.2">
      <c r="B26" s="445" t="s">
        <v>550</v>
      </c>
      <c r="C26" s="302">
        <v>0</v>
      </c>
      <c r="D26" s="302">
        <v>0</v>
      </c>
      <c r="E26" s="302">
        <v>0</v>
      </c>
      <c r="F26" s="302">
        <v>18</v>
      </c>
      <c r="G26" s="302">
        <v>0</v>
      </c>
      <c r="H26" s="302">
        <v>0</v>
      </c>
      <c r="I26" s="302">
        <v>18</v>
      </c>
    </row>
    <row r="27" spans="2:9" s="445" customFormat="1" x14ac:dyDescent="0.2">
      <c r="B27" s="445" t="s">
        <v>37</v>
      </c>
      <c r="C27" s="302">
        <v>0</v>
      </c>
      <c r="D27" s="302">
        <v>0</v>
      </c>
      <c r="E27" s="302">
        <v>1</v>
      </c>
      <c r="F27" s="302">
        <v>0</v>
      </c>
      <c r="G27" s="302">
        <v>1</v>
      </c>
      <c r="H27" s="302">
        <v>0</v>
      </c>
      <c r="I27" s="302">
        <v>1</v>
      </c>
    </row>
    <row r="28" spans="2:9" s="445" customFormat="1" x14ac:dyDescent="0.2">
      <c r="B28" s="445" t="s">
        <v>38</v>
      </c>
      <c r="C28" s="302">
        <v>223</v>
      </c>
      <c r="D28" s="302">
        <v>98</v>
      </c>
      <c r="E28" s="302">
        <v>321</v>
      </c>
      <c r="F28" s="302">
        <v>387</v>
      </c>
      <c r="G28" s="302">
        <v>228</v>
      </c>
      <c r="H28" s="302">
        <v>93</v>
      </c>
      <c r="I28" s="302">
        <v>708</v>
      </c>
    </row>
    <row r="29" spans="2:9" s="445" customFormat="1" x14ac:dyDescent="0.2">
      <c r="B29" s="445" t="s">
        <v>39</v>
      </c>
      <c r="C29" s="302">
        <v>644</v>
      </c>
      <c r="D29" s="302">
        <v>515</v>
      </c>
      <c r="E29" s="302">
        <v>1159</v>
      </c>
      <c r="F29" s="302">
        <v>1404</v>
      </c>
      <c r="G29" s="302">
        <v>1159</v>
      </c>
      <c r="H29" s="302">
        <v>0</v>
      </c>
      <c r="I29" s="302">
        <v>2563</v>
      </c>
    </row>
    <row r="30" spans="2:9" s="445" customFormat="1" x14ac:dyDescent="0.2">
      <c r="C30" s="436"/>
      <c r="D30" s="437"/>
      <c r="E30" s="437"/>
      <c r="F30" s="437"/>
      <c r="G30" s="437"/>
      <c r="H30" s="437"/>
      <c r="I30" s="437"/>
    </row>
    <row r="31" spans="2:9" s="445" customFormat="1" x14ac:dyDescent="0.2">
      <c r="C31" s="436"/>
      <c r="D31" s="437"/>
      <c r="E31" s="437"/>
      <c r="F31" s="437"/>
      <c r="G31" s="437"/>
      <c r="H31" s="437"/>
      <c r="I31" s="437"/>
    </row>
    <row r="32" spans="2:9" s="445" customFormat="1" x14ac:dyDescent="0.2">
      <c r="B32" s="14" t="s">
        <v>567</v>
      </c>
      <c r="C32" s="131"/>
      <c r="D32" s="437"/>
      <c r="E32" s="437"/>
      <c r="F32" s="437"/>
      <c r="G32" s="437"/>
      <c r="H32" s="437"/>
      <c r="I32" s="437"/>
    </row>
    <row r="33" spans="2:9" s="445" customFormat="1" x14ac:dyDescent="0.2">
      <c r="B33" s="14"/>
      <c r="C33" s="131"/>
      <c r="D33" s="437"/>
      <c r="E33" s="437"/>
      <c r="F33" s="437"/>
      <c r="G33" s="437"/>
      <c r="H33" s="437"/>
      <c r="I33" s="437"/>
    </row>
    <row r="34" spans="2:9" s="445" customFormat="1" x14ac:dyDescent="0.2">
      <c r="C34" s="152" t="s">
        <v>269</v>
      </c>
      <c r="D34" s="153" t="s">
        <v>270</v>
      </c>
      <c r="E34" s="154" t="s">
        <v>271</v>
      </c>
      <c r="F34" s="155" t="s">
        <v>261</v>
      </c>
      <c r="G34" s="156" t="s">
        <v>268</v>
      </c>
      <c r="H34" s="154" t="s">
        <v>267</v>
      </c>
      <c r="I34" s="155" t="s">
        <v>265</v>
      </c>
    </row>
    <row r="35" spans="2:9" s="445" customFormat="1" ht="25.5" x14ac:dyDescent="0.2">
      <c r="C35" s="451" t="s">
        <v>272</v>
      </c>
      <c r="D35" s="451" t="s">
        <v>273</v>
      </c>
      <c r="E35" s="451" t="s">
        <v>274</v>
      </c>
      <c r="F35" s="159" t="s">
        <v>262</v>
      </c>
      <c r="G35" s="452" t="s">
        <v>263</v>
      </c>
      <c r="H35" s="452" t="s">
        <v>264</v>
      </c>
      <c r="I35" s="159" t="s">
        <v>266</v>
      </c>
    </row>
    <row r="36" spans="2:9" s="445" customFormat="1" x14ac:dyDescent="0.2">
      <c r="C36" s="451">
        <f t="shared" ref="C36:I36" si="3">SUM(C38:C54)</f>
        <v>35</v>
      </c>
      <c r="D36" s="453">
        <f t="shared" si="3"/>
        <v>32</v>
      </c>
      <c r="E36" s="453">
        <f t="shared" si="3"/>
        <v>179</v>
      </c>
      <c r="F36" s="452">
        <f t="shared" si="3"/>
        <v>893</v>
      </c>
      <c r="G36" s="452">
        <f t="shared" si="3"/>
        <v>162</v>
      </c>
      <c r="H36" s="452">
        <f t="shared" si="3"/>
        <v>17</v>
      </c>
      <c r="I36" s="452">
        <f t="shared" si="3"/>
        <v>1072</v>
      </c>
    </row>
    <row r="37" spans="2:9" s="445" customFormat="1" x14ac:dyDescent="0.2">
      <c r="C37" s="436"/>
      <c r="D37" s="454"/>
      <c r="E37" s="454"/>
      <c r="F37" s="454"/>
      <c r="G37" s="437"/>
      <c r="H37" s="437"/>
      <c r="I37" s="437"/>
    </row>
    <row r="38" spans="2:9" s="445" customFormat="1" x14ac:dyDescent="0.2">
      <c r="B38" s="445" t="s">
        <v>519</v>
      </c>
      <c r="C38" s="302">
        <v>0</v>
      </c>
      <c r="D38" s="302">
        <v>0</v>
      </c>
      <c r="E38" s="302">
        <v>0</v>
      </c>
      <c r="F38" s="302">
        <v>71</v>
      </c>
      <c r="G38" s="302">
        <v>0</v>
      </c>
      <c r="H38" s="302">
        <v>0</v>
      </c>
      <c r="I38" s="302">
        <v>71</v>
      </c>
    </row>
    <row r="39" spans="2:9" s="445" customFormat="1" x14ac:dyDescent="0.2">
      <c r="B39" s="445" t="s">
        <v>514</v>
      </c>
      <c r="C39" s="302">
        <v>0</v>
      </c>
      <c r="D39" s="302">
        <v>0</v>
      </c>
      <c r="E39" s="302">
        <v>0</v>
      </c>
      <c r="F39" s="302">
        <v>210</v>
      </c>
      <c r="G39" s="302">
        <v>0</v>
      </c>
      <c r="H39" s="302">
        <v>0</v>
      </c>
      <c r="I39" s="302">
        <v>210</v>
      </c>
    </row>
    <row r="40" spans="2:9" s="445" customFormat="1" x14ac:dyDescent="0.2">
      <c r="B40" s="450" t="s">
        <v>544</v>
      </c>
      <c r="C40" s="302">
        <v>0</v>
      </c>
      <c r="D40" s="302">
        <v>0</v>
      </c>
      <c r="E40" s="302">
        <v>0</v>
      </c>
      <c r="F40" s="302">
        <v>15</v>
      </c>
      <c r="G40" s="302">
        <v>0</v>
      </c>
      <c r="H40" s="302">
        <v>0</v>
      </c>
      <c r="I40" s="302">
        <v>15</v>
      </c>
    </row>
    <row r="41" spans="2:9" s="445" customFormat="1" x14ac:dyDescent="0.2">
      <c r="B41" s="445" t="s">
        <v>539</v>
      </c>
      <c r="C41" s="302">
        <v>0</v>
      </c>
      <c r="D41" s="302">
        <v>0</v>
      </c>
      <c r="E41" s="302">
        <v>0</v>
      </c>
      <c r="F41" s="302">
        <v>25</v>
      </c>
      <c r="G41" s="302">
        <v>0</v>
      </c>
      <c r="H41" s="302">
        <v>0</v>
      </c>
      <c r="I41" s="302">
        <v>25</v>
      </c>
    </row>
    <row r="42" spans="2:9" s="445" customFormat="1" x14ac:dyDescent="0.2">
      <c r="B42" s="445" t="s">
        <v>548</v>
      </c>
      <c r="C42" s="302">
        <v>0</v>
      </c>
      <c r="D42" s="302">
        <v>2</v>
      </c>
      <c r="E42" s="302">
        <v>29</v>
      </c>
      <c r="F42" s="302">
        <v>99</v>
      </c>
      <c r="G42" s="302">
        <v>29</v>
      </c>
      <c r="H42" s="302">
        <v>0</v>
      </c>
      <c r="I42" s="302">
        <v>128</v>
      </c>
    </row>
    <row r="43" spans="2:9" s="445" customFormat="1" x14ac:dyDescent="0.2">
      <c r="B43" s="445" t="s">
        <v>547</v>
      </c>
      <c r="C43" s="302">
        <v>0</v>
      </c>
      <c r="D43" s="302">
        <v>0</v>
      </c>
      <c r="E43" s="302">
        <v>0</v>
      </c>
      <c r="F43" s="302">
        <v>0</v>
      </c>
      <c r="G43" s="302">
        <v>0</v>
      </c>
      <c r="H43" s="302">
        <v>0</v>
      </c>
      <c r="I43" s="302">
        <v>0</v>
      </c>
    </row>
    <row r="44" spans="2:9" s="445" customFormat="1" x14ac:dyDescent="0.2">
      <c r="B44" s="445" t="s">
        <v>546</v>
      </c>
      <c r="C44" s="302">
        <v>0</v>
      </c>
      <c r="D44" s="302">
        <v>0</v>
      </c>
      <c r="E44" s="302">
        <v>0</v>
      </c>
      <c r="F44" s="302">
        <v>15</v>
      </c>
      <c r="G44" s="302">
        <v>0</v>
      </c>
      <c r="H44" s="302">
        <v>0</v>
      </c>
      <c r="I44" s="302">
        <v>15</v>
      </c>
    </row>
    <row r="45" spans="2:9" s="445" customFormat="1" x14ac:dyDescent="0.2">
      <c r="B45" s="40" t="s">
        <v>513</v>
      </c>
      <c r="C45" s="302">
        <v>0</v>
      </c>
      <c r="D45" s="302">
        <v>0</v>
      </c>
      <c r="E45" s="302">
        <v>10</v>
      </c>
      <c r="F45" s="302">
        <v>200</v>
      </c>
      <c r="G45" s="302">
        <v>10</v>
      </c>
      <c r="H45" s="302">
        <v>0</v>
      </c>
      <c r="I45" s="302">
        <v>210</v>
      </c>
    </row>
    <row r="46" spans="2:9" s="445" customFormat="1" x14ac:dyDescent="0.2">
      <c r="B46" s="445" t="s">
        <v>543</v>
      </c>
      <c r="C46" s="302">
        <v>0</v>
      </c>
      <c r="D46" s="302">
        <v>0</v>
      </c>
      <c r="E46" s="302">
        <v>0</v>
      </c>
      <c r="F46" s="302">
        <v>35</v>
      </c>
      <c r="G46" s="302">
        <v>0</v>
      </c>
      <c r="H46" s="302">
        <v>0</v>
      </c>
      <c r="I46" s="302">
        <v>35</v>
      </c>
    </row>
    <row r="47" spans="2:9" s="445" customFormat="1" x14ac:dyDescent="0.2">
      <c r="B47" s="445" t="s">
        <v>545</v>
      </c>
      <c r="C47" s="302">
        <v>0</v>
      </c>
      <c r="D47" s="302">
        <v>0</v>
      </c>
      <c r="E47" s="302">
        <v>0</v>
      </c>
      <c r="F47" s="302">
        <v>0</v>
      </c>
      <c r="G47" s="302">
        <v>0</v>
      </c>
      <c r="H47" s="302">
        <v>0</v>
      </c>
      <c r="I47" s="302">
        <v>0</v>
      </c>
    </row>
    <row r="48" spans="2:9" s="445" customFormat="1" x14ac:dyDescent="0.2">
      <c r="B48" s="445" t="s">
        <v>541</v>
      </c>
      <c r="C48" s="302">
        <v>0</v>
      </c>
      <c r="D48" s="302">
        <v>0</v>
      </c>
      <c r="E48" s="302">
        <v>0</v>
      </c>
      <c r="F48" s="302">
        <v>8</v>
      </c>
      <c r="G48" s="302">
        <v>0</v>
      </c>
      <c r="H48" s="302">
        <v>0</v>
      </c>
      <c r="I48" s="302">
        <v>8</v>
      </c>
    </row>
    <row r="49" spans="2:9" s="445" customFormat="1" x14ac:dyDescent="0.2">
      <c r="B49" s="445" t="s">
        <v>542</v>
      </c>
      <c r="C49" s="302">
        <v>0</v>
      </c>
      <c r="D49" s="302">
        <v>0</v>
      </c>
      <c r="E49" s="302">
        <v>0</v>
      </c>
      <c r="F49" s="302">
        <v>5</v>
      </c>
      <c r="G49" s="302">
        <v>0</v>
      </c>
      <c r="H49" s="302">
        <v>0</v>
      </c>
      <c r="I49" s="302">
        <v>5</v>
      </c>
    </row>
    <row r="50" spans="2:9" s="445" customFormat="1" x14ac:dyDescent="0.2">
      <c r="B50" s="445" t="s">
        <v>549</v>
      </c>
      <c r="C50" s="302">
        <v>0</v>
      </c>
      <c r="D50" s="302">
        <v>0</v>
      </c>
      <c r="E50" s="302">
        <v>0</v>
      </c>
      <c r="F50" s="302">
        <v>8</v>
      </c>
      <c r="G50" s="302">
        <v>0</v>
      </c>
      <c r="H50" s="302">
        <v>0</v>
      </c>
      <c r="I50" s="302">
        <v>8</v>
      </c>
    </row>
    <row r="51" spans="2:9" s="445" customFormat="1" x14ac:dyDescent="0.2">
      <c r="B51" s="445" t="s">
        <v>515</v>
      </c>
      <c r="C51" s="302">
        <v>0</v>
      </c>
      <c r="D51" s="302">
        <v>0</v>
      </c>
      <c r="E51" s="302">
        <v>0</v>
      </c>
      <c r="F51" s="302">
        <v>0</v>
      </c>
      <c r="G51" s="302">
        <v>0</v>
      </c>
      <c r="H51" s="302">
        <v>0</v>
      </c>
      <c r="I51" s="302">
        <v>0</v>
      </c>
    </row>
    <row r="52" spans="2:9" s="445" customFormat="1" x14ac:dyDescent="0.2">
      <c r="B52" s="3" t="s">
        <v>40</v>
      </c>
      <c r="C52" s="302">
        <v>35</v>
      </c>
      <c r="D52" s="302">
        <v>30</v>
      </c>
      <c r="E52" s="302">
        <v>72</v>
      </c>
      <c r="F52" s="302">
        <v>57</v>
      </c>
      <c r="G52" s="302">
        <v>55</v>
      </c>
      <c r="H52" s="302">
        <v>17</v>
      </c>
      <c r="I52" s="302">
        <v>129</v>
      </c>
    </row>
    <row r="53" spans="2:9" s="445" customFormat="1" x14ac:dyDescent="0.2">
      <c r="B53" s="3" t="s">
        <v>41</v>
      </c>
      <c r="C53" s="302">
        <v>0</v>
      </c>
      <c r="D53" s="302">
        <v>0</v>
      </c>
      <c r="E53" s="302">
        <v>2</v>
      </c>
      <c r="F53" s="302">
        <v>74</v>
      </c>
      <c r="G53" s="302">
        <v>2</v>
      </c>
      <c r="H53" s="302">
        <v>0</v>
      </c>
      <c r="I53" s="302">
        <v>76</v>
      </c>
    </row>
    <row r="54" spans="2:9" s="445" customFormat="1" x14ac:dyDescent="0.2">
      <c r="B54" s="3" t="s">
        <v>42</v>
      </c>
      <c r="C54" s="302">
        <v>0</v>
      </c>
      <c r="D54" s="302">
        <v>0</v>
      </c>
      <c r="E54" s="302">
        <v>66</v>
      </c>
      <c r="F54" s="302">
        <v>71</v>
      </c>
      <c r="G54" s="302">
        <v>66</v>
      </c>
      <c r="H54" s="302">
        <v>0</v>
      </c>
      <c r="I54" s="302">
        <v>137</v>
      </c>
    </row>
    <row r="55" spans="2:9" s="445" customFormat="1" x14ac:dyDescent="0.2">
      <c r="C55" s="436"/>
      <c r="D55" s="437"/>
      <c r="E55" s="437"/>
      <c r="F55" s="437"/>
      <c r="G55" s="437"/>
      <c r="H55" s="437"/>
      <c r="I55" s="437"/>
    </row>
    <row r="56" spans="2:9" s="445" customFormat="1" x14ac:dyDescent="0.2">
      <c r="C56" s="436"/>
      <c r="D56" s="437"/>
      <c r="E56" s="437"/>
      <c r="F56" s="437"/>
      <c r="G56" s="437"/>
      <c r="H56" s="437"/>
      <c r="I56" s="437"/>
    </row>
    <row r="57" spans="2:9" s="445" customFormat="1" x14ac:dyDescent="0.2">
      <c r="B57" s="14" t="s">
        <v>566</v>
      </c>
      <c r="C57" s="131"/>
      <c r="D57" s="437"/>
      <c r="E57" s="437"/>
      <c r="F57" s="437"/>
      <c r="G57" s="437"/>
      <c r="H57" s="437"/>
      <c r="I57" s="437"/>
    </row>
    <row r="58" spans="2:9" s="445" customFormat="1" x14ac:dyDescent="0.2">
      <c r="B58" s="14"/>
      <c r="C58" s="131"/>
      <c r="D58" s="437"/>
      <c r="E58" s="437"/>
      <c r="F58" s="437"/>
      <c r="G58" s="437"/>
      <c r="H58" s="437"/>
      <c r="I58" s="437"/>
    </row>
    <row r="59" spans="2:9" s="445" customFormat="1" x14ac:dyDescent="0.2">
      <c r="C59" s="152" t="s">
        <v>269</v>
      </c>
      <c r="D59" s="153" t="s">
        <v>270</v>
      </c>
      <c r="E59" s="154" t="s">
        <v>271</v>
      </c>
      <c r="F59" s="155" t="s">
        <v>261</v>
      </c>
      <c r="G59" s="156" t="s">
        <v>268</v>
      </c>
      <c r="H59" s="154" t="s">
        <v>267</v>
      </c>
      <c r="I59" s="155" t="s">
        <v>265</v>
      </c>
    </row>
    <row r="60" spans="2:9" s="445" customFormat="1" ht="25.5" x14ac:dyDescent="0.2">
      <c r="C60" s="451" t="s">
        <v>272</v>
      </c>
      <c r="D60" s="451" t="s">
        <v>273</v>
      </c>
      <c r="E60" s="451" t="s">
        <v>274</v>
      </c>
      <c r="F60" s="159" t="s">
        <v>262</v>
      </c>
      <c r="G60" s="452" t="s">
        <v>263</v>
      </c>
      <c r="H60" s="452" t="s">
        <v>264</v>
      </c>
      <c r="I60" s="159" t="s">
        <v>266</v>
      </c>
    </row>
    <row r="61" spans="2:9" s="445" customFormat="1" x14ac:dyDescent="0.2">
      <c r="C61" s="451">
        <f t="shared" ref="C61:I61" si="4">SUM(C63:C68)</f>
        <v>11</v>
      </c>
      <c r="D61" s="453">
        <f t="shared" si="4"/>
        <v>8</v>
      </c>
      <c r="E61" s="453">
        <f t="shared" si="4"/>
        <v>227</v>
      </c>
      <c r="F61" s="452">
        <f t="shared" si="4"/>
        <v>953</v>
      </c>
      <c r="G61" s="452">
        <f t="shared" si="4"/>
        <v>222</v>
      </c>
      <c r="H61" s="452">
        <f t="shared" si="4"/>
        <v>5</v>
      </c>
      <c r="I61" s="452">
        <f t="shared" si="4"/>
        <v>1180</v>
      </c>
    </row>
    <row r="62" spans="2:9" s="445" customFormat="1" x14ac:dyDescent="0.2">
      <c r="C62" s="436"/>
      <c r="D62" s="437"/>
      <c r="E62" s="437"/>
      <c r="F62" s="437"/>
      <c r="G62" s="437"/>
      <c r="H62" s="437"/>
      <c r="I62" s="437"/>
    </row>
    <row r="63" spans="2:9" s="445" customFormat="1" x14ac:dyDescent="0.2">
      <c r="B63" s="36" t="s">
        <v>43</v>
      </c>
      <c r="C63" s="302">
        <v>0</v>
      </c>
      <c r="D63" s="302">
        <v>0</v>
      </c>
      <c r="E63" s="302">
        <v>32</v>
      </c>
      <c r="F63" s="302">
        <v>12</v>
      </c>
      <c r="G63" s="302">
        <v>32</v>
      </c>
      <c r="H63" s="302">
        <v>0</v>
      </c>
      <c r="I63" s="302">
        <v>44</v>
      </c>
    </row>
    <row r="64" spans="2:9" s="445" customFormat="1" x14ac:dyDescent="0.2">
      <c r="B64" s="36" t="s">
        <v>44</v>
      </c>
      <c r="C64" s="303">
        <v>7</v>
      </c>
      <c r="D64" s="303">
        <v>5</v>
      </c>
      <c r="E64" s="302">
        <v>12</v>
      </c>
      <c r="F64" s="302">
        <v>44</v>
      </c>
      <c r="G64" s="302">
        <v>12</v>
      </c>
      <c r="H64" s="302">
        <v>0</v>
      </c>
      <c r="I64" s="302">
        <v>56</v>
      </c>
    </row>
    <row r="65" spans="2:9" s="445" customFormat="1" x14ac:dyDescent="0.2">
      <c r="B65" s="36" t="s">
        <v>45</v>
      </c>
      <c r="C65" s="302">
        <v>0</v>
      </c>
      <c r="D65" s="302">
        <v>0</v>
      </c>
      <c r="E65" s="302">
        <v>85</v>
      </c>
      <c r="F65" s="302">
        <v>830</v>
      </c>
      <c r="G65" s="302">
        <v>85</v>
      </c>
      <c r="H65" s="302">
        <v>0</v>
      </c>
      <c r="I65" s="302">
        <v>915</v>
      </c>
    </row>
    <row r="66" spans="2:9" s="445" customFormat="1" x14ac:dyDescent="0.2">
      <c r="B66" s="36" t="s">
        <v>46</v>
      </c>
      <c r="C66" s="302">
        <v>0</v>
      </c>
      <c r="D66" s="302">
        <v>0</v>
      </c>
      <c r="E66" s="302">
        <v>50</v>
      </c>
      <c r="F66" s="302">
        <v>0</v>
      </c>
      <c r="G66" s="302">
        <v>50</v>
      </c>
      <c r="H66" s="302">
        <v>0</v>
      </c>
      <c r="I66" s="302">
        <v>50</v>
      </c>
    </row>
    <row r="67" spans="2:9" s="445" customFormat="1" x14ac:dyDescent="0.2">
      <c r="B67" s="36" t="s">
        <v>47</v>
      </c>
      <c r="C67" s="302">
        <v>0</v>
      </c>
      <c r="D67" s="302">
        <v>0</v>
      </c>
      <c r="E67" s="302">
        <v>0</v>
      </c>
      <c r="F67" s="302">
        <v>22</v>
      </c>
      <c r="G67" s="302">
        <v>0</v>
      </c>
      <c r="H67" s="302">
        <v>0</v>
      </c>
      <c r="I67" s="302">
        <v>22</v>
      </c>
    </row>
    <row r="68" spans="2:9" s="445" customFormat="1" x14ac:dyDescent="0.2">
      <c r="B68" s="36" t="s">
        <v>590</v>
      </c>
      <c r="C68" s="302">
        <v>4</v>
      </c>
      <c r="D68" s="302">
        <v>3</v>
      </c>
      <c r="E68" s="302">
        <v>48</v>
      </c>
      <c r="F68" s="302">
        <v>45</v>
      </c>
      <c r="G68" s="302">
        <v>43</v>
      </c>
      <c r="H68" s="302">
        <v>5</v>
      </c>
      <c r="I68" s="302">
        <v>93</v>
      </c>
    </row>
    <row r="69" spans="2:9" s="445" customFormat="1" x14ac:dyDescent="0.2">
      <c r="C69" s="436"/>
      <c r="D69" s="437"/>
      <c r="E69" s="437"/>
      <c r="F69" s="437"/>
      <c r="G69" s="437"/>
      <c r="H69" s="437"/>
      <c r="I69" s="437"/>
    </row>
    <row r="70" spans="2:9" s="445" customFormat="1" x14ac:dyDescent="0.2">
      <c r="C70" s="436"/>
      <c r="D70" s="437"/>
      <c r="E70" s="437"/>
      <c r="F70" s="437"/>
      <c r="G70" s="437"/>
      <c r="H70" s="437"/>
      <c r="I70" s="437"/>
    </row>
    <row r="71" spans="2:9" s="445" customFormat="1" x14ac:dyDescent="0.2">
      <c r="B71" s="14" t="s">
        <v>111</v>
      </c>
      <c r="C71" s="131"/>
      <c r="D71" s="437"/>
      <c r="E71" s="437"/>
      <c r="F71" s="437"/>
      <c r="G71" s="437"/>
      <c r="H71" s="437"/>
      <c r="I71" s="437"/>
    </row>
    <row r="72" spans="2:9" s="445" customFormat="1" x14ac:dyDescent="0.2">
      <c r="C72" s="436"/>
      <c r="D72" s="437"/>
      <c r="E72" s="437"/>
      <c r="F72" s="437"/>
      <c r="G72" s="437"/>
      <c r="H72" s="437"/>
      <c r="I72" s="437"/>
    </row>
    <row r="73" spans="2:9" s="445" customFormat="1" x14ac:dyDescent="0.2">
      <c r="C73" s="152" t="s">
        <v>269</v>
      </c>
      <c r="D73" s="153" t="s">
        <v>270</v>
      </c>
      <c r="E73" s="154" t="s">
        <v>271</v>
      </c>
      <c r="F73" s="155" t="s">
        <v>261</v>
      </c>
      <c r="G73" s="156" t="s">
        <v>268</v>
      </c>
      <c r="H73" s="154" t="s">
        <v>267</v>
      </c>
      <c r="I73" s="155" t="s">
        <v>265</v>
      </c>
    </row>
    <row r="74" spans="2:9" s="445" customFormat="1" ht="25.5" x14ac:dyDescent="0.2">
      <c r="C74" s="451" t="s">
        <v>272</v>
      </c>
      <c r="D74" s="451" t="s">
        <v>273</v>
      </c>
      <c r="E74" s="451" t="s">
        <v>274</v>
      </c>
      <c r="F74" s="159" t="s">
        <v>262</v>
      </c>
      <c r="G74" s="452" t="s">
        <v>263</v>
      </c>
      <c r="H74" s="452" t="s">
        <v>264</v>
      </c>
      <c r="I74" s="159" t="s">
        <v>266</v>
      </c>
    </row>
    <row r="75" spans="2:9" s="445" customFormat="1" x14ac:dyDescent="0.2">
      <c r="C75" s="451">
        <f t="shared" ref="C75:I75" si="5">SUM(C77)</f>
        <v>0</v>
      </c>
      <c r="D75" s="453">
        <f t="shared" si="5"/>
        <v>0</v>
      </c>
      <c r="E75" s="453">
        <f t="shared" si="5"/>
        <v>2</v>
      </c>
      <c r="F75" s="452">
        <f t="shared" si="5"/>
        <v>55</v>
      </c>
      <c r="G75" s="452">
        <f t="shared" si="5"/>
        <v>2</v>
      </c>
      <c r="H75" s="452">
        <f t="shared" si="5"/>
        <v>0</v>
      </c>
      <c r="I75" s="452">
        <f t="shared" si="5"/>
        <v>57</v>
      </c>
    </row>
    <row r="76" spans="2:9" s="445" customFormat="1" x14ac:dyDescent="0.2">
      <c r="C76" s="436"/>
      <c r="D76" s="437"/>
      <c r="E76" s="437"/>
      <c r="F76" s="437"/>
      <c r="G76" s="437"/>
      <c r="H76" s="437"/>
      <c r="I76" s="437"/>
    </row>
    <row r="77" spans="2:9" s="445" customFormat="1" x14ac:dyDescent="0.2">
      <c r="B77" s="445" t="s">
        <v>48</v>
      </c>
      <c r="C77" s="302">
        <v>0</v>
      </c>
      <c r="D77" s="302">
        <v>0</v>
      </c>
      <c r="E77" s="302">
        <v>2</v>
      </c>
      <c r="F77" s="302">
        <v>55</v>
      </c>
      <c r="G77" s="302">
        <v>2</v>
      </c>
      <c r="H77" s="302">
        <v>0</v>
      </c>
      <c r="I77" s="302">
        <v>57</v>
      </c>
    </row>
    <row r="78" spans="2:9" s="445" customFormat="1" x14ac:dyDescent="0.2">
      <c r="C78" s="436"/>
      <c r="D78" s="437"/>
      <c r="E78" s="437"/>
      <c r="F78" s="437"/>
      <c r="G78" s="437"/>
      <c r="H78" s="437"/>
      <c r="I78" s="437"/>
    </row>
    <row r="79" spans="2:9" s="445" customFormat="1" x14ac:dyDescent="0.2">
      <c r="C79" s="436"/>
      <c r="D79" s="437"/>
      <c r="E79" s="437"/>
      <c r="F79" s="437"/>
      <c r="G79" s="437"/>
      <c r="H79" s="437"/>
      <c r="I79" s="437"/>
    </row>
    <row r="80" spans="2:9" s="445" customFormat="1" x14ac:dyDescent="0.2">
      <c r="B80" s="14" t="s">
        <v>113</v>
      </c>
      <c r="C80" s="131"/>
      <c r="D80" s="437"/>
      <c r="E80" s="437"/>
      <c r="F80" s="437"/>
      <c r="G80" s="437"/>
      <c r="H80" s="437"/>
      <c r="I80" s="437"/>
    </row>
    <row r="81" spans="2:10" s="445" customFormat="1" x14ac:dyDescent="0.2">
      <c r="C81" s="436"/>
      <c r="D81" s="437"/>
      <c r="E81" s="437"/>
      <c r="F81" s="437"/>
      <c r="G81" s="437"/>
      <c r="H81" s="437"/>
      <c r="I81" s="437"/>
    </row>
    <row r="82" spans="2:10" s="445" customFormat="1" x14ac:dyDescent="0.2">
      <c r="C82" s="152" t="s">
        <v>269</v>
      </c>
      <c r="D82" s="153" t="s">
        <v>270</v>
      </c>
      <c r="E82" s="154" t="s">
        <v>271</v>
      </c>
      <c r="F82" s="155" t="s">
        <v>261</v>
      </c>
      <c r="G82" s="156" t="s">
        <v>268</v>
      </c>
      <c r="H82" s="154" t="s">
        <v>267</v>
      </c>
      <c r="I82" s="155" t="s">
        <v>265</v>
      </c>
    </row>
    <row r="83" spans="2:10" s="445" customFormat="1" ht="25.5" x14ac:dyDescent="0.2">
      <c r="C83" s="451" t="s">
        <v>272</v>
      </c>
      <c r="D83" s="451" t="s">
        <v>273</v>
      </c>
      <c r="E83" s="451" t="s">
        <v>274</v>
      </c>
      <c r="F83" s="159" t="s">
        <v>262</v>
      </c>
      <c r="G83" s="452" t="s">
        <v>263</v>
      </c>
      <c r="H83" s="452" t="s">
        <v>264</v>
      </c>
      <c r="I83" s="159" t="s">
        <v>266</v>
      </c>
    </row>
    <row r="84" spans="2:10" s="445" customFormat="1" x14ac:dyDescent="0.2">
      <c r="C84" s="451">
        <f t="shared" ref="C84:I84" si="6">SUM(C86)</f>
        <v>2</v>
      </c>
      <c r="D84" s="453">
        <f t="shared" si="6"/>
        <v>8</v>
      </c>
      <c r="E84" s="453">
        <f t="shared" si="6"/>
        <v>10</v>
      </c>
      <c r="F84" s="452">
        <f t="shared" si="6"/>
        <v>0</v>
      </c>
      <c r="G84" s="452">
        <f t="shared" si="6"/>
        <v>10</v>
      </c>
      <c r="H84" s="452">
        <f t="shared" si="6"/>
        <v>0</v>
      </c>
      <c r="I84" s="452">
        <f t="shared" si="6"/>
        <v>10</v>
      </c>
    </row>
    <row r="85" spans="2:10" s="445" customFormat="1" x14ac:dyDescent="0.2">
      <c r="C85" s="436"/>
      <c r="D85" s="437"/>
      <c r="E85" s="437"/>
      <c r="F85" s="437"/>
      <c r="G85" s="437"/>
      <c r="H85" s="437"/>
      <c r="I85" s="437"/>
    </row>
    <row r="86" spans="2:10" s="445" customFormat="1" x14ac:dyDescent="0.2">
      <c r="B86" s="445" t="s">
        <v>49</v>
      </c>
      <c r="C86" s="302">
        <v>2</v>
      </c>
      <c r="D86" s="302">
        <v>8</v>
      </c>
      <c r="E86" s="302">
        <v>10</v>
      </c>
      <c r="F86" s="302">
        <v>0</v>
      </c>
      <c r="G86" s="302">
        <v>10</v>
      </c>
      <c r="H86" s="302">
        <v>0</v>
      </c>
      <c r="I86" s="302">
        <v>10</v>
      </c>
    </row>
    <row r="87" spans="2:10" s="445" customFormat="1" x14ac:dyDescent="0.2">
      <c r="C87" s="436"/>
      <c r="D87" s="437"/>
      <c r="E87" s="437"/>
      <c r="F87" s="437"/>
      <c r="G87" s="437"/>
      <c r="H87" s="437"/>
      <c r="I87" s="437"/>
    </row>
    <row r="88" spans="2:10" s="445" customFormat="1" x14ac:dyDescent="0.2">
      <c r="C88" s="436"/>
      <c r="D88" s="437"/>
      <c r="E88" s="437"/>
      <c r="F88" s="437"/>
      <c r="G88" s="437"/>
      <c r="H88" s="437"/>
      <c r="I88" s="437"/>
    </row>
    <row r="89" spans="2:10" s="445" customFormat="1" x14ac:dyDescent="0.2">
      <c r="B89" s="14" t="s">
        <v>112</v>
      </c>
      <c r="C89" s="131"/>
      <c r="D89" s="437"/>
      <c r="E89" s="437"/>
      <c r="F89" s="437"/>
      <c r="G89" s="437"/>
      <c r="H89" s="437"/>
      <c r="I89" s="437"/>
    </row>
    <row r="90" spans="2:10" s="445" customFormat="1" x14ac:dyDescent="0.2">
      <c r="C90" s="436"/>
      <c r="D90" s="437"/>
      <c r="E90" s="437"/>
      <c r="F90" s="437"/>
      <c r="G90" s="437"/>
      <c r="H90" s="437"/>
      <c r="I90" s="437"/>
    </row>
    <row r="91" spans="2:10" s="445" customFormat="1" x14ac:dyDescent="0.2">
      <c r="C91" s="152" t="s">
        <v>269</v>
      </c>
      <c r="D91" s="153" t="s">
        <v>270</v>
      </c>
      <c r="E91" s="154" t="s">
        <v>271</v>
      </c>
      <c r="F91" s="155" t="s">
        <v>261</v>
      </c>
      <c r="G91" s="156" t="s">
        <v>268</v>
      </c>
      <c r="H91" s="154" t="s">
        <v>267</v>
      </c>
      <c r="I91" s="155" t="s">
        <v>265</v>
      </c>
    </row>
    <row r="92" spans="2:10" s="445" customFormat="1" ht="25.5" x14ac:dyDescent="0.2">
      <c r="C92" s="451" t="s">
        <v>272</v>
      </c>
      <c r="D92" s="451" t="s">
        <v>273</v>
      </c>
      <c r="E92" s="451" t="s">
        <v>274</v>
      </c>
      <c r="F92" s="159" t="s">
        <v>262</v>
      </c>
      <c r="G92" s="452" t="s">
        <v>263</v>
      </c>
      <c r="H92" s="452" t="s">
        <v>264</v>
      </c>
      <c r="I92" s="159" t="s">
        <v>266</v>
      </c>
    </row>
    <row r="93" spans="2:10" s="445" customFormat="1" x14ac:dyDescent="0.2">
      <c r="C93" s="451">
        <f t="shared" ref="C93:I93" si="7">SUM(C95:C97)</f>
        <v>3</v>
      </c>
      <c r="D93" s="453">
        <f t="shared" si="7"/>
        <v>2</v>
      </c>
      <c r="E93" s="453">
        <f t="shared" si="7"/>
        <v>405</v>
      </c>
      <c r="F93" s="452">
        <f t="shared" si="7"/>
        <v>26</v>
      </c>
      <c r="G93" s="452">
        <f t="shared" si="7"/>
        <v>404</v>
      </c>
      <c r="H93" s="452">
        <f t="shared" si="7"/>
        <v>1</v>
      </c>
      <c r="I93" s="452">
        <f t="shared" si="7"/>
        <v>431</v>
      </c>
    </row>
    <row r="94" spans="2:10" s="445" customFormat="1" x14ac:dyDescent="0.2">
      <c r="C94" s="436"/>
      <c r="D94" s="437"/>
      <c r="E94" s="437"/>
      <c r="F94" s="437"/>
      <c r="G94" s="437"/>
      <c r="H94" s="437"/>
      <c r="I94" s="437"/>
    </row>
    <row r="95" spans="2:10" s="445" customFormat="1" ht="15" x14ac:dyDescent="0.25">
      <c r="B95" s="36" t="s">
        <v>50</v>
      </c>
      <c r="C95" s="302">
        <v>0</v>
      </c>
      <c r="D95" s="302">
        <v>0</v>
      </c>
      <c r="E95" s="302">
        <v>0</v>
      </c>
      <c r="F95" s="302">
        <v>0</v>
      </c>
      <c r="G95" s="302">
        <v>0</v>
      </c>
      <c r="H95" s="302">
        <v>0</v>
      </c>
      <c r="I95" s="302">
        <v>0</v>
      </c>
      <c r="J95" s="16"/>
    </row>
    <row r="96" spans="2:10" s="445" customFormat="1" ht="15" x14ac:dyDescent="0.25">
      <c r="B96" s="36" t="s">
        <v>51</v>
      </c>
      <c r="C96" s="302">
        <v>0</v>
      </c>
      <c r="D96" s="302">
        <v>0</v>
      </c>
      <c r="E96" s="302">
        <v>400</v>
      </c>
      <c r="F96" s="302">
        <v>0</v>
      </c>
      <c r="G96" s="302">
        <v>400</v>
      </c>
      <c r="H96" s="302">
        <v>0</v>
      </c>
      <c r="I96" s="302">
        <v>400</v>
      </c>
      <c r="J96" s="16"/>
    </row>
    <row r="97" spans="2:10" s="445" customFormat="1" ht="15" x14ac:dyDescent="0.25">
      <c r="B97" s="36" t="s">
        <v>52</v>
      </c>
      <c r="C97" s="302">
        <v>3</v>
      </c>
      <c r="D97" s="302">
        <v>2</v>
      </c>
      <c r="E97" s="302">
        <v>5</v>
      </c>
      <c r="F97" s="302">
        <v>26</v>
      </c>
      <c r="G97" s="302">
        <v>4</v>
      </c>
      <c r="H97" s="302">
        <v>1</v>
      </c>
      <c r="I97" s="302">
        <v>31</v>
      </c>
      <c r="J97" s="16"/>
    </row>
    <row r="98" spans="2:10" s="445" customFormat="1" x14ac:dyDescent="0.2">
      <c r="C98" s="436"/>
      <c r="D98" s="437"/>
      <c r="E98" s="437"/>
      <c r="F98" s="437"/>
      <c r="G98" s="437"/>
      <c r="H98" s="437"/>
      <c r="I98" s="437"/>
    </row>
    <row r="99" spans="2:10" s="445" customFormat="1" x14ac:dyDescent="0.2">
      <c r="C99" s="436"/>
      <c r="D99" s="437"/>
      <c r="E99" s="437"/>
      <c r="F99" s="437"/>
      <c r="G99" s="437"/>
      <c r="H99" s="437"/>
      <c r="I99" s="437"/>
    </row>
    <row r="100" spans="2:10" s="445" customFormat="1" x14ac:dyDescent="0.2">
      <c r="B100" s="14" t="s">
        <v>564</v>
      </c>
      <c r="C100" s="131"/>
      <c r="D100" s="437"/>
      <c r="E100" s="437"/>
      <c r="F100" s="437"/>
      <c r="G100" s="437"/>
      <c r="H100" s="437"/>
      <c r="I100" s="437"/>
    </row>
    <row r="101" spans="2:10" s="445" customFormat="1" x14ac:dyDescent="0.2">
      <c r="C101" s="436"/>
      <c r="D101" s="437"/>
      <c r="E101" s="437"/>
      <c r="F101" s="437"/>
      <c r="G101" s="437"/>
      <c r="H101" s="437"/>
      <c r="I101" s="437"/>
    </row>
    <row r="102" spans="2:10" s="445" customFormat="1" x14ac:dyDescent="0.2">
      <c r="C102" s="152" t="s">
        <v>269</v>
      </c>
      <c r="D102" s="153" t="s">
        <v>270</v>
      </c>
      <c r="E102" s="154" t="s">
        <v>271</v>
      </c>
      <c r="F102" s="155" t="s">
        <v>261</v>
      </c>
      <c r="G102" s="156" t="s">
        <v>268</v>
      </c>
      <c r="H102" s="154" t="s">
        <v>267</v>
      </c>
      <c r="I102" s="155" t="s">
        <v>265</v>
      </c>
    </row>
    <row r="103" spans="2:10" s="445" customFormat="1" ht="25.5" x14ac:dyDescent="0.2">
      <c r="C103" s="451" t="s">
        <v>272</v>
      </c>
      <c r="D103" s="451" t="s">
        <v>273</v>
      </c>
      <c r="E103" s="451" t="s">
        <v>274</v>
      </c>
      <c r="F103" s="159" t="s">
        <v>262</v>
      </c>
      <c r="G103" s="452" t="s">
        <v>263</v>
      </c>
      <c r="H103" s="452" t="s">
        <v>264</v>
      </c>
      <c r="I103" s="159" t="s">
        <v>266</v>
      </c>
    </row>
    <row r="104" spans="2:10" s="445" customFormat="1" x14ac:dyDescent="0.2">
      <c r="C104" s="451">
        <f t="shared" ref="C104:I104" si="8">SUM(C106:C158)</f>
        <v>1400</v>
      </c>
      <c r="D104" s="453">
        <f t="shared" si="8"/>
        <v>885</v>
      </c>
      <c r="E104" s="453">
        <f t="shared" si="8"/>
        <v>16904</v>
      </c>
      <c r="F104" s="452">
        <f t="shared" si="8"/>
        <v>80232</v>
      </c>
      <c r="G104" s="452">
        <f t="shared" si="8"/>
        <v>16873</v>
      </c>
      <c r="H104" s="452">
        <f t="shared" si="8"/>
        <v>31</v>
      </c>
      <c r="I104" s="452">
        <f t="shared" si="8"/>
        <v>97136</v>
      </c>
    </row>
    <row r="105" spans="2:10" s="445" customFormat="1" x14ac:dyDescent="0.2">
      <c r="C105" s="436"/>
      <c r="D105" s="437"/>
      <c r="E105" s="437"/>
      <c r="F105" s="437"/>
      <c r="G105" s="437"/>
      <c r="H105" s="437"/>
      <c r="I105" s="437"/>
    </row>
    <row r="106" spans="2:10" s="445" customFormat="1" x14ac:dyDescent="0.2">
      <c r="B106" s="36" t="s">
        <v>53</v>
      </c>
      <c r="C106" s="302">
        <v>0</v>
      </c>
      <c r="D106" s="302">
        <v>0</v>
      </c>
      <c r="E106" s="302">
        <v>295</v>
      </c>
      <c r="F106" s="302">
        <v>7401</v>
      </c>
      <c r="G106" s="302">
        <v>295</v>
      </c>
      <c r="H106" s="302">
        <v>0</v>
      </c>
      <c r="I106" s="302">
        <v>7696</v>
      </c>
    </row>
    <row r="107" spans="2:10" s="445" customFormat="1" x14ac:dyDescent="0.2">
      <c r="B107" s="36" t="s">
        <v>54</v>
      </c>
      <c r="C107" s="302">
        <v>0</v>
      </c>
      <c r="D107" s="302">
        <v>0</v>
      </c>
      <c r="E107" s="302">
        <v>11257</v>
      </c>
      <c r="F107" s="302">
        <v>69682</v>
      </c>
      <c r="G107" s="302">
        <v>11257</v>
      </c>
      <c r="H107" s="302">
        <v>0</v>
      </c>
      <c r="I107" s="302">
        <v>80939</v>
      </c>
    </row>
    <row r="108" spans="2:10" s="445" customFormat="1" x14ac:dyDescent="0.2">
      <c r="B108" s="36" t="s">
        <v>55</v>
      </c>
      <c r="C108" s="302">
        <v>92</v>
      </c>
      <c r="D108" s="302">
        <v>34</v>
      </c>
      <c r="E108" s="302">
        <v>137</v>
      </c>
      <c r="F108" s="302">
        <v>23</v>
      </c>
      <c r="G108" s="302">
        <v>137</v>
      </c>
      <c r="H108" s="302">
        <v>0</v>
      </c>
      <c r="I108" s="302">
        <v>160</v>
      </c>
    </row>
    <row r="109" spans="2:10" s="445" customFormat="1" x14ac:dyDescent="0.2">
      <c r="B109" s="36" t="s">
        <v>56</v>
      </c>
      <c r="C109" s="302">
        <v>0</v>
      </c>
      <c r="D109" s="302">
        <v>0</v>
      </c>
      <c r="E109" s="302">
        <v>0</v>
      </c>
      <c r="F109" s="302">
        <v>0</v>
      </c>
      <c r="G109" s="302">
        <v>0</v>
      </c>
      <c r="H109" s="302">
        <v>0</v>
      </c>
      <c r="I109" s="302">
        <v>0</v>
      </c>
    </row>
    <row r="110" spans="2:10" s="445" customFormat="1" x14ac:dyDescent="0.2">
      <c r="B110" s="36" t="s">
        <v>57</v>
      </c>
      <c r="C110" s="303">
        <v>100</v>
      </c>
      <c r="D110" s="303">
        <v>90</v>
      </c>
      <c r="E110" s="302">
        <v>190</v>
      </c>
      <c r="F110" s="302">
        <v>195</v>
      </c>
      <c r="G110" s="302">
        <v>190</v>
      </c>
      <c r="H110" s="302">
        <v>0</v>
      </c>
      <c r="I110" s="302">
        <v>385</v>
      </c>
    </row>
    <row r="111" spans="2:10" s="445" customFormat="1" x14ac:dyDescent="0.2">
      <c r="B111" s="36" t="s">
        <v>58</v>
      </c>
      <c r="C111" s="302">
        <v>0</v>
      </c>
      <c r="D111" s="302">
        <v>0</v>
      </c>
      <c r="E111" s="302">
        <v>26</v>
      </c>
      <c r="F111" s="302">
        <v>97</v>
      </c>
      <c r="G111" s="302">
        <v>26</v>
      </c>
      <c r="H111" s="302">
        <v>0</v>
      </c>
      <c r="I111" s="302">
        <v>123</v>
      </c>
    </row>
    <row r="112" spans="2:10" s="445" customFormat="1" x14ac:dyDescent="0.2">
      <c r="B112" s="36" t="s">
        <v>61</v>
      </c>
      <c r="C112" s="302">
        <v>28</v>
      </c>
      <c r="D112" s="302">
        <v>20</v>
      </c>
      <c r="E112" s="302">
        <v>68</v>
      </c>
      <c r="F112" s="302">
        <v>5</v>
      </c>
      <c r="G112" s="302">
        <v>68</v>
      </c>
      <c r="H112" s="302">
        <v>0</v>
      </c>
      <c r="I112" s="302">
        <v>73</v>
      </c>
    </row>
    <row r="113" spans="2:9" s="445" customFormat="1" x14ac:dyDescent="0.2">
      <c r="B113" s="36" t="s">
        <v>62</v>
      </c>
      <c r="C113" s="302">
        <v>89</v>
      </c>
      <c r="D113" s="302">
        <v>76</v>
      </c>
      <c r="E113" s="302">
        <v>199</v>
      </c>
      <c r="F113" s="302">
        <v>167</v>
      </c>
      <c r="G113" s="302">
        <v>196</v>
      </c>
      <c r="H113" s="302">
        <v>3</v>
      </c>
      <c r="I113" s="302">
        <v>366</v>
      </c>
    </row>
    <row r="114" spans="2:9" s="445" customFormat="1" x14ac:dyDescent="0.2">
      <c r="B114" s="36" t="s">
        <v>63</v>
      </c>
      <c r="C114" s="302">
        <v>14</v>
      </c>
      <c r="D114" s="302">
        <v>6</v>
      </c>
      <c r="E114" s="302">
        <v>20</v>
      </c>
      <c r="F114" s="302">
        <v>0</v>
      </c>
      <c r="G114" s="302">
        <v>20</v>
      </c>
      <c r="H114" s="302">
        <v>0</v>
      </c>
      <c r="I114" s="302">
        <v>20</v>
      </c>
    </row>
    <row r="115" spans="2:9" s="445" customFormat="1" x14ac:dyDescent="0.2">
      <c r="B115" s="36" t="s">
        <v>530</v>
      </c>
      <c r="C115" s="302">
        <v>0</v>
      </c>
      <c r="D115" s="302">
        <v>0</v>
      </c>
      <c r="E115" s="302">
        <v>19</v>
      </c>
      <c r="F115" s="302">
        <v>0</v>
      </c>
      <c r="G115" s="302">
        <v>19</v>
      </c>
      <c r="H115" s="302">
        <v>0</v>
      </c>
      <c r="I115" s="302">
        <v>19</v>
      </c>
    </row>
    <row r="116" spans="2:9" s="445" customFormat="1" x14ac:dyDescent="0.2">
      <c r="B116" s="36" t="s">
        <v>64</v>
      </c>
      <c r="C116" s="302">
        <v>20</v>
      </c>
      <c r="D116" s="302">
        <v>10</v>
      </c>
      <c r="E116" s="302">
        <v>30</v>
      </c>
      <c r="F116" s="302">
        <v>30</v>
      </c>
      <c r="G116" s="302">
        <v>29</v>
      </c>
      <c r="H116" s="302">
        <v>1</v>
      </c>
      <c r="I116" s="302">
        <v>60</v>
      </c>
    </row>
    <row r="117" spans="2:9" s="445" customFormat="1" x14ac:dyDescent="0.2">
      <c r="B117" s="36" t="s">
        <v>65</v>
      </c>
      <c r="C117" s="302">
        <v>0</v>
      </c>
      <c r="D117" s="302">
        <v>0</v>
      </c>
      <c r="E117" s="302">
        <v>7</v>
      </c>
      <c r="F117" s="302">
        <v>29</v>
      </c>
      <c r="G117" s="302">
        <v>7</v>
      </c>
      <c r="H117" s="302">
        <v>0</v>
      </c>
      <c r="I117" s="302">
        <v>36</v>
      </c>
    </row>
    <row r="118" spans="2:9" s="445" customFormat="1" x14ac:dyDescent="0.2">
      <c r="B118" s="36" t="s">
        <v>68</v>
      </c>
      <c r="C118" s="302">
        <v>0</v>
      </c>
      <c r="D118" s="302">
        <v>0</v>
      </c>
      <c r="E118" s="302">
        <v>114</v>
      </c>
      <c r="F118" s="302">
        <v>70</v>
      </c>
      <c r="G118" s="302">
        <v>114</v>
      </c>
      <c r="H118" s="302">
        <v>0</v>
      </c>
      <c r="I118" s="302">
        <v>184</v>
      </c>
    </row>
    <row r="119" spans="2:9" s="445" customFormat="1" x14ac:dyDescent="0.2">
      <c r="B119" s="36" t="s">
        <v>69</v>
      </c>
      <c r="C119" s="302">
        <v>20</v>
      </c>
      <c r="D119" s="302">
        <v>20</v>
      </c>
      <c r="E119" s="302">
        <v>40</v>
      </c>
      <c r="F119" s="302">
        <v>0</v>
      </c>
      <c r="G119" s="302">
        <v>40</v>
      </c>
      <c r="H119" s="302">
        <v>0</v>
      </c>
      <c r="I119" s="302">
        <v>40</v>
      </c>
    </row>
    <row r="120" spans="2:9" s="445" customFormat="1" x14ac:dyDescent="0.2">
      <c r="B120" s="36" t="s">
        <v>71</v>
      </c>
      <c r="C120" s="302">
        <v>0</v>
      </c>
      <c r="D120" s="302">
        <v>0</v>
      </c>
      <c r="E120" s="302">
        <v>112</v>
      </c>
      <c r="F120" s="302">
        <v>0</v>
      </c>
      <c r="G120" s="302">
        <v>112</v>
      </c>
      <c r="H120" s="302">
        <v>0</v>
      </c>
      <c r="I120" s="302">
        <v>112</v>
      </c>
    </row>
    <row r="121" spans="2:9" s="445" customFormat="1" x14ac:dyDescent="0.2">
      <c r="B121" s="36" t="s">
        <v>72</v>
      </c>
      <c r="C121" s="302">
        <v>0</v>
      </c>
      <c r="D121" s="302">
        <v>0</v>
      </c>
      <c r="E121" s="302">
        <v>44</v>
      </c>
      <c r="F121" s="302">
        <v>0</v>
      </c>
      <c r="G121" s="302">
        <v>44</v>
      </c>
      <c r="H121" s="302">
        <v>0</v>
      </c>
      <c r="I121" s="302">
        <v>44</v>
      </c>
    </row>
    <row r="122" spans="2:9" s="445" customFormat="1" x14ac:dyDescent="0.2">
      <c r="B122" s="36" t="s">
        <v>73</v>
      </c>
      <c r="C122" s="302">
        <v>495</v>
      </c>
      <c r="D122" s="302">
        <v>236</v>
      </c>
      <c r="E122" s="302">
        <v>731</v>
      </c>
      <c r="F122" s="302">
        <v>39</v>
      </c>
      <c r="G122" s="302">
        <v>731</v>
      </c>
      <c r="H122" s="302">
        <v>0</v>
      </c>
      <c r="I122" s="302">
        <v>770</v>
      </c>
    </row>
    <row r="123" spans="2:9" s="445" customFormat="1" x14ac:dyDescent="0.2">
      <c r="B123" s="36" t="s">
        <v>75</v>
      </c>
      <c r="C123" s="302">
        <v>87</v>
      </c>
      <c r="D123" s="302">
        <v>44</v>
      </c>
      <c r="E123" s="302">
        <v>131</v>
      </c>
      <c r="F123" s="302">
        <v>0</v>
      </c>
      <c r="G123" s="302">
        <v>131</v>
      </c>
      <c r="H123" s="302">
        <v>0</v>
      </c>
      <c r="I123" s="302">
        <v>131</v>
      </c>
    </row>
    <row r="124" spans="2:9" s="445" customFormat="1" x14ac:dyDescent="0.2">
      <c r="B124" s="36" t="s">
        <v>76</v>
      </c>
      <c r="C124" s="302">
        <v>107</v>
      </c>
      <c r="D124" s="302">
        <v>89</v>
      </c>
      <c r="E124" s="302">
        <v>246</v>
      </c>
      <c r="F124" s="302">
        <v>166</v>
      </c>
      <c r="G124" s="302">
        <v>234</v>
      </c>
      <c r="H124" s="302">
        <v>12</v>
      </c>
      <c r="I124" s="302">
        <v>412</v>
      </c>
    </row>
    <row r="125" spans="2:9" s="445" customFormat="1" x14ac:dyDescent="0.2">
      <c r="B125" s="36" t="s">
        <v>77</v>
      </c>
      <c r="C125" s="302">
        <v>27</v>
      </c>
      <c r="D125" s="302">
        <v>33</v>
      </c>
      <c r="E125" s="302">
        <v>60</v>
      </c>
      <c r="F125" s="302">
        <v>53</v>
      </c>
      <c r="G125" s="302">
        <v>60</v>
      </c>
      <c r="H125" s="302">
        <v>0</v>
      </c>
      <c r="I125" s="302">
        <v>113</v>
      </c>
    </row>
    <row r="126" spans="2:9" s="445" customFormat="1" x14ac:dyDescent="0.2">
      <c r="B126" s="36" t="s">
        <v>78</v>
      </c>
      <c r="C126" s="302">
        <v>40</v>
      </c>
      <c r="D126" s="302">
        <v>10</v>
      </c>
      <c r="E126" s="302">
        <v>60</v>
      </c>
      <c r="F126" s="302">
        <v>131</v>
      </c>
      <c r="G126" s="302">
        <v>60</v>
      </c>
      <c r="H126" s="302">
        <v>0</v>
      </c>
      <c r="I126" s="302">
        <v>191</v>
      </c>
    </row>
    <row r="127" spans="2:9" s="445" customFormat="1" x14ac:dyDescent="0.2">
      <c r="B127" s="36" t="s">
        <v>79</v>
      </c>
      <c r="C127" s="302">
        <v>7</v>
      </c>
      <c r="D127" s="302">
        <v>19</v>
      </c>
      <c r="E127" s="302">
        <v>26</v>
      </c>
      <c r="F127" s="302">
        <v>6</v>
      </c>
      <c r="G127" s="302">
        <v>26</v>
      </c>
      <c r="H127" s="302">
        <v>0</v>
      </c>
      <c r="I127" s="302">
        <v>32</v>
      </c>
    </row>
    <row r="128" spans="2:9" s="445" customFormat="1" x14ac:dyDescent="0.2">
      <c r="B128" s="36" t="s">
        <v>529</v>
      </c>
      <c r="C128" s="302">
        <v>0</v>
      </c>
      <c r="D128" s="302">
        <v>0</v>
      </c>
      <c r="E128" s="302">
        <v>0</v>
      </c>
      <c r="F128" s="302">
        <v>0</v>
      </c>
      <c r="G128" s="302">
        <v>0</v>
      </c>
      <c r="H128" s="302">
        <v>0</v>
      </c>
      <c r="I128" s="302">
        <v>0</v>
      </c>
    </row>
    <row r="129" spans="2:9" s="445" customFormat="1" x14ac:dyDescent="0.2">
      <c r="B129" s="261" t="s">
        <v>81</v>
      </c>
      <c r="C129" s="302">
        <v>0</v>
      </c>
      <c r="D129" s="302">
        <v>0</v>
      </c>
      <c r="E129" s="302">
        <v>0</v>
      </c>
      <c r="F129" s="302">
        <v>0</v>
      </c>
      <c r="G129" s="302">
        <v>0</v>
      </c>
      <c r="H129" s="302">
        <v>0</v>
      </c>
      <c r="I129" s="302">
        <v>0</v>
      </c>
    </row>
    <row r="130" spans="2:9" s="445" customFormat="1" x14ac:dyDescent="0.2">
      <c r="B130" s="36" t="s">
        <v>82</v>
      </c>
      <c r="C130" s="302">
        <v>0</v>
      </c>
      <c r="D130" s="302">
        <v>0</v>
      </c>
      <c r="E130" s="302">
        <v>120</v>
      </c>
      <c r="F130" s="302">
        <v>80</v>
      </c>
      <c r="G130" s="302">
        <v>120</v>
      </c>
      <c r="H130" s="302">
        <v>0</v>
      </c>
      <c r="I130" s="302">
        <v>200</v>
      </c>
    </row>
    <row r="131" spans="2:9" s="445" customFormat="1" x14ac:dyDescent="0.2">
      <c r="B131" s="36" t="s">
        <v>83</v>
      </c>
      <c r="C131" s="302">
        <v>0</v>
      </c>
      <c r="D131" s="302">
        <v>0</v>
      </c>
      <c r="E131" s="302">
        <v>694</v>
      </c>
      <c r="F131" s="302">
        <v>0</v>
      </c>
      <c r="G131" s="302">
        <v>694</v>
      </c>
      <c r="H131" s="302">
        <v>0</v>
      </c>
      <c r="I131" s="302">
        <v>694</v>
      </c>
    </row>
    <row r="132" spans="2:9" s="445" customFormat="1" x14ac:dyDescent="0.2">
      <c r="B132" s="36" t="s">
        <v>533</v>
      </c>
      <c r="C132" s="302">
        <v>5</v>
      </c>
      <c r="D132" s="302">
        <v>5</v>
      </c>
      <c r="E132" s="302">
        <v>11</v>
      </c>
      <c r="F132" s="302">
        <v>0</v>
      </c>
      <c r="G132" s="302">
        <v>8</v>
      </c>
      <c r="H132" s="302">
        <v>3</v>
      </c>
      <c r="I132" s="302">
        <v>11</v>
      </c>
    </row>
    <row r="133" spans="2:9" s="445" customFormat="1" x14ac:dyDescent="0.2">
      <c r="B133" s="36" t="s">
        <v>84</v>
      </c>
      <c r="C133" s="302">
        <v>0</v>
      </c>
      <c r="D133" s="302">
        <v>0</v>
      </c>
      <c r="E133" s="302">
        <v>0</v>
      </c>
      <c r="F133" s="302">
        <v>0</v>
      </c>
      <c r="G133" s="302">
        <v>0</v>
      </c>
      <c r="H133" s="302">
        <v>0</v>
      </c>
      <c r="I133" s="302">
        <v>0</v>
      </c>
    </row>
    <row r="134" spans="2:9" s="445" customFormat="1" x14ac:dyDescent="0.2">
      <c r="B134" s="36" t="s">
        <v>85</v>
      </c>
      <c r="C134" s="302">
        <v>3</v>
      </c>
      <c r="D134" s="302">
        <v>4</v>
      </c>
      <c r="E134" s="302">
        <v>8</v>
      </c>
      <c r="F134" s="302">
        <v>17</v>
      </c>
      <c r="G134" s="302">
        <v>8</v>
      </c>
      <c r="H134" s="302">
        <v>0</v>
      </c>
      <c r="I134" s="302">
        <v>25</v>
      </c>
    </row>
    <row r="135" spans="2:9" s="445" customFormat="1" x14ac:dyDescent="0.2">
      <c r="B135" s="36" t="s">
        <v>551</v>
      </c>
      <c r="C135" s="302">
        <v>12</v>
      </c>
      <c r="D135" s="302">
        <v>4</v>
      </c>
      <c r="E135" s="302">
        <v>38</v>
      </c>
      <c r="F135" s="302">
        <v>3</v>
      </c>
      <c r="G135" s="302">
        <v>38</v>
      </c>
      <c r="H135" s="302">
        <v>0</v>
      </c>
      <c r="I135" s="302">
        <v>41</v>
      </c>
    </row>
    <row r="136" spans="2:9" s="445" customFormat="1" x14ac:dyDescent="0.2">
      <c r="B136" s="36" t="s">
        <v>86</v>
      </c>
      <c r="C136" s="302">
        <v>0</v>
      </c>
      <c r="D136" s="302">
        <v>0</v>
      </c>
      <c r="E136" s="302">
        <v>168</v>
      </c>
      <c r="F136" s="302">
        <v>0</v>
      </c>
      <c r="G136" s="302">
        <v>168</v>
      </c>
      <c r="H136" s="302">
        <v>0</v>
      </c>
      <c r="I136" s="302">
        <v>168</v>
      </c>
    </row>
    <row r="137" spans="2:9" s="445" customFormat="1" x14ac:dyDescent="0.2">
      <c r="B137" s="36" t="s">
        <v>87</v>
      </c>
      <c r="C137" s="302">
        <v>0</v>
      </c>
      <c r="D137" s="302">
        <v>0</v>
      </c>
      <c r="E137" s="302">
        <v>64</v>
      </c>
      <c r="F137" s="302">
        <v>725</v>
      </c>
      <c r="G137" s="302">
        <v>64</v>
      </c>
      <c r="H137" s="302">
        <v>0</v>
      </c>
      <c r="I137" s="302">
        <v>789</v>
      </c>
    </row>
    <row r="138" spans="2:9" s="445" customFormat="1" x14ac:dyDescent="0.2">
      <c r="B138" s="36" t="s">
        <v>88</v>
      </c>
      <c r="C138" s="303">
        <v>0</v>
      </c>
      <c r="D138" s="303">
        <v>0</v>
      </c>
      <c r="E138" s="302">
        <v>0</v>
      </c>
      <c r="F138" s="302">
        <v>52</v>
      </c>
      <c r="G138" s="302">
        <v>0</v>
      </c>
      <c r="H138" s="302">
        <v>0</v>
      </c>
      <c r="I138" s="302">
        <v>52</v>
      </c>
    </row>
    <row r="139" spans="2:9" s="445" customFormat="1" x14ac:dyDescent="0.2">
      <c r="B139" s="36" t="s">
        <v>89</v>
      </c>
      <c r="C139" s="302">
        <v>28</v>
      </c>
      <c r="D139" s="302">
        <v>14</v>
      </c>
      <c r="E139" s="302">
        <v>44</v>
      </c>
      <c r="F139" s="302">
        <v>188</v>
      </c>
      <c r="G139" s="302">
        <v>44</v>
      </c>
      <c r="H139" s="302">
        <v>0</v>
      </c>
      <c r="I139" s="302">
        <v>232</v>
      </c>
    </row>
    <row r="140" spans="2:9" s="445" customFormat="1" x14ac:dyDescent="0.2">
      <c r="B140" s="36" t="s">
        <v>90</v>
      </c>
      <c r="C140" s="302">
        <v>0</v>
      </c>
      <c r="D140" s="302">
        <v>0</v>
      </c>
      <c r="E140" s="302">
        <v>0</v>
      </c>
      <c r="F140" s="302">
        <v>0</v>
      </c>
      <c r="G140" s="302">
        <v>0</v>
      </c>
      <c r="H140" s="302">
        <v>0</v>
      </c>
      <c r="I140" s="302">
        <v>0</v>
      </c>
    </row>
    <row r="141" spans="2:9" s="445" customFormat="1" x14ac:dyDescent="0.2">
      <c r="B141" s="36" t="s">
        <v>91</v>
      </c>
      <c r="C141" s="302">
        <v>0</v>
      </c>
      <c r="D141" s="302">
        <v>0</v>
      </c>
      <c r="E141" s="302">
        <v>91</v>
      </c>
      <c r="F141" s="302">
        <v>0</v>
      </c>
      <c r="G141" s="302">
        <v>91</v>
      </c>
      <c r="H141" s="302">
        <v>0</v>
      </c>
      <c r="I141" s="302">
        <v>91</v>
      </c>
    </row>
    <row r="142" spans="2:9" s="445" customFormat="1" x14ac:dyDescent="0.2">
      <c r="B142" s="36" t="s">
        <v>92</v>
      </c>
      <c r="C142" s="302">
        <v>0</v>
      </c>
      <c r="D142" s="302">
        <v>0</v>
      </c>
      <c r="E142" s="302">
        <v>342</v>
      </c>
      <c r="F142" s="302">
        <v>502</v>
      </c>
      <c r="G142" s="302">
        <v>342</v>
      </c>
      <c r="H142" s="302">
        <v>0</v>
      </c>
      <c r="I142" s="302">
        <v>844</v>
      </c>
    </row>
    <row r="143" spans="2:9" s="445" customFormat="1" x14ac:dyDescent="0.2">
      <c r="B143" s="36" t="s">
        <v>531</v>
      </c>
      <c r="C143" s="302">
        <v>0</v>
      </c>
      <c r="D143" s="302">
        <v>0</v>
      </c>
      <c r="E143" s="302">
        <v>63</v>
      </c>
      <c r="F143" s="302">
        <v>52</v>
      </c>
      <c r="G143" s="302">
        <v>61</v>
      </c>
      <c r="H143" s="302">
        <v>2</v>
      </c>
      <c r="I143" s="302">
        <v>115</v>
      </c>
    </row>
    <row r="144" spans="2:9" s="445" customFormat="1" x14ac:dyDescent="0.2">
      <c r="B144" s="36" t="s">
        <v>93</v>
      </c>
      <c r="C144" s="302">
        <v>9</v>
      </c>
      <c r="D144" s="302">
        <v>1</v>
      </c>
      <c r="E144" s="302">
        <v>40</v>
      </c>
      <c r="F144" s="302">
        <v>33</v>
      </c>
      <c r="G144" s="302">
        <v>40</v>
      </c>
      <c r="H144" s="302">
        <v>0</v>
      </c>
      <c r="I144" s="302">
        <v>73</v>
      </c>
    </row>
    <row r="145" spans="2:9" s="445" customFormat="1" x14ac:dyDescent="0.2">
      <c r="B145" s="36" t="s">
        <v>94</v>
      </c>
      <c r="C145" s="302">
        <v>40</v>
      </c>
      <c r="D145" s="302">
        <v>19</v>
      </c>
      <c r="E145" s="302">
        <v>93</v>
      </c>
      <c r="F145" s="302">
        <v>4</v>
      </c>
      <c r="G145" s="302">
        <v>93</v>
      </c>
      <c r="H145" s="302">
        <v>0</v>
      </c>
      <c r="I145" s="302">
        <v>97</v>
      </c>
    </row>
    <row r="146" spans="2:9" s="445" customFormat="1" x14ac:dyDescent="0.2">
      <c r="B146" s="36" t="s">
        <v>95</v>
      </c>
      <c r="C146" s="303">
        <v>105</v>
      </c>
      <c r="D146" s="303">
        <v>105</v>
      </c>
      <c r="E146" s="302">
        <v>211</v>
      </c>
      <c r="F146" s="302">
        <v>14</v>
      </c>
      <c r="G146" s="302">
        <v>211</v>
      </c>
      <c r="H146" s="302">
        <v>0</v>
      </c>
      <c r="I146" s="302">
        <v>225</v>
      </c>
    </row>
    <row r="147" spans="2:9" s="445" customFormat="1" x14ac:dyDescent="0.2">
      <c r="B147" s="36" t="s">
        <v>96</v>
      </c>
      <c r="C147" s="303">
        <v>0</v>
      </c>
      <c r="D147" s="303">
        <v>1</v>
      </c>
      <c r="E147" s="302">
        <v>3</v>
      </c>
      <c r="F147" s="302">
        <v>7</v>
      </c>
      <c r="G147" s="302">
        <v>3</v>
      </c>
      <c r="H147" s="302">
        <v>0</v>
      </c>
      <c r="I147" s="302">
        <v>10</v>
      </c>
    </row>
    <row r="148" spans="2:9" s="445" customFormat="1" x14ac:dyDescent="0.2">
      <c r="B148" s="36" t="s">
        <v>97</v>
      </c>
      <c r="C148" s="302">
        <v>0</v>
      </c>
      <c r="D148" s="302">
        <v>0</v>
      </c>
      <c r="E148" s="302">
        <v>112</v>
      </c>
      <c r="F148" s="302">
        <v>0</v>
      </c>
      <c r="G148" s="302">
        <v>112</v>
      </c>
      <c r="H148" s="302">
        <v>0</v>
      </c>
      <c r="I148" s="302">
        <v>112</v>
      </c>
    </row>
    <row r="149" spans="2:9" s="445" customFormat="1" x14ac:dyDescent="0.2">
      <c r="B149" s="36" t="s">
        <v>98</v>
      </c>
      <c r="C149" s="302">
        <v>39</v>
      </c>
      <c r="D149" s="302">
        <v>21</v>
      </c>
      <c r="E149" s="302">
        <v>71</v>
      </c>
      <c r="F149" s="302">
        <v>18</v>
      </c>
      <c r="G149" s="302">
        <v>71</v>
      </c>
      <c r="H149" s="302">
        <v>0</v>
      </c>
      <c r="I149" s="302">
        <v>89</v>
      </c>
    </row>
    <row r="150" spans="2:9" s="445" customFormat="1" x14ac:dyDescent="0.2">
      <c r="B150" s="36" t="s">
        <v>99</v>
      </c>
      <c r="C150" s="302">
        <v>31</v>
      </c>
      <c r="D150" s="302">
        <v>19</v>
      </c>
      <c r="E150" s="302">
        <v>86</v>
      </c>
      <c r="F150" s="302">
        <v>59</v>
      </c>
      <c r="G150" s="302">
        <v>82</v>
      </c>
      <c r="H150" s="302">
        <v>4</v>
      </c>
      <c r="I150" s="302">
        <v>145</v>
      </c>
    </row>
    <row r="151" spans="2:9" s="445" customFormat="1" x14ac:dyDescent="0.2">
      <c r="B151" s="36" t="s">
        <v>100</v>
      </c>
      <c r="C151" s="302">
        <v>0</v>
      </c>
      <c r="D151" s="302">
        <v>0</v>
      </c>
      <c r="E151" s="302">
        <v>5</v>
      </c>
      <c r="F151" s="302">
        <v>56</v>
      </c>
      <c r="G151" s="302">
        <v>5</v>
      </c>
      <c r="H151" s="302">
        <v>0</v>
      </c>
      <c r="I151" s="302">
        <v>61</v>
      </c>
    </row>
    <row r="152" spans="2:9" s="445" customFormat="1" x14ac:dyDescent="0.2">
      <c r="B152" s="36" t="s">
        <v>102</v>
      </c>
      <c r="C152" s="302">
        <v>0</v>
      </c>
      <c r="D152" s="302">
        <v>0</v>
      </c>
      <c r="E152" s="302">
        <v>0</v>
      </c>
      <c r="F152" s="302">
        <v>0</v>
      </c>
      <c r="G152" s="302">
        <v>0</v>
      </c>
      <c r="H152" s="302">
        <v>0</v>
      </c>
      <c r="I152" s="302">
        <v>0</v>
      </c>
    </row>
    <row r="153" spans="2:9" s="445" customFormat="1" x14ac:dyDescent="0.2">
      <c r="B153" s="36" t="s">
        <v>103</v>
      </c>
      <c r="C153" s="302">
        <v>0</v>
      </c>
      <c r="D153" s="302">
        <v>0</v>
      </c>
      <c r="E153" s="302">
        <v>641</v>
      </c>
      <c r="F153" s="302">
        <v>0</v>
      </c>
      <c r="G153" s="302">
        <v>641</v>
      </c>
      <c r="H153" s="302">
        <v>0</v>
      </c>
      <c r="I153" s="302">
        <v>641</v>
      </c>
    </row>
    <row r="154" spans="2:9" s="445" customFormat="1" x14ac:dyDescent="0.2">
      <c r="B154" s="36" t="s">
        <v>104</v>
      </c>
      <c r="C154" s="302">
        <v>0</v>
      </c>
      <c r="D154" s="302">
        <v>0</v>
      </c>
      <c r="E154" s="302">
        <v>2</v>
      </c>
      <c r="F154" s="302">
        <v>25</v>
      </c>
      <c r="G154" s="302">
        <v>2</v>
      </c>
      <c r="H154" s="302">
        <v>0</v>
      </c>
      <c r="I154" s="302">
        <v>27</v>
      </c>
    </row>
    <row r="155" spans="2:9" s="445" customFormat="1" x14ac:dyDescent="0.2">
      <c r="B155" s="36" t="s">
        <v>105</v>
      </c>
      <c r="C155" s="302">
        <v>0</v>
      </c>
      <c r="D155" s="302">
        <v>0</v>
      </c>
      <c r="E155" s="302">
        <v>0</v>
      </c>
      <c r="F155" s="302">
        <v>7</v>
      </c>
      <c r="G155" s="302">
        <v>0</v>
      </c>
      <c r="H155" s="302">
        <v>0</v>
      </c>
      <c r="I155" s="302">
        <v>7</v>
      </c>
    </row>
    <row r="156" spans="2:9" s="445" customFormat="1" x14ac:dyDescent="0.2">
      <c r="B156" s="36" t="s">
        <v>106</v>
      </c>
      <c r="C156" s="302">
        <v>0</v>
      </c>
      <c r="D156" s="302">
        <v>0</v>
      </c>
      <c r="E156" s="302">
        <v>0</v>
      </c>
      <c r="F156" s="302">
        <v>23</v>
      </c>
      <c r="G156" s="302">
        <v>0</v>
      </c>
      <c r="H156" s="302">
        <v>0</v>
      </c>
      <c r="I156" s="302">
        <v>23</v>
      </c>
    </row>
    <row r="157" spans="2:9" s="445" customFormat="1" x14ac:dyDescent="0.2">
      <c r="B157" s="36" t="s">
        <v>107</v>
      </c>
      <c r="C157" s="302">
        <v>2</v>
      </c>
      <c r="D157" s="302">
        <v>5</v>
      </c>
      <c r="E157" s="302">
        <v>7</v>
      </c>
      <c r="F157" s="302">
        <v>95</v>
      </c>
      <c r="G157" s="302">
        <v>7</v>
      </c>
      <c r="H157" s="302">
        <v>0</v>
      </c>
      <c r="I157" s="302">
        <v>102</v>
      </c>
    </row>
    <row r="158" spans="2:9" s="445" customFormat="1" x14ac:dyDescent="0.2">
      <c r="B158" s="36" t="s">
        <v>108</v>
      </c>
      <c r="C158" s="302">
        <v>0</v>
      </c>
      <c r="D158" s="302">
        <v>0</v>
      </c>
      <c r="E158" s="302">
        <v>178</v>
      </c>
      <c r="F158" s="302">
        <v>178</v>
      </c>
      <c r="G158" s="302">
        <v>172</v>
      </c>
      <c r="H158" s="302">
        <v>6</v>
      </c>
      <c r="I158" s="302">
        <v>356</v>
      </c>
    </row>
    <row r="159" spans="2:9" s="445" customFormat="1" x14ac:dyDescent="0.2">
      <c r="C159" s="161"/>
      <c r="D159" s="163"/>
      <c r="E159" s="163"/>
      <c r="F159" s="163"/>
      <c r="G159" s="163"/>
      <c r="H159" s="163"/>
      <c r="I159" s="163"/>
    </row>
    <row r="160" spans="2:9" s="445" customFormat="1" x14ac:dyDescent="0.2">
      <c r="C160" s="436"/>
      <c r="D160" s="437"/>
      <c r="E160" s="437"/>
      <c r="F160" s="437"/>
      <c r="G160" s="437"/>
      <c r="H160" s="437"/>
      <c r="I160" s="437"/>
    </row>
    <row r="161" spans="2:9" s="445" customFormat="1" x14ac:dyDescent="0.2">
      <c r="C161" s="436"/>
      <c r="D161" s="437"/>
      <c r="E161" s="437"/>
      <c r="F161" s="437"/>
      <c r="G161" s="437"/>
      <c r="H161" s="437"/>
      <c r="I161" s="437"/>
    </row>
    <row r="162" spans="2:9" s="445" customFormat="1" x14ac:dyDescent="0.2">
      <c r="C162" s="436"/>
      <c r="D162" s="437"/>
      <c r="E162" s="437"/>
      <c r="F162" s="437"/>
      <c r="G162" s="437"/>
      <c r="H162" s="437"/>
      <c r="I162" s="437"/>
    </row>
    <row r="163" spans="2:9" s="445" customFormat="1" x14ac:dyDescent="0.2">
      <c r="C163" s="436"/>
      <c r="D163" s="437"/>
      <c r="E163" s="437"/>
      <c r="F163" s="437"/>
      <c r="G163" s="437"/>
      <c r="H163" s="437"/>
      <c r="I163" s="437"/>
    </row>
    <row r="164" spans="2:9" s="445" customFormat="1" x14ac:dyDescent="0.2">
      <c r="B164" s="14" t="s">
        <v>562</v>
      </c>
      <c r="C164" s="131"/>
      <c r="D164" s="437"/>
      <c r="E164" s="437"/>
      <c r="F164" s="437"/>
      <c r="G164" s="437"/>
      <c r="H164" s="437"/>
      <c r="I164" s="437"/>
    </row>
    <row r="165" spans="2:9" s="445" customFormat="1" x14ac:dyDescent="0.2">
      <c r="C165" s="434"/>
      <c r="D165" s="435"/>
      <c r="E165" s="437"/>
      <c r="F165" s="437"/>
      <c r="G165" s="437"/>
      <c r="H165" s="437"/>
      <c r="I165" s="437"/>
    </row>
    <row r="166" spans="2:9" s="445" customFormat="1" x14ac:dyDescent="0.2">
      <c r="C166" s="152" t="s">
        <v>269</v>
      </c>
      <c r="D166" s="153" t="s">
        <v>270</v>
      </c>
      <c r="E166" s="154" t="s">
        <v>271</v>
      </c>
      <c r="F166" s="155" t="s">
        <v>261</v>
      </c>
      <c r="G166" s="156" t="s">
        <v>268</v>
      </c>
      <c r="H166" s="154" t="s">
        <v>267</v>
      </c>
      <c r="I166" s="155" t="s">
        <v>265</v>
      </c>
    </row>
    <row r="167" spans="2:9" s="445" customFormat="1" ht="25.5" x14ac:dyDescent="0.2">
      <c r="C167" s="451" t="s">
        <v>272</v>
      </c>
      <c r="D167" s="451" t="s">
        <v>273</v>
      </c>
      <c r="E167" s="451" t="s">
        <v>274</v>
      </c>
      <c r="F167" s="159" t="s">
        <v>262</v>
      </c>
      <c r="G167" s="452" t="s">
        <v>263</v>
      </c>
      <c r="H167" s="452" t="s">
        <v>264</v>
      </c>
      <c r="I167" s="159" t="s">
        <v>266</v>
      </c>
    </row>
    <row r="168" spans="2:9" s="445" customFormat="1" x14ac:dyDescent="0.2">
      <c r="C168" s="451">
        <f t="shared" ref="C168:I168" si="9">SUM(C170:C173)</f>
        <v>37</v>
      </c>
      <c r="D168" s="453">
        <f t="shared" si="9"/>
        <v>87</v>
      </c>
      <c r="E168" s="453">
        <f t="shared" si="9"/>
        <v>164</v>
      </c>
      <c r="F168" s="452">
        <f t="shared" si="9"/>
        <v>604</v>
      </c>
      <c r="G168" s="452">
        <f t="shared" si="9"/>
        <v>164</v>
      </c>
      <c r="H168" s="452">
        <f t="shared" si="9"/>
        <v>0</v>
      </c>
      <c r="I168" s="452">
        <f t="shared" si="9"/>
        <v>768</v>
      </c>
    </row>
    <row r="169" spans="2:9" s="445" customFormat="1" x14ac:dyDescent="0.2">
      <c r="C169" s="436"/>
      <c r="D169" s="437"/>
      <c r="E169" s="437"/>
      <c r="F169" s="437"/>
      <c r="G169" s="437"/>
      <c r="H169" s="437"/>
      <c r="I169" s="437"/>
    </row>
    <row r="170" spans="2:9" s="445" customFormat="1" x14ac:dyDescent="0.2">
      <c r="B170" s="36" t="s">
        <v>116</v>
      </c>
      <c r="C170" s="302">
        <v>0</v>
      </c>
      <c r="D170" s="302">
        <v>0</v>
      </c>
      <c r="E170" s="302">
        <v>0</v>
      </c>
      <c r="F170" s="302">
        <v>0</v>
      </c>
      <c r="G170" s="302">
        <v>0</v>
      </c>
      <c r="H170" s="302">
        <v>0</v>
      </c>
      <c r="I170" s="302">
        <v>0</v>
      </c>
    </row>
    <row r="171" spans="2:9" s="445" customFormat="1" x14ac:dyDescent="0.2">
      <c r="B171" s="36" t="s">
        <v>117</v>
      </c>
      <c r="C171" s="302">
        <v>0</v>
      </c>
      <c r="D171" s="302">
        <v>0</v>
      </c>
      <c r="E171" s="302">
        <v>0</v>
      </c>
      <c r="F171" s="302">
        <v>0</v>
      </c>
      <c r="G171" s="302">
        <v>0</v>
      </c>
      <c r="H171" s="302">
        <v>0</v>
      </c>
      <c r="I171" s="302">
        <v>0</v>
      </c>
    </row>
    <row r="172" spans="2:9" s="445" customFormat="1" x14ac:dyDescent="0.2">
      <c r="B172" s="36" t="s">
        <v>118</v>
      </c>
      <c r="C172" s="302">
        <v>0</v>
      </c>
      <c r="D172" s="302">
        <v>0</v>
      </c>
      <c r="E172" s="302">
        <v>40</v>
      </c>
      <c r="F172" s="302">
        <v>130</v>
      </c>
      <c r="G172" s="302">
        <v>40</v>
      </c>
      <c r="H172" s="302">
        <v>0</v>
      </c>
      <c r="I172" s="302">
        <v>170</v>
      </c>
    </row>
    <row r="173" spans="2:9" s="445" customFormat="1" x14ac:dyDescent="0.2">
      <c r="B173" s="36" t="s">
        <v>119</v>
      </c>
      <c r="C173" s="302">
        <v>37</v>
      </c>
      <c r="D173" s="302">
        <v>87</v>
      </c>
      <c r="E173" s="302">
        <v>124</v>
      </c>
      <c r="F173" s="302">
        <v>474</v>
      </c>
      <c r="G173" s="302">
        <v>124</v>
      </c>
      <c r="H173" s="302">
        <v>0</v>
      </c>
      <c r="I173" s="302">
        <v>598</v>
      </c>
    </row>
    <row r="174" spans="2:9" s="445" customFormat="1" x14ac:dyDescent="0.2">
      <c r="C174" s="436"/>
      <c r="D174" s="437"/>
      <c r="E174" s="437"/>
      <c r="F174" s="437"/>
      <c r="G174" s="437"/>
      <c r="H174" s="437"/>
      <c r="I174" s="437"/>
    </row>
    <row r="175" spans="2:9" s="445" customFormat="1" x14ac:dyDescent="0.2">
      <c r="C175" s="436"/>
      <c r="D175" s="437"/>
      <c r="E175" s="437"/>
      <c r="F175" s="437"/>
      <c r="G175" s="437"/>
      <c r="H175" s="437"/>
      <c r="I175" s="437"/>
    </row>
    <row r="176" spans="2:9" s="445" customFormat="1" x14ac:dyDescent="0.2">
      <c r="B176" s="14" t="s">
        <v>563</v>
      </c>
      <c r="C176" s="131"/>
      <c r="D176" s="437"/>
      <c r="E176" s="437"/>
      <c r="F176" s="437"/>
      <c r="G176" s="437"/>
      <c r="H176" s="437"/>
      <c r="I176" s="437"/>
    </row>
    <row r="177" spans="2:9" s="445" customFormat="1" x14ac:dyDescent="0.2">
      <c r="C177" s="436"/>
      <c r="D177" s="437"/>
      <c r="E177" s="437"/>
      <c r="F177" s="437"/>
      <c r="G177" s="437"/>
      <c r="H177" s="437"/>
      <c r="I177" s="437"/>
    </row>
    <row r="178" spans="2:9" s="445" customFormat="1" x14ac:dyDescent="0.2">
      <c r="C178" s="152" t="s">
        <v>269</v>
      </c>
      <c r="D178" s="153" t="s">
        <v>270</v>
      </c>
      <c r="E178" s="154" t="s">
        <v>271</v>
      </c>
      <c r="F178" s="155" t="s">
        <v>261</v>
      </c>
      <c r="G178" s="156" t="s">
        <v>268</v>
      </c>
      <c r="H178" s="154" t="s">
        <v>267</v>
      </c>
      <c r="I178" s="155" t="s">
        <v>265</v>
      </c>
    </row>
    <row r="179" spans="2:9" s="445" customFormat="1" ht="25.5" x14ac:dyDescent="0.2">
      <c r="C179" s="451" t="s">
        <v>272</v>
      </c>
      <c r="D179" s="451" t="s">
        <v>273</v>
      </c>
      <c r="E179" s="451" t="s">
        <v>274</v>
      </c>
      <c r="F179" s="159" t="s">
        <v>262</v>
      </c>
      <c r="G179" s="452" t="s">
        <v>263</v>
      </c>
      <c r="H179" s="452" t="s">
        <v>264</v>
      </c>
      <c r="I179" s="159" t="s">
        <v>266</v>
      </c>
    </row>
    <row r="180" spans="2:9" s="445" customFormat="1" x14ac:dyDescent="0.2">
      <c r="C180" s="451">
        <f t="shared" ref="C180:I180" si="10">SUM(C182:C211)</f>
        <v>185</v>
      </c>
      <c r="D180" s="453">
        <f t="shared" si="10"/>
        <v>95</v>
      </c>
      <c r="E180" s="453">
        <f t="shared" si="10"/>
        <v>1128</v>
      </c>
      <c r="F180" s="452">
        <f t="shared" si="10"/>
        <v>6704</v>
      </c>
      <c r="G180" s="452">
        <f t="shared" si="10"/>
        <v>1018</v>
      </c>
      <c r="H180" s="452">
        <f t="shared" si="10"/>
        <v>110</v>
      </c>
      <c r="I180" s="452">
        <f t="shared" si="10"/>
        <v>7832</v>
      </c>
    </row>
    <row r="181" spans="2:9" s="445" customFormat="1" x14ac:dyDescent="0.2">
      <c r="C181" s="436"/>
      <c r="D181" s="437"/>
      <c r="E181" s="437"/>
      <c r="F181" s="437"/>
      <c r="G181" s="437"/>
      <c r="H181" s="437"/>
      <c r="I181" s="437"/>
    </row>
    <row r="182" spans="2:9" s="445" customFormat="1" x14ac:dyDescent="0.2">
      <c r="B182" s="36" t="s">
        <v>120</v>
      </c>
      <c r="C182" s="302">
        <v>15</v>
      </c>
      <c r="D182" s="302">
        <v>13</v>
      </c>
      <c r="E182" s="302">
        <v>28</v>
      </c>
      <c r="F182" s="302">
        <v>23</v>
      </c>
      <c r="G182" s="302">
        <v>17</v>
      </c>
      <c r="H182" s="302">
        <v>11</v>
      </c>
      <c r="I182" s="302">
        <v>51</v>
      </c>
    </row>
    <row r="183" spans="2:9" s="445" customFormat="1" x14ac:dyDescent="0.2">
      <c r="B183" s="36" t="s">
        <v>121</v>
      </c>
      <c r="C183" s="302">
        <v>0</v>
      </c>
      <c r="D183" s="302">
        <v>0</v>
      </c>
      <c r="E183" s="302">
        <v>0</v>
      </c>
      <c r="F183" s="302">
        <v>0</v>
      </c>
      <c r="G183" s="302">
        <v>0</v>
      </c>
      <c r="H183" s="302">
        <v>0</v>
      </c>
      <c r="I183" s="302">
        <v>0</v>
      </c>
    </row>
    <row r="184" spans="2:9" s="445" customFormat="1" x14ac:dyDescent="0.2">
      <c r="B184" s="36" t="s">
        <v>122</v>
      </c>
      <c r="C184" s="302">
        <v>0</v>
      </c>
      <c r="D184" s="302">
        <v>0</v>
      </c>
      <c r="E184" s="302">
        <v>8</v>
      </c>
      <c r="F184" s="302">
        <v>0</v>
      </c>
      <c r="G184" s="302">
        <v>8</v>
      </c>
      <c r="H184" s="302">
        <v>0</v>
      </c>
      <c r="I184" s="302">
        <v>8</v>
      </c>
    </row>
    <row r="185" spans="2:9" s="445" customFormat="1" x14ac:dyDescent="0.2">
      <c r="B185" s="36" t="s">
        <v>123</v>
      </c>
      <c r="C185" s="302">
        <v>0</v>
      </c>
      <c r="D185" s="302">
        <v>0</v>
      </c>
      <c r="E185" s="302">
        <v>0</v>
      </c>
      <c r="F185" s="302">
        <v>2</v>
      </c>
      <c r="G185" s="302">
        <v>0</v>
      </c>
      <c r="H185" s="302">
        <v>0</v>
      </c>
      <c r="I185" s="302">
        <v>2</v>
      </c>
    </row>
    <row r="186" spans="2:9" s="445" customFormat="1" x14ac:dyDescent="0.2">
      <c r="B186" s="36" t="s">
        <v>124</v>
      </c>
      <c r="C186" s="302">
        <v>0</v>
      </c>
      <c r="D186" s="302">
        <v>0</v>
      </c>
      <c r="E186" s="302">
        <v>0</v>
      </c>
      <c r="F186" s="302">
        <v>21</v>
      </c>
      <c r="G186" s="302">
        <v>0</v>
      </c>
      <c r="H186" s="302">
        <v>0</v>
      </c>
      <c r="I186" s="302">
        <v>21</v>
      </c>
    </row>
    <row r="187" spans="2:9" s="445" customFormat="1" x14ac:dyDescent="0.2">
      <c r="B187" s="36" t="s">
        <v>125</v>
      </c>
      <c r="C187" s="302">
        <v>3</v>
      </c>
      <c r="D187" s="302">
        <v>2</v>
      </c>
      <c r="E187" s="302">
        <v>5</v>
      </c>
      <c r="F187" s="302">
        <v>0</v>
      </c>
      <c r="G187" s="302">
        <v>5</v>
      </c>
      <c r="H187" s="302">
        <v>0</v>
      </c>
      <c r="I187" s="302">
        <v>5</v>
      </c>
    </row>
    <row r="188" spans="2:9" s="445" customFormat="1" x14ac:dyDescent="0.2">
      <c r="B188" s="36" t="s">
        <v>126</v>
      </c>
      <c r="C188" s="302">
        <v>0</v>
      </c>
      <c r="D188" s="302">
        <v>0</v>
      </c>
      <c r="E188" s="302">
        <v>30</v>
      </c>
      <c r="F188" s="302">
        <v>190</v>
      </c>
      <c r="G188" s="302">
        <v>12</v>
      </c>
      <c r="H188" s="302">
        <v>18</v>
      </c>
      <c r="I188" s="302">
        <v>220</v>
      </c>
    </row>
    <row r="189" spans="2:9" s="445" customFormat="1" x14ac:dyDescent="0.2">
      <c r="B189" s="36" t="s">
        <v>127</v>
      </c>
      <c r="C189" s="302">
        <v>4</v>
      </c>
      <c r="D189" s="302">
        <v>0</v>
      </c>
      <c r="E189" s="302">
        <v>15</v>
      </c>
      <c r="F189" s="302">
        <v>11</v>
      </c>
      <c r="G189" s="302">
        <v>13</v>
      </c>
      <c r="H189" s="302">
        <v>2</v>
      </c>
      <c r="I189" s="302">
        <v>26</v>
      </c>
    </row>
    <row r="190" spans="2:9" s="445" customFormat="1" x14ac:dyDescent="0.2">
      <c r="B190" s="36" t="s">
        <v>142</v>
      </c>
      <c r="C190" s="302">
        <v>0</v>
      </c>
      <c r="D190" s="302">
        <v>0</v>
      </c>
      <c r="E190" s="302">
        <v>180</v>
      </c>
      <c r="F190" s="302">
        <v>0</v>
      </c>
      <c r="G190" s="302">
        <v>180</v>
      </c>
      <c r="H190" s="302">
        <v>0</v>
      </c>
      <c r="I190" s="302">
        <v>180</v>
      </c>
    </row>
    <row r="191" spans="2:9" s="445" customFormat="1" x14ac:dyDescent="0.2">
      <c r="B191" s="36" t="s">
        <v>128</v>
      </c>
      <c r="C191" s="302">
        <v>30</v>
      </c>
      <c r="D191" s="302">
        <v>20</v>
      </c>
      <c r="E191" s="302">
        <v>50</v>
      </c>
      <c r="F191" s="302">
        <v>2550</v>
      </c>
      <c r="G191" s="302">
        <v>25</v>
      </c>
      <c r="H191" s="302">
        <v>25</v>
      </c>
      <c r="I191" s="302">
        <v>2600</v>
      </c>
    </row>
    <row r="192" spans="2:9" s="445" customFormat="1" x14ac:dyDescent="0.2">
      <c r="B192" s="36" t="s">
        <v>129</v>
      </c>
      <c r="C192" s="303">
        <v>14</v>
      </c>
      <c r="D192" s="303">
        <v>6</v>
      </c>
      <c r="E192" s="302">
        <v>20</v>
      </c>
      <c r="F192" s="302">
        <v>25</v>
      </c>
      <c r="G192" s="302">
        <v>8</v>
      </c>
      <c r="H192" s="302">
        <v>12</v>
      </c>
      <c r="I192" s="302">
        <v>45</v>
      </c>
    </row>
    <row r="193" spans="2:9" s="445" customFormat="1" x14ac:dyDescent="0.2">
      <c r="B193" s="36" t="s">
        <v>130</v>
      </c>
      <c r="C193" s="302">
        <v>1</v>
      </c>
      <c r="D193" s="302">
        <v>1</v>
      </c>
      <c r="E193" s="302">
        <v>2</v>
      </c>
      <c r="F193" s="302">
        <v>17</v>
      </c>
      <c r="G193" s="302">
        <v>2</v>
      </c>
      <c r="H193" s="302">
        <v>0</v>
      </c>
      <c r="I193" s="302">
        <v>19</v>
      </c>
    </row>
    <row r="194" spans="2:9" s="445" customFormat="1" x14ac:dyDescent="0.2">
      <c r="B194" s="36" t="s">
        <v>131</v>
      </c>
      <c r="C194" s="302">
        <v>1</v>
      </c>
      <c r="D194" s="302">
        <v>1</v>
      </c>
      <c r="E194" s="302">
        <v>2</v>
      </c>
      <c r="F194" s="302">
        <v>1</v>
      </c>
      <c r="G194" s="302">
        <v>2</v>
      </c>
      <c r="H194" s="302">
        <v>0</v>
      </c>
      <c r="I194" s="302">
        <v>3</v>
      </c>
    </row>
    <row r="195" spans="2:9" s="445" customFormat="1" x14ac:dyDescent="0.2">
      <c r="B195" s="36" t="s">
        <v>516</v>
      </c>
      <c r="C195" s="302">
        <v>10</v>
      </c>
      <c r="D195" s="302">
        <v>6</v>
      </c>
      <c r="E195" s="302">
        <v>16</v>
      </c>
      <c r="F195" s="302">
        <v>78</v>
      </c>
      <c r="G195" s="302">
        <v>11</v>
      </c>
      <c r="H195" s="302">
        <v>5</v>
      </c>
      <c r="I195" s="302">
        <v>94</v>
      </c>
    </row>
    <row r="196" spans="2:9" s="445" customFormat="1" x14ac:dyDescent="0.2">
      <c r="B196" s="36" t="s">
        <v>132</v>
      </c>
      <c r="C196" s="302">
        <v>0</v>
      </c>
      <c r="D196" s="302">
        <v>0</v>
      </c>
      <c r="E196" s="302">
        <v>0</v>
      </c>
      <c r="F196" s="302">
        <v>0</v>
      </c>
      <c r="G196" s="302">
        <v>0</v>
      </c>
      <c r="H196" s="302">
        <v>0</v>
      </c>
      <c r="I196" s="302">
        <v>0</v>
      </c>
    </row>
    <row r="197" spans="2:9" s="445" customFormat="1" x14ac:dyDescent="0.2">
      <c r="B197" s="36" t="s">
        <v>133</v>
      </c>
      <c r="C197" s="302">
        <v>0</v>
      </c>
      <c r="D197" s="302">
        <v>0</v>
      </c>
      <c r="E197" s="302">
        <v>0</v>
      </c>
      <c r="F197" s="302">
        <v>0</v>
      </c>
      <c r="G197" s="302">
        <v>0</v>
      </c>
      <c r="H197" s="302">
        <v>0</v>
      </c>
      <c r="I197" s="302">
        <v>0</v>
      </c>
    </row>
    <row r="198" spans="2:9" s="445" customFormat="1" x14ac:dyDescent="0.2">
      <c r="B198" s="36" t="s">
        <v>134</v>
      </c>
      <c r="C198" s="302">
        <v>0</v>
      </c>
      <c r="D198" s="302">
        <v>0</v>
      </c>
      <c r="E198" s="302">
        <v>0</v>
      </c>
      <c r="F198" s="302">
        <v>0</v>
      </c>
      <c r="G198" s="302">
        <v>0</v>
      </c>
      <c r="H198" s="302">
        <v>0</v>
      </c>
      <c r="I198" s="302">
        <v>0</v>
      </c>
    </row>
    <row r="199" spans="2:9" s="445" customFormat="1" x14ac:dyDescent="0.2">
      <c r="B199" s="36" t="s">
        <v>135</v>
      </c>
      <c r="C199" s="302">
        <v>5</v>
      </c>
      <c r="D199" s="302">
        <v>6</v>
      </c>
      <c r="E199" s="302">
        <v>11</v>
      </c>
      <c r="F199" s="302">
        <v>25</v>
      </c>
      <c r="G199" s="302">
        <v>6</v>
      </c>
      <c r="H199" s="302">
        <v>5</v>
      </c>
      <c r="I199" s="302">
        <v>36</v>
      </c>
    </row>
    <row r="200" spans="2:9" s="445" customFormat="1" x14ac:dyDescent="0.2">
      <c r="B200" s="36" t="s">
        <v>552</v>
      </c>
      <c r="C200" s="302">
        <v>0</v>
      </c>
      <c r="D200" s="302">
        <v>0</v>
      </c>
      <c r="E200" s="302">
        <v>115</v>
      </c>
      <c r="F200" s="302">
        <v>0</v>
      </c>
      <c r="G200" s="302">
        <v>94</v>
      </c>
      <c r="H200" s="302">
        <v>21</v>
      </c>
      <c r="I200" s="302">
        <v>115</v>
      </c>
    </row>
    <row r="201" spans="2:9" s="445" customFormat="1" x14ac:dyDescent="0.2">
      <c r="B201" s="36" t="s">
        <v>553</v>
      </c>
      <c r="C201" s="302">
        <v>0</v>
      </c>
      <c r="D201" s="302">
        <v>0</v>
      </c>
      <c r="E201" s="302">
        <v>25</v>
      </c>
      <c r="F201" s="302">
        <v>140</v>
      </c>
      <c r="G201" s="302">
        <v>25</v>
      </c>
      <c r="H201" s="302">
        <v>0</v>
      </c>
      <c r="I201" s="302">
        <v>165</v>
      </c>
    </row>
    <row r="202" spans="2:9" s="445" customFormat="1" x14ac:dyDescent="0.2">
      <c r="B202" s="36" t="s">
        <v>532</v>
      </c>
      <c r="C202" s="302">
        <v>4</v>
      </c>
      <c r="D202" s="302">
        <v>3</v>
      </c>
      <c r="E202" s="302">
        <v>25</v>
      </c>
      <c r="F202" s="302">
        <v>35</v>
      </c>
      <c r="G202" s="302">
        <v>25</v>
      </c>
      <c r="H202" s="302">
        <v>0</v>
      </c>
      <c r="I202" s="302">
        <v>60</v>
      </c>
    </row>
    <row r="203" spans="2:9" s="445" customFormat="1" x14ac:dyDescent="0.2">
      <c r="B203" s="36" t="s">
        <v>554</v>
      </c>
      <c r="C203" s="302">
        <v>0</v>
      </c>
      <c r="D203" s="302">
        <v>0</v>
      </c>
      <c r="E203" s="302">
        <v>4</v>
      </c>
      <c r="F203" s="302">
        <v>2318</v>
      </c>
      <c r="G203" s="302">
        <v>4</v>
      </c>
      <c r="H203" s="302">
        <v>0</v>
      </c>
      <c r="I203" s="302">
        <v>2322</v>
      </c>
    </row>
    <row r="204" spans="2:9" s="445" customFormat="1" x14ac:dyDescent="0.2">
      <c r="B204" s="36" t="s">
        <v>555</v>
      </c>
      <c r="C204" s="302">
        <v>2</v>
      </c>
      <c r="D204" s="302">
        <v>0</v>
      </c>
      <c r="E204" s="302">
        <v>2</v>
      </c>
      <c r="F204" s="302">
        <v>22</v>
      </c>
      <c r="G204" s="302">
        <v>0</v>
      </c>
      <c r="H204" s="302">
        <v>2</v>
      </c>
      <c r="I204" s="302">
        <v>24</v>
      </c>
    </row>
    <row r="205" spans="2:9" s="445" customFormat="1" x14ac:dyDescent="0.2">
      <c r="B205" s="36" t="s">
        <v>557</v>
      </c>
      <c r="C205" s="302">
        <v>3</v>
      </c>
      <c r="D205" s="302">
        <v>1</v>
      </c>
      <c r="E205" s="302">
        <v>19</v>
      </c>
      <c r="F205" s="302">
        <v>115</v>
      </c>
      <c r="G205" s="302">
        <v>15</v>
      </c>
      <c r="H205" s="302">
        <v>4</v>
      </c>
      <c r="I205" s="302">
        <v>134</v>
      </c>
    </row>
    <row r="206" spans="2:9" s="445" customFormat="1" x14ac:dyDescent="0.2">
      <c r="B206" s="36" t="s">
        <v>136</v>
      </c>
      <c r="C206" s="302">
        <v>0</v>
      </c>
      <c r="D206" s="302">
        <v>0</v>
      </c>
      <c r="E206" s="302">
        <v>31</v>
      </c>
      <c r="F206" s="302">
        <v>638</v>
      </c>
      <c r="G206" s="302">
        <v>31</v>
      </c>
      <c r="H206" s="302">
        <v>0</v>
      </c>
      <c r="I206" s="302">
        <v>669</v>
      </c>
    </row>
    <row r="207" spans="2:9" s="445" customFormat="1" x14ac:dyDescent="0.2">
      <c r="B207" s="36" t="s">
        <v>137</v>
      </c>
      <c r="C207" s="302">
        <v>2</v>
      </c>
      <c r="D207" s="302">
        <v>1</v>
      </c>
      <c r="E207" s="302">
        <v>8</v>
      </c>
      <c r="F207" s="302">
        <v>38</v>
      </c>
      <c r="G207" s="302">
        <v>8</v>
      </c>
      <c r="H207" s="302">
        <v>0</v>
      </c>
      <c r="I207" s="302">
        <v>46</v>
      </c>
    </row>
    <row r="208" spans="2:9" s="445" customFormat="1" x14ac:dyDescent="0.2">
      <c r="B208" s="36" t="s">
        <v>520</v>
      </c>
      <c r="C208" s="302">
        <v>0</v>
      </c>
      <c r="D208" s="302">
        <v>0</v>
      </c>
      <c r="E208" s="302">
        <v>0</v>
      </c>
      <c r="F208" s="302">
        <v>8</v>
      </c>
      <c r="G208" s="302">
        <v>0</v>
      </c>
      <c r="H208" s="302">
        <v>0</v>
      </c>
      <c r="I208" s="302">
        <v>8</v>
      </c>
    </row>
    <row r="209" spans="2:9" s="445" customFormat="1" x14ac:dyDescent="0.2">
      <c r="B209" s="36" t="s">
        <v>558</v>
      </c>
      <c r="C209" s="302">
        <v>0</v>
      </c>
      <c r="D209" s="302">
        <v>0</v>
      </c>
      <c r="E209" s="302">
        <v>184</v>
      </c>
      <c r="F209" s="302">
        <v>446</v>
      </c>
      <c r="G209" s="302">
        <v>184</v>
      </c>
      <c r="H209" s="302">
        <v>0</v>
      </c>
      <c r="I209" s="302">
        <v>630</v>
      </c>
    </row>
    <row r="210" spans="2:9" s="445" customFormat="1" x14ac:dyDescent="0.2">
      <c r="B210" s="36" t="s">
        <v>138</v>
      </c>
      <c r="C210" s="302">
        <v>5</v>
      </c>
      <c r="D210" s="302">
        <v>0</v>
      </c>
      <c r="E210" s="302">
        <v>5</v>
      </c>
      <c r="F210" s="302">
        <v>1</v>
      </c>
      <c r="G210" s="302">
        <v>0</v>
      </c>
      <c r="H210" s="302">
        <v>5</v>
      </c>
      <c r="I210" s="302">
        <v>6</v>
      </c>
    </row>
    <row r="211" spans="2:9" s="445" customFormat="1" x14ac:dyDescent="0.2">
      <c r="B211" s="36" t="s">
        <v>139</v>
      </c>
      <c r="C211" s="302">
        <v>86</v>
      </c>
      <c r="D211" s="302">
        <v>35</v>
      </c>
      <c r="E211" s="302">
        <v>343</v>
      </c>
      <c r="F211" s="302">
        <v>0</v>
      </c>
      <c r="G211" s="302">
        <v>343</v>
      </c>
      <c r="H211" s="302">
        <v>0</v>
      </c>
      <c r="I211" s="302">
        <v>343</v>
      </c>
    </row>
    <row r="212" spans="2:9" s="445" customFormat="1" x14ac:dyDescent="0.2">
      <c r="C212" s="161"/>
      <c r="D212" s="163"/>
      <c r="E212" s="163"/>
      <c r="F212" s="163"/>
      <c r="G212" s="163"/>
      <c r="H212" s="163"/>
      <c r="I212" s="163"/>
    </row>
    <row r="213" spans="2:9" s="445" customFormat="1" x14ac:dyDescent="0.2">
      <c r="C213" s="436"/>
      <c r="D213" s="437"/>
      <c r="E213" s="437"/>
      <c r="F213" s="437"/>
      <c r="G213" s="437"/>
      <c r="H213" s="437"/>
      <c r="I213" s="437"/>
    </row>
    <row r="214" spans="2:9" s="445" customFormat="1" x14ac:dyDescent="0.2">
      <c r="B214" s="14" t="s">
        <v>140</v>
      </c>
      <c r="C214" s="131"/>
      <c r="D214" s="437"/>
      <c r="E214" s="437"/>
      <c r="F214" s="437"/>
      <c r="G214" s="437"/>
      <c r="H214" s="437"/>
      <c r="I214" s="437"/>
    </row>
    <row r="215" spans="2:9" s="445" customFormat="1" x14ac:dyDescent="0.2">
      <c r="C215" s="436"/>
      <c r="D215" s="437"/>
      <c r="E215" s="437"/>
      <c r="F215" s="437"/>
      <c r="G215" s="437"/>
      <c r="H215" s="437"/>
      <c r="I215" s="437"/>
    </row>
    <row r="216" spans="2:9" s="445" customFormat="1" x14ac:dyDescent="0.2">
      <c r="C216" s="152" t="s">
        <v>269</v>
      </c>
      <c r="D216" s="153" t="s">
        <v>270</v>
      </c>
      <c r="E216" s="154" t="s">
        <v>271</v>
      </c>
      <c r="F216" s="155" t="s">
        <v>261</v>
      </c>
      <c r="G216" s="156" t="s">
        <v>268</v>
      </c>
      <c r="H216" s="154" t="s">
        <v>267</v>
      </c>
      <c r="I216" s="155" t="s">
        <v>265</v>
      </c>
    </row>
    <row r="217" spans="2:9" s="445" customFormat="1" ht="25.5" x14ac:dyDescent="0.2">
      <c r="C217" s="451" t="s">
        <v>272</v>
      </c>
      <c r="D217" s="451" t="s">
        <v>273</v>
      </c>
      <c r="E217" s="451" t="s">
        <v>274</v>
      </c>
      <c r="F217" s="159" t="s">
        <v>262</v>
      </c>
      <c r="G217" s="452" t="s">
        <v>263</v>
      </c>
      <c r="H217" s="452" t="s">
        <v>264</v>
      </c>
      <c r="I217" s="159" t="s">
        <v>266</v>
      </c>
    </row>
    <row r="218" spans="2:9" s="445" customFormat="1" x14ac:dyDescent="0.2">
      <c r="C218" s="451">
        <f t="shared" ref="C218:I218" si="11">SUM(C220)</f>
        <v>15</v>
      </c>
      <c r="D218" s="453">
        <f t="shared" si="11"/>
        <v>5</v>
      </c>
      <c r="E218" s="453">
        <f t="shared" si="11"/>
        <v>20</v>
      </c>
      <c r="F218" s="452">
        <f t="shared" si="11"/>
        <v>25</v>
      </c>
      <c r="G218" s="452">
        <f t="shared" si="11"/>
        <v>3</v>
      </c>
      <c r="H218" s="452">
        <f t="shared" si="11"/>
        <v>17</v>
      </c>
      <c r="I218" s="452">
        <f t="shared" si="11"/>
        <v>45</v>
      </c>
    </row>
    <row r="219" spans="2:9" s="445" customFormat="1" x14ac:dyDescent="0.2">
      <c r="C219" s="436"/>
      <c r="D219" s="437"/>
      <c r="E219" s="437"/>
      <c r="F219" s="437"/>
      <c r="G219" s="437"/>
      <c r="H219" s="437"/>
      <c r="I219" s="437"/>
    </row>
    <row r="220" spans="2:9" s="445" customFormat="1" x14ac:dyDescent="0.2">
      <c r="B220" s="36" t="s">
        <v>141</v>
      </c>
      <c r="C220" s="302">
        <v>15</v>
      </c>
      <c r="D220" s="302">
        <v>5</v>
      </c>
      <c r="E220" s="302">
        <v>20</v>
      </c>
      <c r="F220" s="302">
        <v>25</v>
      </c>
      <c r="G220" s="302">
        <v>3</v>
      </c>
      <c r="H220" s="302">
        <v>17</v>
      </c>
      <c r="I220" s="302">
        <v>45</v>
      </c>
    </row>
    <row r="221" spans="2:9" s="445" customFormat="1" x14ac:dyDescent="0.2">
      <c r="C221" s="436"/>
      <c r="D221" s="437"/>
      <c r="E221" s="437"/>
      <c r="F221" s="437"/>
      <c r="G221" s="437"/>
      <c r="H221" s="437"/>
      <c r="I221" s="436"/>
    </row>
    <row r="222" spans="2:9" s="445" customFormat="1" x14ac:dyDescent="0.2">
      <c r="C222" s="436"/>
      <c r="D222" s="437"/>
      <c r="E222" s="437"/>
      <c r="F222" s="437"/>
      <c r="G222" s="437"/>
      <c r="H222" s="437"/>
      <c r="I222" s="436"/>
    </row>
    <row r="223" spans="2:9" ht="15" x14ac:dyDescent="0.25">
      <c r="B223" s="15" t="s">
        <v>584</v>
      </c>
      <c r="C223" s="140"/>
      <c r="D223" s="439"/>
      <c r="E223" s="439"/>
      <c r="F223" s="439"/>
      <c r="G223" s="440"/>
      <c r="H223" s="440"/>
      <c r="I223" s="441"/>
    </row>
    <row r="224" spans="2:9" s="445" customFormat="1" x14ac:dyDescent="0.2">
      <c r="C224" s="436"/>
      <c r="D224" s="437"/>
      <c r="E224" s="437"/>
      <c r="F224" s="437"/>
      <c r="G224" s="437"/>
      <c r="H224" s="437"/>
      <c r="I224" s="436"/>
    </row>
    <row r="225" spans="3:9" s="445" customFormat="1" x14ac:dyDescent="0.2">
      <c r="C225" s="436"/>
      <c r="D225" s="437"/>
      <c r="E225" s="437"/>
      <c r="F225" s="437"/>
      <c r="G225" s="437"/>
      <c r="H225" s="437"/>
      <c r="I225" s="436"/>
    </row>
    <row r="226" spans="3:9" s="445" customFormat="1" x14ac:dyDescent="0.2">
      <c r="C226" s="436"/>
      <c r="D226" s="437"/>
      <c r="E226" s="437"/>
      <c r="F226" s="437"/>
      <c r="G226" s="437"/>
      <c r="H226" s="437"/>
      <c r="I226" s="436"/>
    </row>
    <row r="227" spans="3:9" s="445" customFormat="1" x14ac:dyDescent="0.2">
      <c r="C227" s="436"/>
      <c r="D227" s="437"/>
      <c r="E227" s="437"/>
      <c r="F227" s="437"/>
      <c r="G227" s="437"/>
      <c r="H227" s="437"/>
      <c r="I227" s="436"/>
    </row>
    <row r="228" spans="3:9" s="445" customFormat="1" x14ac:dyDescent="0.2">
      <c r="C228" s="436"/>
      <c r="D228" s="437"/>
      <c r="E228" s="437"/>
      <c r="F228" s="437"/>
      <c r="G228" s="437"/>
      <c r="H228" s="437"/>
      <c r="I228" s="436"/>
    </row>
    <row r="229" spans="3:9" s="445" customFormat="1" x14ac:dyDescent="0.2">
      <c r="C229" s="436"/>
      <c r="D229" s="437"/>
      <c r="E229" s="437"/>
      <c r="F229" s="437"/>
      <c r="G229" s="437"/>
      <c r="H229" s="437"/>
      <c r="I229" s="436"/>
    </row>
    <row r="230" spans="3:9" s="445" customFormat="1" x14ac:dyDescent="0.2">
      <c r="C230" s="436"/>
      <c r="D230" s="437"/>
      <c r="E230" s="437"/>
      <c r="F230" s="437"/>
      <c r="G230" s="437"/>
      <c r="H230" s="437"/>
      <c r="I230" s="436"/>
    </row>
    <row r="231" spans="3:9" s="445" customFormat="1" x14ac:dyDescent="0.2">
      <c r="C231" s="436"/>
      <c r="D231" s="437"/>
      <c r="E231" s="437"/>
      <c r="F231" s="437"/>
      <c r="G231" s="437"/>
      <c r="H231" s="437"/>
      <c r="I231" s="436"/>
    </row>
    <row r="232" spans="3:9" s="445" customFormat="1" x14ac:dyDescent="0.2">
      <c r="C232" s="436"/>
      <c r="D232" s="437"/>
      <c r="E232" s="437"/>
      <c r="F232" s="437"/>
      <c r="G232" s="437"/>
      <c r="H232" s="437"/>
      <c r="I232" s="436"/>
    </row>
    <row r="233" spans="3:9" s="445" customFormat="1" x14ac:dyDescent="0.2">
      <c r="C233" s="436"/>
      <c r="D233" s="437"/>
      <c r="E233" s="437"/>
      <c r="F233" s="437"/>
      <c r="G233" s="437"/>
      <c r="H233" s="437"/>
      <c r="I233" s="436"/>
    </row>
    <row r="234" spans="3:9" s="445" customFormat="1" x14ac:dyDescent="0.2">
      <c r="C234" s="436"/>
      <c r="D234" s="437"/>
      <c r="E234" s="437"/>
      <c r="F234" s="437"/>
      <c r="G234" s="437"/>
      <c r="H234" s="437"/>
      <c r="I234" s="436"/>
    </row>
    <row r="235" spans="3:9" s="445" customFormat="1" x14ac:dyDescent="0.2">
      <c r="C235" s="436"/>
      <c r="D235" s="437"/>
      <c r="E235" s="437"/>
      <c r="F235" s="437"/>
      <c r="G235" s="437"/>
      <c r="H235" s="437"/>
      <c r="I235" s="436"/>
    </row>
    <row r="236" spans="3:9" s="445" customFormat="1" x14ac:dyDescent="0.2">
      <c r="C236" s="436"/>
      <c r="D236" s="437"/>
      <c r="E236" s="437"/>
      <c r="F236" s="437"/>
      <c r="G236" s="437"/>
      <c r="H236" s="437"/>
      <c r="I236" s="436"/>
    </row>
    <row r="237" spans="3:9" s="445" customFormat="1" x14ac:dyDescent="0.2">
      <c r="C237" s="436"/>
      <c r="D237" s="437"/>
      <c r="E237" s="437"/>
      <c r="F237" s="437"/>
      <c r="G237" s="437"/>
      <c r="H237" s="437"/>
      <c r="I237" s="436"/>
    </row>
    <row r="238" spans="3:9" s="445" customFormat="1" x14ac:dyDescent="0.2">
      <c r="C238" s="436"/>
      <c r="D238" s="437"/>
      <c r="E238" s="437"/>
      <c r="F238" s="437"/>
      <c r="G238" s="437"/>
      <c r="H238" s="437"/>
      <c r="I238" s="436"/>
    </row>
    <row r="239" spans="3:9" s="445" customFormat="1" x14ac:dyDescent="0.2">
      <c r="C239" s="436"/>
      <c r="D239" s="437"/>
      <c r="E239" s="437"/>
      <c r="F239" s="437"/>
      <c r="G239" s="437"/>
      <c r="H239" s="437"/>
      <c r="I239" s="436"/>
    </row>
    <row r="240" spans="3:9" s="445" customFormat="1" x14ac:dyDescent="0.2">
      <c r="C240" s="436"/>
      <c r="D240" s="437"/>
      <c r="E240" s="437"/>
      <c r="F240" s="437"/>
      <c r="G240" s="437"/>
      <c r="H240" s="437"/>
      <c r="I240" s="436"/>
    </row>
    <row r="241" spans="2:9" ht="15" x14ac:dyDescent="0.25">
      <c r="B241" s="15" t="s">
        <v>487</v>
      </c>
      <c r="C241" s="140"/>
      <c r="D241" s="439"/>
      <c r="E241" s="439"/>
      <c r="F241" s="439"/>
      <c r="G241" s="440"/>
      <c r="H241" s="440"/>
      <c r="I241" s="441"/>
    </row>
    <row r="242" spans="2:9" s="445" customFormat="1" x14ac:dyDescent="0.2">
      <c r="C242" s="436"/>
      <c r="D242" s="437"/>
      <c r="E242" s="437"/>
      <c r="F242" s="437"/>
      <c r="G242" s="437"/>
      <c r="H242" s="437"/>
      <c r="I242" s="436"/>
    </row>
    <row r="243" spans="2:9" s="445" customFormat="1" x14ac:dyDescent="0.2">
      <c r="C243" s="436"/>
      <c r="D243" s="437"/>
      <c r="E243" s="437"/>
      <c r="F243" s="437"/>
      <c r="G243" s="437"/>
      <c r="H243" s="437"/>
      <c r="I243" s="436"/>
    </row>
    <row r="244" spans="2:9" s="445" customFormat="1" x14ac:dyDescent="0.2">
      <c r="C244" s="436"/>
      <c r="D244" s="437"/>
      <c r="E244" s="437"/>
      <c r="F244" s="437"/>
      <c r="G244" s="437"/>
      <c r="H244" s="437"/>
      <c r="I244" s="436"/>
    </row>
    <row r="245" spans="2:9" s="445" customFormat="1" x14ac:dyDescent="0.2">
      <c r="C245" s="436"/>
      <c r="D245" s="437"/>
      <c r="E245" s="437"/>
      <c r="F245" s="437"/>
      <c r="G245" s="437"/>
      <c r="H245" s="437"/>
      <c r="I245" s="436"/>
    </row>
    <row r="246" spans="2:9" s="445" customFormat="1" x14ac:dyDescent="0.2">
      <c r="C246" s="436"/>
      <c r="D246" s="437"/>
      <c r="E246" s="437"/>
      <c r="F246" s="437"/>
      <c r="G246" s="437"/>
      <c r="H246" s="437"/>
      <c r="I246" s="436"/>
    </row>
    <row r="247" spans="2:9" s="445" customFormat="1" x14ac:dyDescent="0.2">
      <c r="C247" s="436"/>
      <c r="D247" s="437"/>
      <c r="E247" s="437"/>
      <c r="F247" s="437"/>
      <c r="G247" s="437"/>
      <c r="H247" s="437"/>
      <c r="I247" s="436"/>
    </row>
    <row r="248" spans="2:9" s="445" customFormat="1" x14ac:dyDescent="0.2">
      <c r="C248" s="436"/>
      <c r="D248" s="437"/>
      <c r="E248" s="437"/>
      <c r="F248" s="437"/>
      <c r="G248" s="437"/>
      <c r="H248" s="437"/>
      <c r="I248" s="436"/>
    </row>
    <row r="249" spans="2:9" s="445" customFormat="1" x14ac:dyDescent="0.2">
      <c r="C249" s="436"/>
      <c r="D249" s="437"/>
      <c r="E249" s="437"/>
      <c r="F249" s="437"/>
      <c r="G249" s="437"/>
      <c r="H249" s="437"/>
      <c r="I249" s="436"/>
    </row>
    <row r="250" spans="2:9" s="445" customFormat="1" x14ac:dyDescent="0.2">
      <c r="C250" s="436"/>
      <c r="D250" s="437"/>
      <c r="E250" s="437"/>
      <c r="F250" s="437"/>
      <c r="G250" s="437"/>
      <c r="H250" s="437"/>
      <c r="I250" s="436"/>
    </row>
    <row r="251" spans="2:9" s="445" customFormat="1" x14ac:dyDescent="0.2">
      <c r="C251" s="436"/>
      <c r="D251" s="437"/>
      <c r="E251" s="437"/>
      <c r="F251" s="437"/>
      <c r="G251" s="437"/>
      <c r="H251" s="437"/>
      <c r="I251" s="436"/>
    </row>
    <row r="252" spans="2:9" s="445" customFormat="1" x14ac:dyDescent="0.2">
      <c r="C252" s="436"/>
      <c r="D252" s="437"/>
      <c r="E252" s="437"/>
      <c r="F252" s="437"/>
      <c r="G252" s="437"/>
      <c r="H252" s="437"/>
      <c r="I252" s="436"/>
    </row>
    <row r="253" spans="2:9" s="445" customFormat="1" x14ac:dyDescent="0.2">
      <c r="C253" s="436"/>
      <c r="D253" s="437"/>
      <c r="E253" s="437"/>
      <c r="F253" s="437"/>
      <c r="G253" s="437"/>
      <c r="H253" s="437"/>
      <c r="I253" s="436"/>
    </row>
    <row r="254" spans="2:9" s="445" customFormat="1" x14ac:dyDescent="0.2">
      <c r="C254" s="436"/>
      <c r="D254" s="437"/>
      <c r="E254" s="437"/>
      <c r="F254" s="437"/>
      <c r="G254" s="437"/>
      <c r="H254" s="437"/>
      <c r="I254" s="436"/>
    </row>
    <row r="255" spans="2:9" s="445" customFormat="1" x14ac:dyDescent="0.2">
      <c r="C255" s="436"/>
      <c r="D255" s="437"/>
      <c r="E255" s="437"/>
      <c r="F255" s="437"/>
      <c r="G255" s="437"/>
      <c r="H255" s="437"/>
      <c r="I255" s="436"/>
    </row>
    <row r="256" spans="2:9" s="445" customFormat="1" x14ac:dyDescent="0.2">
      <c r="C256" s="436"/>
      <c r="D256" s="437"/>
      <c r="E256" s="437"/>
      <c r="F256" s="437"/>
      <c r="G256" s="437"/>
      <c r="H256" s="437"/>
      <c r="I256" s="436"/>
    </row>
    <row r="257" spans="2:9" s="445" customFormat="1" x14ac:dyDescent="0.2">
      <c r="C257" s="436"/>
      <c r="D257" s="437"/>
      <c r="E257" s="437"/>
      <c r="F257" s="437"/>
      <c r="G257" s="437"/>
      <c r="H257" s="437"/>
      <c r="I257" s="436"/>
    </row>
    <row r="258" spans="2:9" s="445" customFormat="1" x14ac:dyDescent="0.2">
      <c r="C258" s="436"/>
      <c r="D258" s="437"/>
      <c r="E258" s="437"/>
      <c r="F258" s="437"/>
      <c r="G258" s="437"/>
      <c r="H258" s="437"/>
      <c r="I258" s="436"/>
    </row>
    <row r="259" spans="2:9" s="445" customFormat="1" x14ac:dyDescent="0.2">
      <c r="C259" s="436"/>
      <c r="D259" s="437"/>
      <c r="E259" s="437"/>
      <c r="F259" s="437"/>
      <c r="G259" s="437"/>
      <c r="H259" s="437"/>
      <c r="I259" s="436"/>
    </row>
    <row r="260" spans="2:9" s="445" customFormat="1" x14ac:dyDescent="0.2">
      <c r="C260" s="436"/>
      <c r="D260" s="437"/>
      <c r="E260" s="437"/>
      <c r="F260" s="437"/>
      <c r="G260" s="437"/>
      <c r="H260" s="437"/>
      <c r="I260" s="436"/>
    </row>
    <row r="261" spans="2:9" s="445" customFormat="1" x14ac:dyDescent="0.2">
      <c r="C261" s="436"/>
      <c r="D261" s="437"/>
      <c r="E261" s="437"/>
      <c r="F261" s="437"/>
      <c r="G261" s="437"/>
      <c r="H261" s="437"/>
      <c r="I261" s="436"/>
    </row>
    <row r="262" spans="2:9" s="445" customFormat="1" x14ac:dyDescent="0.2">
      <c r="C262" s="436"/>
      <c r="D262" s="437"/>
      <c r="E262" s="437"/>
      <c r="F262" s="437"/>
      <c r="G262" s="437"/>
      <c r="H262" s="437"/>
      <c r="I262" s="436"/>
    </row>
    <row r="263" spans="2:9" ht="15" x14ac:dyDescent="0.25">
      <c r="B263" s="15" t="s">
        <v>523</v>
      </c>
      <c r="C263" s="140"/>
      <c r="D263" s="439"/>
      <c r="E263" s="439"/>
      <c r="F263" s="439"/>
      <c r="G263" s="440"/>
      <c r="H263" s="440"/>
      <c r="I263" s="441"/>
    </row>
    <row r="264" spans="2:9" s="445" customFormat="1" x14ac:dyDescent="0.2">
      <c r="C264" s="436"/>
      <c r="D264" s="437"/>
      <c r="E264" s="437"/>
      <c r="F264" s="437"/>
      <c r="G264" s="437"/>
      <c r="H264" s="437"/>
      <c r="I264" s="436"/>
    </row>
    <row r="265" spans="2:9" s="445" customFormat="1" x14ac:dyDescent="0.2">
      <c r="C265" s="436"/>
      <c r="D265" s="437"/>
      <c r="E265" s="437"/>
      <c r="F265" s="437"/>
      <c r="G265" s="437"/>
      <c r="H265" s="437"/>
      <c r="I265" s="436"/>
    </row>
    <row r="266" spans="2:9" s="445" customFormat="1" x14ac:dyDescent="0.2">
      <c r="C266" s="436"/>
      <c r="D266" s="437"/>
      <c r="E266" s="437"/>
      <c r="F266" s="437"/>
      <c r="G266" s="437"/>
      <c r="H266" s="437"/>
      <c r="I266" s="436"/>
    </row>
    <row r="267" spans="2:9" s="445" customFormat="1" x14ac:dyDescent="0.2">
      <c r="C267" s="436"/>
      <c r="D267" s="437"/>
      <c r="E267" s="437"/>
      <c r="F267" s="437"/>
      <c r="G267" s="437"/>
      <c r="H267" s="437"/>
      <c r="I267" s="436"/>
    </row>
    <row r="268" spans="2:9" s="445" customFormat="1" x14ac:dyDescent="0.2">
      <c r="C268" s="436"/>
      <c r="D268" s="437"/>
      <c r="E268" s="437"/>
      <c r="F268" s="437"/>
      <c r="G268" s="437"/>
      <c r="H268" s="437"/>
      <c r="I268" s="436"/>
    </row>
    <row r="269" spans="2:9" s="445" customFormat="1" x14ac:dyDescent="0.2">
      <c r="C269" s="436"/>
      <c r="D269" s="437"/>
      <c r="E269" s="437"/>
      <c r="F269" s="437"/>
      <c r="G269" s="437"/>
      <c r="H269" s="437"/>
      <c r="I269" s="436"/>
    </row>
    <row r="270" spans="2:9" s="445" customFormat="1" x14ac:dyDescent="0.2">
      <c r="C270" s="436"/>
      <c r="D270" s="437"/>
      <c r="E270" s="437"/>
      <c r="F270" s="437"/>
      <c r="G270" s="437"/>
      <c r="H270" s="437"/>
      <c r="I270" s="436"/>
    </row>
    <row r="271" spans="2:9" s="445" customFormat="1" x14ac:dyDescent="0.2">
      <c r="C271" s="436"/>
      <c r="D271" s="437"/>
      <c r="E271" s="437"/>
      <c r="F271" s="437"/>
      <c r="G271" s="437"/>
      <c r="H271" s="437"/>
      <c r="I271" s="436"/>
    </row>
    <row r="272" spans="2:9" s="445" customFormat="1" x14ac:dyDescent="0.2">
      <c r="C272" s="436"/>
      <c r="D272" s="437"/>
      <c r="E272" s="437"/>
      <c r="F272" s="437"/>
      <c r="G272" s="437"/>
      <c r="H272" s="437"/>
      <c r="I272" s="436"/>
    </row>
    <row r="273" spans="3:9" s="445" customFormat="1" x14ac:dyDescent="0.2">
      <c r="C273" s="436"/>
      <c r="D273" s="437"/>
      <c r="E273" s="437"/>
      <c r="F273" s="437"/>
      <c r="G273" s="437"/>
      <c r="H273" s="437"/>
      <c r="I273" s="436"/>
    </row>
    <row r="274" spans="3:9" s="445" customFormat="1" x14ac:dyDescent="0.2">
      <c r="C274" s="436"/>
      <c r="D274" s="437"/>
      <c r="E274" s="437"/>
      <c r="F274" s="437"/>
      <c r="G274" s="437"/>
      <c r="H274" s="437"/>
      <c r="I274" s="436"/>
    </row>
    <row r="275" spans="3:9" s="445" customFormat="1" x14ac:dyDescent="0.2">
      <c r="C275" s="436"/>
      <c r="D275" s="437"/>
      <c r="E275" s="437"/>
      <c r="F275" s="437"/>
      <c r="G275" s="437"/>
      <c r="H275" s="437"/>
      <c r="I275" s="436"/>
    </row>
    <row r="276" spans="3:9" s="445" customFormat="1" x14ac:dyDescent="0.2">
      <c r="C276" s="436"/>
      <c r="D276" s="437"/>
      <c r="E276" s="437"/>
      <c r="F276" s="437"/>
      <c r="G276" s="437"/>
      <c r="H276" s="437"/>
      <c r="I276" s="436"/>
    </row>
    <row r="277" spans="3:9" s="445" customFormat="1" x14ac:dyDescent="0.2">
      <c r="C277" s="436"/>
      <c r="D277" s="437"/>
      <c r="E277" s="437"/>
      <c r="F277" s="437"/>
      <c r="G277" s="437"/>
      <c r="H277" s="437"/>
      <c r="I277" s="436"/>
    </row>
    <row r="278" spans="3:9" s="445" customFormat="1" x14ac:dyDescent="0.2">
      <c r="C278" s="436"/>
      <c r="D278" s="437"/>
      <c r="E278" s="437"/>
      <c r="F278" s="437"/>
      <c r="G278" s="437"/>
      <c r="H278" s="437"/>
      <c r="I278" s="436"/>
    </row>
    <row r="279" spans="3:9" s="445" customFormat="1" x14ac:dyDescent="0.2">
      <c r="C279" s="436"/>
      <c r="D279" s="437"/>
      <c r="E279" s="437"/>
      <c r="F279" s="437"/>
      <c r="G279" s="437"/>
      <c r="H279" s="437"/>
      <c r="I279" s="436"/>
    </row>
    <row r="280" spans="3:9" s="445" customFormat="1" x14ac:dyDescent="0.2">
      <c r="C280" s="436"/>
      <c r="D280" s="437"/>
      <c r="E280" s="437"/>
      <c r="F280" s="437"/>
      <c r="G280" s="437"/>
      <c r="H280" s="437"/>
      <c r="I280" s="436"/>
    </row>
    <row r="281" spans="3:9" s="445" customFormat="1" x14ac:dyDescent="0.2">
      <c r="C281" s="436"/>
      <c r="D281" s="437"/>
      <c r="E281" s="437"/>
      <c r="F281" s="437"/>
      <c r="G281" s="437"/>
      <c r="H281" s="437"/>
      <c r="I281" s="436"/>
    </row>
    <row r="282" spans="3:9" s="445" customFormat="1" x14ac:dyDescent="0.2">
      <c r="C282" s="436"/>
      <c r="D282" s="437"/>
      <c r="E282" s="437"/>
      <c r="F282" s="437"/>
      <c r="G282" s="437"/>
      <c r="H282" s="437"/>
      <c r="I282" s="436"/>
    </row>
    <row r="283" spans="3:9" s="445" customFormat="1" x14ac:dyDescent="0.2">
      <c r="C283" s="436"/>
      <c r="D283" s="437"/>
      <c r="E283" s="437"/>
      <c r="F283" s="437"/>
      <c r="G283" s="437"/>
      <c r="H283" s="437"/>
      <c r="I283" s="436"/>
    </row>
    <row r="284" spans="3:9" s="445" customFormat="1" x14ac:dyDescent="0.2">
      <c r="C284" s="436"/>
      <c r="D284" s="437"/>
      <c r="E284" s="437"/>
      <c r="F284" s="437"/>
      <c r="G284" s="437"/>
      <c r="H284" s="437"/>
      <c r="I284" s="436"/>
    </row>
    <row r="285" spans="3:9" s="445" customFormat="1" x14ac:dyDescent="0.2">
      <c r="C285" s="436"/>
      <c r="D285" s="437"/>
      <c r="E285" s="437"/>
      <c r="F285" s="437"/>
      <c r="G285" s="437"/>
      <c r="H285" s="437"/>
      <c r="I285" s="436"/>
    </row>
    <row r="286" spans="3:9" s="445" customFormat="1" x14ac:dyDescent="0.2">
      <c r="C286" s="436"/>
      <c r="D286" s="437"/>
      <c r="E286" s="437"/>
      <c r="F286" s="437"/>
      <c r="G286" s="437"/>
      <c r="H286" s="437"/>
      <c r="I286" s="436"/>
    </row>
    <row r="287" spans="3:9" s="445" customFormat="1" x14ac:dyDescent="0.2">
      <c r="C287" s="436"/>
      <c r="D287" s="437"/>
      <c r="E287" s="437"/>
      <c r="F287" s="437"/>
      <c r="G287" s="437"/>
      <c r="H287" s="437"/>
      <c r="I287" s="436"/>
    </row>
    <row r="288" spans="3:9" s="445" customFormat="1" x14ac:dyDescent="0.2">
      <c r="C288" s="436"/>
      <c r="D288" s="437"/>
      <c r="E288" s="437"/>
      <c r="F288" s="437"/>
      <c r="G288" s="437"/>
      <c r="H288" s="437"/>
      <c r="I288" s="436"/>
    </row>
    <row r="289" spans="3:9" s="445" customFormat="1" x14ac:dyDescent="0.2">
      <c r="C289" s="436"/>
      <c r="D289" s="437"/>
      <c r="E289" s="437"/>
      <c r="F289" s="437"/>
      <c r="G289" s="437"/>
      <c r="H289" s="437"/>
      <c r="I289" s="436"/>
    </row>
    <row r="290" spans="3:9" s="445" customFormat="1" x14ac:dyDescent="0.2">
      <c r="C290" s="436"/>
      <c r="D290" s="437"/>
      <c r="E290" s="437"/>
      <c r="F290" s="437"/>
      <c r="G290" s="437"/>
      <c r="H290" s="437"/>
      <c r="I290" s="436"/>
    </row>
    <row r="291" spans="3:9" s="445" customFormat="1" x14ac:dyDescent="0.2">
      <c r="C291" s="436"/>
      <c r="D291" s="437"/>
      <c r="E291" s="437"/>
      <c r="F291" s="437"/>
      <c r="G291" s="437"/>
      <c r="H291" s="437"/>
      <c r="I291" s="436"/>
    </row>
    <row r="292" spans="3:9" s="445" customFormat="1" x14ac:dyDescent="0.2">
      <c r="C292" s="436"/>
      <c r="D292" s="437"/>
      <c r="E292" s="437"/>
      <c r="F292" s="437"/>
      <c r="G292" s="437"/>
      <c r="H292" s="437"/>
      <c r="I292" s="436"/>
    </row>
    <row r="293" spans="3:9" s="445" customFormat="1" x14ac:dyDescent="0.2">
      <c r="C293" s="436"/>
      <c r="D293" s="437"/>
      <c r="E293" s="437"/>
      <c r="F293" s="437"/>
      <c r="G293" s="437"/>
      <c r="H293" s="437"/>
      <c r="I293" s="436"/>
    </row>
    <row r="294" spans="3:9" s="445" customFormat="1" x14ac:dyDescent="0.2">
      <c r="C294" s="436"/>
      <c r="D294" s="437"/>
      <c r="E294" s="437"/>
      <c r="F294" s="437"/>
      <c r="G294" s="437"/>
      <c r="H294" s="437"/>
      <c r="I294" s="436"/>
    </row>
    <row r="295" spans="3:9" s="445" customFormat="1" x14ac:dyDescent="0.2">
      <c r="C295" s="436"/>
      <c r="D295" s="437"/>
      <c r="E295" s="437"/>
      <c r="F295" s="437"/>
      <c r="G295" s="437"/>
      <c r="H295" s="437"/>
      <c r="I295" s="436"/>
    </row>
    <row r="296" spans="3:9" s="445" customFormat="1" x14ac:dyDescent="0.2">
      <c r="C296" s="436"/>
      <c r="D296" s="437"/>
      <c r="E296" s="437"/>
      <c r="F296" s="437"/>
      <c r="G296" s="437"/>
      <c r="H296" s="437"/>
      <c r="I296" s="436"/>
    </row>
    <row r="297" spans="3:9" s="445" customFormat="1" x14ac:dyDescent="0.2">
      <c r="C297" s="436"/>
      <c r="D297" s="437"/>
      <c r="E297" s="437"/>
      <c r="F297" s="437"/>
      <c r="G297" s="437"/>
      <c r="H297" s="437"/>
      <c r="I297" s="436"/>
    </row>
    <row r="298" spans="3:9" s="445" customFormat="1" x14ac:dyDescent="0.2">
      <c r="C298" s="436"/>
      <c r="D298" s="437"/>
      <c r="E298" s="437"/>
      <c r="F298" s="437"/>
      <c r="G298" s="437"/>
      <c r="H298" s="437"/>
      <c r="I298" s="436"/>
    </row>
    <row r="299" spans="3:9" s="445" customFormat="1" x14ac:dyDescent="0.2">
      <c r="C299" s="436"/>
      <c r="D299" s="437"/>
      <c r="E299" s="437"/>
      <c r="F299" s="437"/>
      <c r="G299" s="437"/>
      <c r="H299" s="437"/>
      <c r="I299" s="436"/>
    </row>
    <row r="300" spans="3:9" s="445" customFormat="1" x14ac:dyDescent="0.2">
      <c r="C300" s="436"/>
      <c r="D300" s="437"/>
      <c r="E300" s="437"/>
      <c r="F300" s="437"/>
      <c r="G300" s="437"/>
      <c r="H300" s="437"/>
      <c r="I300" s="436"/>
    </row>
    <row r="301" spans="3:9" s="445" customFormat="1" x14ac:dyDescent="0.2">
      <c r="C301" s="436"/>
      <c r="D301" s="437"/>
      <c r="E301" s="437"/>
      <c r="F301" s="437"/>
      <c r="G301" s="437"/>
      <c r="H301" s="437"/>
      <c r="I301" s="436"/>
    </row>
    <row r="302" spans="3:9" s="445" customFormat="1" x14ac:dyDescent="0.2">
      <c r="C302" s="436"/>
      <c r="D302" s="437"/>
      <c r="E302" s="437"/>
      <c r="F302" s="437"/>
      <c r="G302" s="437"/>
      <c r="H302" s="437"/>
      <c r="I302" s="436"/>
    </row>
    <row r="303" spans="3:9" s="445" customFormat="1" x14ac:dyDescent="0.2">
      <c r="C303" s="436"/>
      <c r="D303" s="437"/>
      <c r="E303" s="437"/>
      <c r="F303" s="437"/>
      <c r="G303" s="437"/>
      <c r="H303" s="437"/>
      <c r="I303" s="436"/>
    </row>
    <row r="304" spans="3:9" s="445" customFormat="1" x14ac:dyDescent="0.2">
      <c r="C304" s="436"/>
      <c r="D304" s="437"/>
      <c r="E304" s="437"/>
      <c r="F304" s="437"/>
      <c r="G304" s="437"/>
      <c r="H304" s="437"/>
      <c r="I304" s="436"/>
    </row>
    <row r="305" spans="3:9" s="445" customFormat="1" x14ac:dyDescent="0.2">
      <c r="C305" s="436"/>
      <c r="D305" s="437"/>
      <c r="E305" s="437"/>
      <c r="F305" s="437"/>
      <c r="G305" s="437"/>
      <c r="H305" s="437"/>
      <c r="I305" s="436"/>
    </row>
    <row r="306" spans="3:9" s="445" customFormat="1" x14ac:dyDescent="0.2">
      <c r="C306" s="436"/>
      <c r="D306" s="437"/>
      <c r="E306" s="437"/>
      <c r="F306" s="437"/>
      <c r="G306" s="437"/>
      <c r="H306" s="437"/>
      <c r="I306" s="436"/>
    </row>
    <row r="307" spans="3:9" s="445" customFormat="1" x14ac:dyDescent="0.2">
      <c r="C307" s="436"/>
      <c r="D307" s="437"/>
      <c r="E307" s="437"/>
      <c r="F307" s="437"/>
      <c r="G307" s="437"/>
      <c r="H307" s="437"/>
      <c r="I307" s="436"/>
    </row>
    <row r="308" spans="3:9" s="445" customFormat="1" x14ac:dyDescent="0.2">
      <c r="C308" s="436"/>
      <c r="D308" s="437"/>
      <c r="E308" s="437"/>
      <c r="F308" s="437"/>
      <c r="G308" s="437"/>
      <c r="H308" s="437"/>
      <c r="I308" s="436"/>
    </row>
    <row r="309" spans="3:9" s="445" customFormat="1" x14ac:dyDescent="0.2">
      <c r="C309" s="436"/>
      <c r="D309" s="437"/>
      <c r="E309" s="437"/>
      <c r="F309" s="437"/>
      <c r="G309" s="437"/>
      <c r="H309" s="437"/>
      <c r="I309" s="436"/>
    </row>
    <row r="310" spans="3:9" s="445" customFormat="1" x14ac:dyDescent="0.2">
      <c r="C310" s="436"/>
      <c r="D310" s="437"/>
      <c r="E310" s="437"/>
      <c r="F310" s="437"/>
      <c r="G310" s="437"/>
      <c r="H310" s="437"/>
      <c r="I310" s="436"/>
    </row>
    <row r="311" spans="3:9" s="445" customFormat="1" x14ac:dyDescent="0.2">
      <c r="C311" s="436"/>
      <c r="D311" s="437"/>
      <c r="E311" s="437"/>
      <c r="F311" s="437"/>
      <c r="G311" s="437"/>
      <c r="H311" s="437"/>
      <c r="I311" s="436"/>
    </row>
    <row r="312" spans="3:9" s="445" customFormat="1" x14ac:dyDescent="0.2">
      <c r="C312" s="436"/>
      <c r="D312" s="437"/>
      <c r="E312" s="437"/>
      <c r="F312" s="437"/>
      <c r="G312" s="437"/>
      <c r="H312" s="437"/>
      <c r="I312" s="436"/>
    </row>
    <row r="313" spans="3:9" s="445" customFormat="1" x14ac:dyDescent="0.2">
      <c r="C313" s="436"/>
      <c r="D313" s="437"/>
      <c r="E313" s="437"/>
      <c r="F313" s="437"/>
      <c r="G313" s="437"/>
      <c r="H313" s="437"/>
      <c r="I313" s="436"/>
    </row>
    <row r="314" spans="3:9" s="445" customFormat="1" x14ac:dyDescent="0.2">
      <c r="C314" s="436"/>
      <c r="D314" s="437"/>
      <c r="E314" s="437"/>
      <c r="F314" s="437"/>
      <c r="G314" s="437"/>
      <c r="H314" s="437"/>
      <c r="I314" s="436"/>
    </row>
    <row r="315" spans="3:9" x14ac:dyDescent="0.2">
      <c r="G315" s="437"/>
      <c r="H315" s="437"/>
    </row>
    <row r="316" spans="3:9" x14ac:dyDescent="0.2">
      <c r="G316" s="437"/>
      <c r="H316" s="437"/>
    </row>
    <row r="317" spans="3:9" x14ac:dyDescent="0.2">
      <c r="G317" s="437"/>
      <c r="H317" s="437"/>
    </row>
    <row r="318" spans="3:9" x14ac:dyDescent="0.2">
      <c r="G318" s="437"/>
      <c r="H318" s="437"/>
    </row>
    <row r="319" spans="3:9" x14ac:dyDescent="0.2">
      <c r="G319" s="437"/>
      <c r="H319" s="437"/>
    </row>
    <row r="320" spans="3:9" x14ac:dyDescent="0.2">
      <c r="G320" s="437"/>
      <c r="H320" s="437"/>
    </row>
    <row r="321" spans="7:8" x14ac:dyDescent="0.2">
      <c r="G321" s="437"/>
      <c r="H321" s="437"/>
    </row>
    <row r="322" spans="7:8" x14ac:dyDescent="0.2">
      <c r="G322" s="437"/>
      <c r="H322" s="437"/>
    </row>
    <row r="323" spans="7:8" x14ac:dyDescent="0.2">
      <c r="G323" s="437"/>
      <c r="H323" s="437"/>
    </row>
    <row r="324" spans="7:8" x14ac:dyDescent="0.2">
      <c r="G324" s="437"/>
      <c r="H324" s="437"/>
    </row>
    <row r="325" spans="7:8" x14ac:dyDescent="0.2">
      <c r="G325" s="437"/>
      <c r="H325" s="437"/>
    </row>
    <row r="326" spans="7:8" x14ac:dyDescent="0.2">
      <c r="G326" s="437"/>
      <c r="H326" s="437"/>
    </row>
    <row r="327" spans="7:8" x14ac:dyDescent="0.2">
      <c r="G327" s="437"/>
      <c r="H327" s="437"/>
    </row>
    <row r="328" spans="7:8" x14ac:dyDescent="0.2">
      <c r="G328" s="437"/>
      <c r="H328" s="437"/>
    </row>
    <row r="329" spans="7:8" x14ac:dyDescent="0.2">
      <c r="G329" s="437"/>
      <c r="H329" s="437"/>
    </row>
    <row r="330" spans="7:8" x14ac:dyDescent="0.2">
      <c r="G330" s="437"/>
      <c r="H330" s="437"/>
    </row>
    <row r="331" spans="7:8" x14ac:dyDescent="0.2">
      <c r="G331" s="437"/>
      <c r="H331" s="437"/>
    </row>
    <row r="332" spans="7:8" x14ac:dyDescent="0.2">
      <c r="G332" s="437"/>
      <c r="H332" s="437"/>
    </row>
    <row r="333" spans="7:8" x14ac:dyDescent="0.2">
      <c r="G333" s="437"/>
      <c r="H333" s="437"/>
    </row>
    <row r="334" spans="7:8" x14ac:dyDescent="0.2">
      <c r="G334" s="437"/>
      <c r="H334" s="437"/>
    </row>
    <row r="335" spans="7:8" x14ac:dyDescent="0.2">
      <c r="G335" s="437"/>
      <c r="H335" s="437"/>
    </row>
    <row r="336" spans="7:8" x14ac:dyDescent="0.2">
      <c r="G336" s="437"/>
      <c r="H336" s="437"/>
    </row>
    <row r="337" spans="7:8" x14ac:dyDescent="0.2">
      <c r="G337" s="437"/>
      <c r="H337" s="437"/>
    </row>
    <row r="338" spans="7:8" x14ac:dyDescent="0.2">
      <c r="G338" s="437"/>
      <c r="H338" s="437"/>
    </row>
    <row r="339" spans="7:8" x14ac:dyDescent="0.2">
      <c r="G339" s="437"/>
      <c r="H339" s="437"/>
    </row>
    <row r="340" spans="7:8" x14ac:dyDescent="0.2">
      <c r="G340" s="437"/>
      <c r="H340" s="437"/>
    </row>
    <row r="341" spans="7:8" x14ac:dyDescent="0.2">
      <c r="G341" s="437"/>
      <c r="H341" s="437"/>
    </row>
    <row r="342" spans="7:8" x14ac:dyDescent="0.2">
      <c r="G342" s="437"/>
      <c r="H342" s="437"/>
    </row>
    <row r="343" spans="7:8" x14ac:dyDescent="0.2">
      <c r="G343" s="437"/>
      <c r="H343" s="437"/>
    </row>
    <row r="344" spans="7:8" x14ac:dyDescent="0.2">
      <c r="G344" s="437"/>
      <c r="H344" s="437"/>
    </row>
    <row r="345" spans="7:8" x14ac:dyDescent="0.2">
      <c r="G345" s="437"/>
      <c r="H345" s="437"/>
    </row>
    <row r="346" spans="7:8" x14ac:dyDescent="0.2">
      <c r="G346" s="437"/>
      <c r="H346" s="437"/>
    </row>
    <row r="347" spans="7:8" x14ac:dyDescent="0.2">
      <c r="G347" s="437"/>
      <c r="H347" s="437"/>
    </row>
    <row r="348" spans="7:8" x14ac:dyDescent="0.2">
      <c r="G348" s="437"/>
      <c r="H348" s="437"/>
    </row>
    <row r="349" spans="7:8" x14ac:dyDescent="0.2">
      <c r="G349" s="437"/>
      <c r="H349" s="437"/>
    </row>
    <row r="350" spans="7:8" x14ac:dyDescent="0.2">
      <c r="G350" s="437"/>
      <c r="H350" s="437"/>
    </row>
    <row r="351" spans="7:8" x14ac:dyDescent="0.2">
      <c r="G351" s="437"/>
      <c r="H351" s="437"/>
    </row>
    <row r="352" spans="7:8" x14ac:dyDescent="0.2">
      <c r="G352" s="437"/>
      <c r="H352" s="437"/>
    </row>
    <row r="353" spans="7:8" x14ac:dyDescent="0.2">
      <c r="G353" s="437"/>
      <c r="H353" s="437"/>
    </row>
    <row r="354" spans="7:8" x14ac:dyDescent="0.2">
      <c r="G354" s="437"/>
      <c r="H354" s="437"/>
    </row>
    <row r="355" spans="7:8" x14ac:dyDescent="0.2">
      <c r="G355" s="437"/>
      <c r="H355" s="437"/>
    </row>
  </sheetData>
  <mergeCells count="1">
    <mergeCell ref="G13:H13"/>
  </mergeCells>
  <hyperlinks>
    <hyperlink ref="I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3"/>
  <sheetViews>
    <sheetView showGridLines="0" topLeftCell="A133" zoomScale="89" zoomScaleNormal="89" workbookViewId="0">
      <selection activeCell="B64" sqref="B64"/>
    </sheetView>
  </sheetViews>
  <sheetFormatPr baseColWidth="10" defaultRowHeight="12.75" x14ac:dyDescent="0.2"/>
  <cols>
    <col min="1" max="1" width="3.5703125" style="2" customWidth="1"/>
    <col min="2" max="2" width="72" style="2" customWidth="1"/>
    <col min="3" max="3" width="24.140625" style="120"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16"/>
    </row>
    <row r="9" spans="2:5" ht="5.25" customHeight="1" x14ac:dyDescent="0.2">
      <c r="B9" s="5"/>
      <c r="C9" s="117"/>
    </row>
    <row r="11" spans="2:5" ht="15" x14ac:dyDescent="0.25">
      <c r="B11" s="15" t="s">
        <v>275</v>
      </c>
      <c r="C11" s="118"/>
      <c r="D11" s="5"/>
    </row>
    <row r="12" spans="2:5" x14ac:dyDescent="0.2">
      <c r="B12" s="6"/>
      <c r="C12" s="117"/>
    </row>
    <row r="13" spans="2:5" s="7" customFormat="1" x14ac:dyDescent="0.2">
      <c r="B13" s="12" t="s">
        <v>5</v>
      </c>
      <c r="C13" s="119" t="s">
        <v>276</v>
      </c>
    </row>
    <row r="14" spans="2:5" x14ac:dyDescent="0.2">
      <c r="B14" s="3" t="s">
        <v>31</v>
      </c>
      <c r="C14" s="120">
        <f>SUM(C22,C33,C57,C70,C78,C86,C96)</f>
        <v>6817</v>
      </c>
    </row>
    <row r="15" spans="2:5" x14ac:dyDescent="0.2">
      <c r="B15" s="3" t="s">
        <v>34</v>
      </c>
      <c r="C15" s="120">
        <f>SUM(C159,C170,C207)</f>
        <v>102</v>
      </c>
    </row>
    <row r="16" spans="2:5" x14ac:dyDescent="0.2">
      <c r="B16" s="9" t="s">
        <v>6</v>
      </c>
      <c r="C16" s="121">
        <f>SUM(C14,C15)</f>
        <v>6919</v>
      </c>
    </row>
    <row r="19" spans="2:4" s="3" customFormat="1" x14ac:dyDescent="0.2">
      <c r="B19" s="14" t="s">
        <v>565</v>
      </c>
      <c r="C19" s="122"/>
    </row>
    <row r="20" spans="2:4" s="3" customFormat="1" x14ac:dyDescent="0.2">
      <c r="B20" s="14"/>
      <c r="C20" s="122"/>
    </row>
    <row r="21" spans="2:4" s="3" customFormat="1" x14ac:dyDescent="0.2">
      <c r="B21" s="40"/>
      <c r="C21" s="123" t="s">
        <v>276</v>
      </c>
    </row>
    <row r="22" spans="2:4" s="3" customFormat="1" x14ac:dyDescent="0.2">
      <c r="C22" s="121">
        <f>SUM(C24:C27)</f>
        <v>215</v>
      </c>
    </row>
    <row r="23" spans="2:4" s="3" customFormat="1" x14ac:dyDescent="0.2">
      <c r="C23" s="120"/>
      <c r="D23" s="53"/>
    </row>
    <row r="24" spans="2:4" s="3" customFormat="1" x14ac:dyDescent="0.2">
      <c r="B24" s="3" t="s">
        <v>550</v>
      </c>
      <c r="C24" s="304">
        <v>0</v>
      </c>
      <c r="D24" s="53"/>
    </row>
    <row r="25" spans="2:4" s="3" customFormat="1" x14ac:dyDescent="0.2">
      <c r="B25" s="3" t="s">
        <v>37</v>
      </c>
      <c r="C25" s="304">
        <v>0</v>
      </c>
      <c r="D25" s="53"/>
    </row>
    <row r="26" spans="2:4" s="3" customFormat="1" x14ac:dyDescent="0.2">
      <c r="B26" s="3" t="s">
        <v>38</v>
      </c>
      <c r="C26" s="304">
        <v>0</v>
      </c>
      <c r="D26" s="53"/>
    </row>
    <row r="27" spans="2:4" s="3" customFormat="1" x14ac:dyDescent="0.2">
      <c r="B27" s="3" t="s">
        <v>39</v>
      </c>
      <c r="C27" s="424">
        <v>215</v>
      </c>
      <c r="D27" s="53"/>
    </row>
    <row r="28" spans="2:4" s="3" customFormat="1" x14ac:dyDescent="0.2">
      <c r="C28" s="120"/>
      <c r="D28" s="53"/>
    </row>
    <row r="29" spans="2:4" s="3" customFormat="1" x14ac:dyDescent="0.2">
      <c r="C29" s="120"/>
      <c r="D29" s="53"/>
    </row>
    <row r="30" spans="2:4" s="3" customFormat="1" x14ac:dyDescent="0.2">
      <c r="B30" s="14" t="s">
        <v>567</v>
      </c>
      <c r="C30" s="122"/>
      <c r="D30" s="53"/>
    </row>
    <row r="31" spans="2:4" s="3" customFormat="1" x14ac:dyDescent="0.2">
      <c r="B31" s="14"/>
      <c r="C31" s="122"/>
      <c r="D31" s="53"/>
    </row>
    <row r="32" spans="2:4" s="3" customFormat="1" x14ac:dyDescent="0.2">
      <c r="C32" s="123" t="s">
        <v>276</v>
      </c>
      <c r="D32" s="53"/>
    </row>
    <row r="33" spans="2:4" s="3" customFormat="1" x14ac:dyDescent="0.2">
      <c r="C33" s="121">
        <f>SUM(C35:C51)</f>
        <v>0</v>
      </c>
      <c r="D33" s="53"/>
    </row>
    <row r="34" spans="2:4" s="3" customFormat="1" x14ac:dyDescent="0.2">
      <c r="C34" s="120"/>
      <c r="D34" s="53"/>
    </row>
    <row r="35" spans="2:4" s="3" customFormat="1" x14ac:dyDescent="0.2">
      <c r="B35" s="445" t="s">
        <v>519</v>
      </c>
      <c r="C35" s="304">
        <v>0</v>
      </c>
      <c r="D35" s="53"/>
    </row>
    <row r="36" spans="2:4" s="3" customFormat="1" x14ac:dyDescent="0.2">
      <c r="B36" s="445" t="s">
        <v>514</v>
      </c>
      <c r="C36" s="304">
        <v>0</v>
      </c>
      <c r="D36" s="53"/>
    </row>
    <row r="37" spans="2:4" s="3" customFormat="1" x14ac:dyDescent="0.2">
      <c r="B37" s="450" t="s">
        <v>544</v>
      </c>
      <c r="C37" s="304">
        <v>0</v>
      </c>
      <c r="D37" s="53"/>
    </row>
    <row r="38" spans="2:4" s="3" customFormat="1" x14ac:dyDescent="0.2">
      <c r="B38" s="445" t="s">
        <v>539</v>
      </c>
      <c r="C38" s="304">
        <v>0</v>
      </c>
      <c r="D38" s="53"/>
    </row>
    <row r="39" spans="2:4" s="3" customFormat="1" x14ac:dyDescent="0.2">
      <c r="B39" s="445" t="s">
        <v>548</v>
      </c>
      <c r="C39" s="304">
        <v>0</v>
      </c>
      <c r="D39" s="53"/>
    </row>
    <row r="40" spans="2:4" s="3" customFormat="1" x14ac:dyDescent="0.2">
      <c r="B40" s="445" t="s">
        <v>547</v>
      </c>
      <c r="C40" s="304">
        <v>0</v>
      </c>
      <c r="D40" s="53"/>
    </row>
    <row r="41" spans="2:4" s="3" customFormat="1" x14ac:dyDescent="0.2">
      <c r="B41" s="445" t="s">
        <v>546</v>
      </c>
      <c r="C41" s="304">
        <v>0</v>
      </c>
      <c r="D41" s="53"/>
    </row>
    <row r="42" spans="2:4" s="3" customFormat="1" x14ac:dyDescent="0.2">
      <c r="B42" s="40" t="s">
        <v>513</v>
      </c>
      <c r="C42" s="304">
        <v>0</v>
      </c>
      <c r="D42" s="53"/>
    </row>
    <row r="43" spans="2:4" s="3" customFormat="1" x14ac:dyDescent="0.2">
      <c r="B43" s="445" t="s">
        <v>543</v>
      </c>
      <c r="C43" s="304">
        <v>0</v>
      </c>
      <c r="D43" s="53"/>
    </row>
    <row r="44" spans="2:4" s="3" customFormat="1" x14ac:dyDescent="0.2">
      <c r="B44" s="445" t="s">
        <v>545</v>
      </c>
      <c r="C44" s="304">
        <v>0</v>
      </c>
      <c r="D44" s="53"/>
    </row>
    <row r="45" spans="2:4" s="3" customFormat="1" x14ac:dyDescent="0.2">
      <c r="B45" s="445" t="s">
        <v>541</v>
      </c>
      <c r="C45" s="304">
        <v>0</v>
      </c>
      <c r="D45" s="53"/>
    </row>
    <row r="46" spans="2:4" s="3" customFormat="1" x14ac:dyDescent="0.2">
      <c r="B46" s="445" t="s">
        <v>542</v>
      </c>
      <c r="C46" s="304">
        <v>0</v>
      </c>
      <c r="D46" s="53"/>
    </row>
    <row r="47" spans="2:4" s="3" customFormat="1" x14ac:dyDescent="0.2">
      <c r="B47" s="445" t="s">
        <v>549</v>
      </c>
      <c r="C47" s="304">
        <v>0</v>
      </c>
      <c r="D47" s="53"/>
    </row>
    <row r="48" spans="2:4" s="3" customFormat="1" x14ac:dyDescent="0.2">
      <c r="B48" s="445" t="s">
        <v>515</v>
      </c>
      <c r="C48" s="304">
        <v>0</v>
      </c>
      <c r="D48" s="53"/>
    </row>
    <row r="49" spans="2:4" s="3" customFormat="1" x14ac:dyDescent="0.2">
      <c r="B49" s="3" t="s">
        <v>40</v>
      </c>
      <c r="C49" s="304">
        <v>0</v>
      </c>
      <c r="D49" s="53"/>
    </row>
    <row r="50" spans="2:4" s="3" customFormat="1" x14ac:dyDescent="0.2">
      <c r="B50" s="3" t="s">
        <v>41</v>
      </c>
      <c r="C50" s="304">
        <v>0</v>
      </c>
      <c r="D50" s="53"/>
    </row>
    <row r="51" spans="2:4" s="3" customFormat="1" x14ac:dyDescent="0.2">
      <c r="B51" s="3" t="s">
        <v>42</v>
      </c>
      <c r="C51" s="304">
        <v>0</v>
      </c>
      <c r="D51" s="53"/>
    </row>
    <row r="52" spans="2:4" s="3" customFormat="1" x14ac:dyDescent="0.2">
      <c r="C52" s="120"/>
      <c r="D52" s="53"/>
    </row>
    <row r="53" spans="2:4" s="3" customFormat="1" x14ac:dyDescent="0.2">
      <c r="C53" s="120"/>
      <c r="D53" s="53"/>
    </row>
    <row r="54" spans="2:4" s="3" customFormat="1" x14ac:dyDescent="0.2">
      <c r="B54" s="14" t="s">
        <v>566</v>
      </c>
      <c r="C54" s="115"/>
      <c r="D54" s="53"/>
    </row>
    <row r="55" spans="2:4" s="3" customFormat="1" x14ac:dyDescent="0.2">
      <c r="B55" s="14"/>
      <c r="C55" s="115"/>
      <c r="D55" s="53"/>
    </row>
    <row r="56" spans="2:4" s="3" customFormat="1" x14ac:dyDescent="0.2">
      <c r="C56" s="123" t="s">
        <v>276</v>
      </c>
      <c r="D56" s="53"/>
    </row>
    <row r="57" spans="2:4" s="3" customFormat="1" x14ac:dyDescent="0.2">
      <c r="C57" s="121">
        <f>SUM(C59:C64)</f>
        <v>0</v>
      </c>
      <c r="D57" s="53"/>
    </row>
    <row r="58" spans="2:4" s="3" customFormat="1" x14ac:dyDescent="0.2">
      <c r="C58" s="120"/>
      <c r="D58" s="53"/>
    </row>
    <row r="59" spans="2:4" s="3" customFormat="1" x14ac:dyDescent="0.2">
      <c r="B59" s="36" t="s">
        <v>43</v>
      </c>
      <c r="C59" s="304">
        <v>0</v>
      </c>
      <c r="D59" s="53"/>
    </row>
    <row r="60" spans="2:4" s="3" customFormat="1" x14ac:dyDescent="0.2">
      <c r="B60" s="36" t="s">
        <v>44</v>
      </c>
      <c r="C60" s="304">
        <v>0</v>
      </c>
      <c r="D60" s="53"/>
    </row>
    <row r="61" spans="2:4" s="3" customFormat="1" x14ac:dyDescent="0.2">
      <c r="B61" s="36" t="s">
        <v>45</v>
      </c>
      <c r="C61" s="304">
        <v>0</v>
      </c>
      <c r="D61" s="53"/>
    </row>
    <row r="62" spans="2:4" s="3" customFormat="1" x14ac:dyDescent="0.2">
      <c r="B62" s="36" t="s">
        <v>46</v>
      </c>
      <c r="C62" s="304">
        <v>0</v>
      </c>
      <c r="D62" s="53"/>
    </row>
    <row r="63" spans="2:4" s="3" customFormat="1" x14ac:dyDescent="0.2">
      <c r="B63" s="36" t="s">
        <v>47</v>
      </c>
      <c r="C63" s="304">
        <v>0</v>
      </c>
      <c r="D63" s="53"/>
    </row>
    <row r="64" spans="2:4" s="3" customFormat="1" x14ac:dyDescent="0.2">
      <c r="B64" s="36" t="s">
        <v>590</v>
      </c>
      <c r="C64" s="304">
        <v>0</v>
      </c>
      <c r="D64" s="53"/>
    </row>
    <row r="65" spans="2:4" s="3" customFormat="1" x14ac:dyDescent="0.2">
      <c r="C65" s="120"/>
      <c r="D65" s="53"/>
    </row>
    <row r="66" spans="2:4" s="3" customFormat="1" x14ac:dyDescent="0.2">
      <c r="C66" s="120"/>
      <c r="D66" s="53"/>
    </row>
    <row r="67" spans="2:4" s="3" customFormat="1" x14ac:dyDescent="0.2">
      <c r="B67" s="14" t="s">
        <v>111</v>
      </c>
      <c r="C67" s="115"/>
      <c r="D67" s="53"/>
    </row>
    <row r="68" spans="2:4" s="3" customFormat="1" x14ac:dyDescent="0.2">
      <c r="C68" s="120"/>
      <c r="D68" s="53"/>
    </row>
    <row r="69" spans="2:4" s="3" customFormat="1" x14ac:dyDescent="0.2">
      <c r="C69" s="123" t="s">
        <v>276</v>
      </c>
      <c r="D69" s="53"/>
    </row>
    <row r="70" spans="2:4" s="3" customFormat="1" x14ac:dyDescent="0.2">
      <c r="C70" s="121">
        <f>SUM(C72)</f>
        <v>12</v>
      </c>
      <c r="D70" s="53"/>
    </row>
    <row r="71" spans="2:4" s="3" customFormat="1" x14ac:dyDescent="0.2">
      <c r="C71" s="120"/>
      <c r="D71" s="53"/>
    </row>
    <row r="72" spans="2:4" s="3" customFormat="1" x14ac:dyDescent="0.2">
      <c r="B72" s="3" t="s">
        <v>48</v>
      </c>
      <c r="C72" s="304">
        <v>12</v>
      </c>
      <c r="D72" s="53"/>
    </row>
    <row r="73" spans="2:4" s="3" customFormat="1" x14ac:dyDescent="0.2">
      <c r="C73" s="120"/>
      <c r="D73" s="53"/>
    </row>
    <row r="74" spans="2:4" s="3" customFormat="1" x14ac:dyDescent="0.2">
      <c r="C74" s="120"/>
      <c r="D74" s="53"/>
    </row>
    <row r="75" spans="2:4" s="3" customFormat="1" x14ac:dyDescent="0.2">
      <c r="B75" s="14" t="s">
        <v>113</v>
      </c>
      <c r="C75" s="115"/>
      <c r="D75" s="53"/>
    </row>
    <row r="76" spans="2:4" s="3" customFormat="1" x14ac:dyDescent="0.2">
      <c r="C76" s="120"/>
      <c r="D76" s="53"/>
    </row>
    <row r="77" spans="2:4" s="3" customFormat="1" x14ac:dyDescent="0.2">
      <c r="C77" s="123" t="s">
        <v>276</v>
      </c>
      <c r="D77" s="53"/>
    </row>
    <row r="78" spans="2:4" s="3" customFormat="1" x14ac:dyDescent="0.2">
      <c r="C78" s="121">
        <f>SUM(C80)</f>
        <v>0</v>
      </c>
      <c r="D78" s="53"/>
    </row>
    <row r="79" spans="2:4" s="3" customFormat="1" x14ac:dyDescent="0.2">
      <c r="C79" s="120"/>
      <c r="D79" s="53"/>
    </row>
    <row r="80" spans="2:4" s="3" customFormat="1" x14ac:dyDescent="0.2">
      <c r="B80" s="3" t="s">
        <v>49</v>
      </c>
      <c r="C80" s="301">
        <v>0</v>
      </c>
      <c r="D80" s="53"/>
    </row>
    <row r="81" spans="2:4" s="3" customFormat="1" x14ac:dyDescent="0.2">
      <c r="C81" s="120"/>
      <c r="D81" s="53"/>
    </row>
    <row r="82" spans="2:4" s="3" customFormat="1" x14ac:dyDescent="0.2">
      <c r="C82" s="120"/>
      <c r="D82" s="53"/>
    </row>
    <row r="83" spans="2:4" s="3" customFormat="1" x14ac:dyDescent="0.2">
      <c r="B83" s="14" t="s">
        <v>112</v>
      </c>
      <c r="C83" s="115"/>
      <c r="D83" s="53"/>
    </row>
    <row r="84" spans="2:4" s="3" customFormat="1" x14ac:dyDescent="0.2">
      <c r="C84" s="120"/>
      <c r="D84" s="53"/>
    </row>
    <row r="85" spans="2:4" s="3" customFormat="1" x14ac:dyDescent="0.2">
      <c r="C85" s="123" t="s">
        <v>276</v>
      </c>
      <c r="D85" s="53"/>
    </row>
    <row r="86" spans="2:4" s="3" customFormat="1" x14ac:dyDescent="0.2">
      <c r="C86" s="121">
        <f>SUM(C88,C89,C90)</f>
        <v>0</v>
      </c>
      <c r="D86" s="53"/>
    </row>
    <row r="87" spans="2:4" s="3" customFormat="1" x14ac:dyDescent="0.2">
      <c r="C87" s="120"/>
      <c r="D87" s="53"/>
    </row>
    <row r="88" spans="2:4" s="3" customFormat="1" x14ac:dyDescent="0.2">
      <c r="B88" s="36" t="s">
        <v>50</v>
      </c>
      <c r="C88" s="304">
        <v>0</v>
      </c>
      <c r="D88" s="53"/>
    </row>
    <row r="89" spans="2:4" s="3" customFormat="1" x14ac:dyDescent="0.2">
      <c r="B89" s="36" t="s">
        <v>51</v>
      </c>
      <c r="C89" s="304">
        <v>0</v>
      </c>
      <c r="D89" s="53"/>
    </row>
    <row r="90" spans="2:4" s="3" customFormat="1" x14ac:dyDescent="0.2">
      <c r="B90" s="36" t="s">
        <v>52</v>
      </c>
      <c r="C90" s="304">
        <v>0</v>
      </c>
      <c r="D90" s="53"/>
    </row>
    <row r="91" spans="2:4" s="3" customFormat="1" x14ac:dyDescent="0.2">
      <c r="C91" s="120"/>
      <c r="D91" s="53"/>
    </row>
    <row r="92" spans="2:4" s="3" customFormat="1" x14ac:dyDescent="0.2">
      <c r="C92" s="120"/>
      <c r="D92" s="53"/>
    </row>
    <row r="93" spans="2:4" s="3" customFormat="1" x14ac:dyDescent="0.2">
      <c r="B93" s="14" t="s">
        <v>564</v>
      </c>
      <c r="C93" s="115"/>
      <c r="D93" s="53"/>
    </row>
    <row r="94" spans="2:4" s="3" customFormat="1" x14ac:dyDescent="0.2">
      <c r="C94" s="120"/>
      <c r="D94" s="53"/>
    </row>
    <row r="95" spans="2:4" s="3" customFormat="1" x14ac:dyDescent="0.2">
      <c r="C95" s="123" t="s">
        <v>276</v>
      </c>
      <c r="D95" s="53"/>
    </row>
    <row r="96" spans="2:4" s="3" customFormat="1" x14ac:dyDescent="0.2">
      <c r="C96" s="121">
        <f>SUM(C98:C150)</f>
        <v>6590</v>
      </c>
      <c r="D96" s="53"/>
    </row>
    <row r="97" spans="2:4" s="3" customFormat="1" x14ac:dyDescent="0.2">
      <c r="C97" s="120"/>
      <c r="D97" s="53"/>
    </row>
    <row r="98" spans="2:4" s="3" customFormat="1" x14ac:dyDescent="0.2">
      <c r="B98" s="36" t="s">
        <v>53</v>
      </c>
      <c r="C98" s="304">
        <v>0</v>
      </c>
      <c r="D98" s="53"/>
    </row>
    <row r="99" spans="2:4" s="3" customFormat="1" x14ac:dyDescent="0.2">
      <c r="B99" s="36" t="s">
        <v>54</v>
      </c>
      <c r="C99" s="304">
        <v>6289</v>
      </c>
      <c r="D99" s="53"/>
    </row>
    <row r="100" spans="2:4" s="3" customFormat="1" x14ac:dyDescent="0.2">
      <c r="B100" s="36" t="s">
        <v>55</v>
      </c>
      <c r="C100" s="304">
        <v>0</v>
      </c>
      <c r="D100" s="53"/>
    </row>
    <row r="101" spans="2:4" s="3" customFormat="1" x14ac:dyDescent="0.2">
      <c r="B101" s="36" t="s">
        <v>56</v>
      </c>
      <c r="C101" s="304">
        <v>0</v>
      </c>
      <c r="D101" s="53"/>
    </row>
    <row r="102" spans="2:4" s="3" customFormat="1" x14ac:dyDescent="0.2">
      <c r="B102" s="36" t="s">
        <v>57</v>
      </c>
      <c r="C102" s="304">
        <v>10</v>
      </c>
      <c r="D102" s="53"/>
    </row>
    <row r="103" spans="2:4" s="3" customFormat="1" x14ac:dyDescent="0.2">
      <c r="B103" s="36" t="s">
        <v>58</v>
      </c>
      <c r="C103" s="304">
        <v>67</v>
      </c>
      <c r="D103" s="53"/>
    </row>
    <row r="104" spans="2:4" s="3" customFormat="1" x14ac:dyDescent="0.2">
      <c r="B104" s="36" t="s">
        <v>61</v>
      </c>
      <c r="C104" s="304">
        <v>0</v>
      </c>
      <c r="D104" s="53"/>
    </row>
    <row r="105" spans="2:4" s="3" customFormat="1" x14ac:dyDescent="0.2">
      <c r="B105" s="36" t="s">
        <v>62</v>
      </c>
      <c r="C105" s="304">
        <v>88</v>
      </c>
      <c r="D105" s="53"/>
    </row>
    <row r="106" spans="2:4" s="3" customFormat="1" x14ac:dyDescent="0.2">
      <c r="B106" s="36" t="s">
        <v>63</v>
      </c>
      <c r="C106" s="304">
        <v>0</v>
      </c>
      <c r="D106" s="53"/>
    </row>
    <row r="107" spans="2:4" s="3" customFormat="1" x14ac:dyDescent="0.2">
      <c r="B107" s="36" t="s">
        <v>530</v>
      </c>
      <c r="C107" s="304">
        <v>0</v>
      </c>
      <c r="D107" s="53"/>
    </row>
    <row r="108" spans="2:4" s="3" customFormat="1" x14ac:dyDescent="0.2">
      <c r="B108" s="36" t="s">
        <v>64</v>
      </c>
      <c r="C108" s="304">
        <v>0</v>
      </c>
      <c r="D108" s="53"/>
    </row>
    <row r="109" spans="2:4" s="3" customFormat="1" x14ac:dyDescent="0.2">
      <c r="B109" s="36" t="s">
        <v>65</v>
      </c>
      <c r="C109" s="304">
        <v>3</v>
      </c>
      <c r="D109" s="53"/>
    </row>
    <row r="110" spans="2:4" s="3" customFormat="1" x14ac:dyDescent="0.2">
      <c r="B110" s="36" t="s">
        <v>68</v>
      </c>
      <c r="C110" s="304">
        <v>0</v>
      </c>
      <c r="D110" s="53"/>
    </row>
    <row r="111" spans="2:4" s="3" customFormat="1" x14ac:dyDescent="0.2">
      <c r="B111" s="36" t="s">
        <v>69</v>
      </c>
      <c r="C111" s="304">
        <v>0</v>
      </c>
      <c r="D111" s="53"/>
    </row>
    <row r="112" spans="2:4" s="3" customFormat="1" x14ac:dyDescent="0.2">
      <c r="B112" s="36" t="s">
        <v>71</v>
      </c>
      <c r="C112" s="304">
        <v>0</v>
      </c>
      <c r="D112" s="53"/>
    </row>
    <row r="113" spans="2:4" s="3" customFormat="1" x14ac:dyDescent="0.2">
      <c r="B113" s="36" t="s">
        <v>72</v>
      </c>
      <c r="C113" s="304">
        <v>30</v>
      </c>
      <c r="D113" s="53"/>
    </row>
    <row r="114" spans="2:4" s="3" customFormat="1" x14ac:dyDescent="0.2">
      <c r="B114" s="36" t="s">
        <v>73</v>
      </c>
      <c r="C114" s="304">
        <v>0</v>
      </c>
      <c r="D114" s="53"/>
    </row>
    <row r="115" spans="2:4" s="3" customFormat="1" x14ac:dyDescent="0.2">
      <c r="B115" s="36" t="s">
        <v>75</v>
      </c>
      <c r="C115" s="304">
        <v>0</v>
      </c>
      <c r="D115" s="53"/>
    </row>
    <row r="116" spans="2:4" s="3" customFormat="1" x14ac:dyDescent="0.2">
      <c r="B116" s="36" t="s">
        <v>76</v>
      </c>
      <c r="C116" s="304">
        <v>0</v>
      </c>
      <c r="D116" s="53"/>
    </row>
    <row r="117" spans="2:4" s="3" customFormat="1" x14ac:dyDescent="0.2">
      <c r="B117" s="36" t="s">
        <v>77</v>
      </c>
      <c r="C117" s="304">
        <v>1</v>
      </c>
      <c r="D117" s="53"/>
    </row>
    <row r="118" spans="2:4" s="3" customFormat="1" x14ac:dyDescent="0.2">
      <c r="B118" s="36" t="s">
        <v>78</v>
      </c>
      <c r="C118" s="304">
        <v>35</v>
      </c>
      <c r="D118" s="53"/>
    </row>
    <row r="119" spans="2:4" s="3" customFormat="1" x14ac:dyDescent="0.2">
      <c r="B119" s="36" t="s">
        <v>79</v>
      </c>
      <c r="C119" s="304">
        <v>7</v>
      </c>
      <c r="D119" s="53"/>
    </row>
    <row r="120" spans="2:4" s="3" customFormat="1" x14ac:dyDescent="0.2">
      <c r="B120" s="36" t="s">
        <v>529</v>
      </c>
      <c r="C120" s="304">
        <v>0</v>
      </c>
      <c r="D120" s="53"/>
    </row>
    <row r="121" spans="2:4" s="3" customFormat="1" x14ac:dyDescent="0.2">
      <c r="B121" s="261" t="s">
        <v>81</v>
      </c>
      <c r="C121" s="304">
        <v>0</v>
      </c>
      <c r="D121" s="53"/>
    </row>
    <row r="122" spans="2:4" s="3" customFormat="1" x14ac:dyDescent="0.2">
      <c r="B122" s="36" t="s">
        <v>82</v>
      </c>
      <c r="C122" s="304">
        <v>0</v>
      </c>
      <c r="D122" s="53"/>
    </row>
    <row r="123" spans="2:4" s="3" customFormat="1" x14ac:dyDescent="0.2">
      <c r="B123" s="36" t="s">
        <v>83</v>
      </c>
      <c r="C123" s="304">
        <v>0</v>
      </c>
      <c r="D123" s="53"/>
    </row>
    <row r="124" spans="2:4" s="3" customFormat="1" x14ac:dyDescent="0.2">
      <c r="B124" s="36" t="s">
        <v>533</v>
      </c>
      <c r="C124" s="304">
        <v>15</v>
      </c>
      <c r="D124" s="53"/>
    </row>
    <row r="125" spans="2:4" s="3" customFormat="1" x14ac:dyDescent="0.2">
      <c r="B125" s="36" t="s">
        <v>84</v>
      </c>
      <c r="C125" s="304">
        <v>0</v>
      </c>
      <c r="D125" s="53"/>
    </row>
    <row r="126" spans="2:4" s="3" customFormat="1" x14ac:dyDescent="0.2">
      <c r="B126" s="36" t="s">
        <v>85</v>
      </c>
      <c r="C126" s="304">
        <v>1</v>
      </c>
      <c r="D126" s="53"/>
    </row>
    <row r="127" spans="2:4" s="3" customFormat="1" x14ac:dyDescent="0.2">
      <c r="B127" s="36" t="s">
        <v>551</v>
      </c>
      <c r="C127" s="304">
        <v>2</v>
      </c>
      <c r="D127" s="53"/>
    </row>
    <row r="128" spans="2:4" s="3" customFormat="1" x14ac:dyDescent="0.2">
      <c r="B128" s="36" t="s">
        <v>86</v>
      </c>
      <c r="C128" s="304">
        <v>0</v>
      </c>
      <c r="D128" s="53"/>
    </row>
    <row r="129" spans="2:4" s="3" customFormat="1" x14ac:dyDescent="0.2">
      <c r="B129" s="36" t="s">
        <v>87</v>
      </c>
      <c r="C129" s="304">
        <v>0</v>
      </c>
      <c r="D129" s="53"/>
    </row>
    <row r="130" spans="2:4" s="3" customFormat="1" x14ac:dyDescent="0.2">
      <c r="B130" s="36" t="s">
        <v>88</v>
      </c>
      <c r="C130" s="304">
        <v>0</v>
      </c>
      <c r="D130" s="53"/>
    </row>
    <row r="131" spans="2:4" s="3" customFormat="1" x14ac:dyDescent="0.2">
      <c r="B131" s="36" t="s">
        <v>89</v>
      </c>
      <c r="C131" s="304">
        <v>0</v>
      </c>
      <c r="D131" s="53"/>
    </row>
    <row r="132" spans="2:4" s="3" customFormat="1" x14ac:dyDescent="0.2">
      <c r="B132" s="36" t="s">
        <v>90</v>
      </c>
      <c r="C132" s="304">
        <v>0</v>
      </c>
      <c r="D132" s="53"/>
    </row>
    <row r="133" spans="2:4" s="3" customFormat="1" x14ac:dyDescent="0.2">
      <c r="B133" s="36" t="s">
        <v>91</v>
      </c>
      <c r="C133" s="304">
        <v>12</v>
      </c>
      <c r="D133" s="53"/>
    </row>
    <row r="134" spans="2:4" s="3" customFormat="1" x14ac:dyDescent="0.2">
      <c r="B134" s="36" t="s">
        <v>92</v>
      </c>
      <c r="C134" s="304">
        <v>0</v>
      </c>
      <c r="D134" s="53"/>
    </row>
    <row r="135" spans="2:4" s="3" customFormat="1" x14ac:dyDescent="0.2">
      <c r="B135" s="36" t="s">
        <v>531</v>
      </c>
      <c r="C135" s="304">
        <v>2</v>
      </c>
      <c r="D135" s="53"/>
    </row>
    <row r="136" spans="2:4" s="3" customFormat="1" x14ac:dyDescent="0.2">
      <c r="B136" s="36" t="s">
        <v>93</v>
      </c>
      <c r="C136" s="304">
        <v>0</v>
      </c>
      <c r="D136" s="53"/>
    </row>
    <row r="137" spans="2:4" s="3" customFormat="1" x14ac:dyDescent="0.2">
      <c r="B137" s="36" t="s">
        <v>94</v>
      </c>
      <c r="C137" s="304">
        <v>0</v>
      </c>
      <c r="D137" s="53"/>
    </row>
    <row r="138" spans="2:4" s="3" customFormat="1" x14ac:dyDescent="0.2">
      <c r="B138" s="36" t="s">
        <v>95</v>
      </c>
      <c r="C138" s="304">
        <v>0</v>
      </c>
      <c r="D138" s="53"/>
    </row>
    <row r="139" spans="2:4" s="3" customFormat="1" x14ac:dyDescent="0.2">
      <c r="B139" s="36" t="s">
        <v>96</v>
      </c>
      <c r="C139" s="304">
        <v>0</v>
      </c>
      <c r="D139" s="53"/>
    </row>
    <row r="140" spans="2:4" s="3" customFormat="1" x14ac:dyDescent="0.2">
      <c r="B140" s="36" t="s">
        <v>97</v>
      </c>
      <c r="C140" s="304">
        <v>0</v>
      </c>
      <c r="D140" s="53"/>
    </row>
    <row r="141" spans="2:4" s="3" customFormat="1" x14ac:dyDescent="0.2">
      <c r="B141" s="36" t="s">
        <v>98</v>
      </c>
      <c r="C141" s="304">
        <v>14</v>
      </c>
      <c r="D141" s="53"/>
    </row>
    <row r="142" spans="2:4" s="3" customFormat="1" x14ac:dyDescent="0.2">
      <c r="B142" s="36" t="s">
        <v>99</v>
      </c>
      <c r="C142" s="304">
        <v>14</v>
      </c>
      <c r="D142" s="53"/>
    </row>
    <row r="143" spans="2:4" s="3" customFormat="1" x14ac:dyDescent="0.2">
      <c r="B143" s="36" t="s">
        <v>100</v>
      </c>
      <c r="C143" s="304">
        <v>0</v>
      </c>
      <c r="D143" s="53"/>
    </row>
    <row r="144" spans="2:4" s="3" customFormat="1" x14ac:dyDescent="0.2">
      <c r="B144" s="36" t="s">
        <v>102</v>
      </c>
      <c r="C144" s="304">
        <v>0</v>
      </c>
      <c r="D144" s="53"/>
    </row>
    <row r="145" spans="2:4" s="3" customFormat="1" x14ac:dyDescent="0.2">
      <c r="B145" s="36" t="s">
        <v>103</v>
      </c>
      <c r="C145" s="304">
        <v>0</v>
      </c>
      <c r="D145" s="53"/>
    </row>
    <row r="146" spans="2:4" s="3" customFormat="1" x14ac:dyDescent="0.2">
      <c r="B146" s="36" t="s">
        <v>104</v>
      </c>
      <c r="C146" s="304">
        <v>0</v>
      </c>
      <c r="D146" s="53"/>
    </row>
    <row r="147" spans="2:4" s="3" customFormat="1" x14ac:dyDescent="0.2">
      <c r="B147" s="36" t="s">
        <v>105</v>
      </c>
      <c r="C147" s="304">
        <v>0</v>
      </c>
      <c r="D147" s="53"/>
    </row>
    <row r="148" spans="2:4" s="3" customFormat="1" x14ac:dyDescent="0.2">
      <c r="B148" s="36" t="s">
        <v>106</v>
      </c>
      <c r="C148" s="304">
        <v>0</v>
      </c>
      <c r="D148" s="53"/>
    </row>
    <row r="149" spans="2:4" s="3" customFormat="1" x14ac:dyDescent="0.2">
      <c r="B149" s="36" t="s">
        <v>107</v>
      </c>
      <c r="C149" s="304">
        <v>0</v>
      </c>
      <c r="D149" s="53"/>
    </row>
    <row r="150" spans="2:4" s="3" customFormat="1" x14ac:dyDescent="0.2">
      <c r="B150" s="36" t="s">
        <v>108</v>
      </c>
      <c r="C150" s="304">
        <v>0</v>
      </c>
      <c r="D150" s="53"/>
    </row>
    <row r="151" spans="2:4" s="3" customFormat="1" x14ac:dyDescent="0.2">
      <c r="C151" s="124"/>
      <c r="D151" s="53"/>
    </row>
    <row r="152" spans="2:4" s="3" customFormat="1" x14ac:dyDescent="0.2">
      <c r="C152" s="120"/>
      <c r="D152" s="53"/>
    </row>
    <row r="153" spans="2:4" s="3" customFormat="1" x14ac:dyDescent="0.2">
      <c r="C153" s="120"/>
      <c r="D153" s="53"/>
    </row>
    <row r="154" spans="2:4" s="3" customFormat="1" x14ac:dyDescent="0.2">
      <c r="C154" s="120"/>
      <c r="D154" s="53"/>
    </row>
    <row r="155" spans="2:4" s="3" customFormat="1" x14ac:dyDescent="0.2">
      <c r="C155" s="120"/>
      <c r="D155" s="53"/>
    </row>
    <row r="156" spans="2:4" s="3" customFormat="1" x14ac:dyDescent="0.2">
      <c r="B156" s="14" t="s">
        <v>562</v>
      </c>
      <c r="C156" s="115"/>
      <c r="D156" s="53"/>
    </row>
    <row r="157" spans="2:4" s="3" customFormat="1" x14ac:dyDescent="0.2">
      <c r="C157" s="120"/>
      <c r="D157" s="53"/>
    </row>
    <row r="158" spans="2:4" s="3" customFormat="1" x14ac:dyDescent="0.2">
      <c r="C158" s="123" t="s">
        <v>276</v>
      </c>
      <c r="D158" s="53"/>
    </row>
    <row r="159" spans="2:4" s="3" customFormat="1" x14ac:dyDescent="0.2">
      <c r="C159" s="121">
        <f>SUM(C161:C164)</f>
        <v>64</v>
      </c>
      <c r="D159" s="53"/>
    </row>
    <row r="160" spans="2:4" s="3" customFormat="1" x14ac:dyDescent="0.2">
      <c r="C160" s="120"/>
      <c r="D160" s="53"/>
    </row>
    <row r="161" spans="2:4" s="3" customFormat="1" x14ac:dyDescent="0.2">
      <c r="B161" s="36" t="s">
        <v>116</v>
      </c>
      <c r="C161" s="304">
        <v>0</v>
      </c>
      <c r="D161" s="53"/>
    </row>
    <row r="162" spans="2:4" s="3" customFormat="1" x14ac:dyDescent="0.2">
      <c r="B162" s="36" t="s">
        <v>117</v>
      </c>
      <c r="C162" s="304">
        <v>0</v>
      </c>
      <c r="D162" s="53"/>
    </row>
    <row r="163" spans="2:4" s="3" customFormat="1" x14ac:dyDescent="0.2">
      <c r="B163" s="36" t="s">
        <v>118</v>
      </c>
      <c r="C163" s="304">
        <v>0</v>
      </c>
      <c r="D163" s="53"/>
    </row>
    <row r="164" spans="2:4" s="3" customFormat="1" x14ac:dyDescent="0.2">
      <c r="B164" s="36" t="s">
        <v>119</v>
      </c>
      <c r="C164" s="304">
        <v>64</v>
      </c>
      <c r="D164" s="53"/>
    </row>
    <row r="165" spans="2:4" s="3" customFormat="1" x14ac:dyDescent="0.2">
      <c r="C165" s="120"/>
      <c r="D165" s="53"/>
    </row>
    <row r="166" spans="2:4" s="3" customFormat="1" x14ac:dyDescent="0.2">
      <c r="C166" s="120"/>
      <c r="D166" s="53"/>
    </row>
    <row r="167" spans="2:4" s="3" customFormat="1" x14ac:dyDescent="0.2">
      <c r="B167" s="14" t="s">
        <v>563</v>
      </c>
      <c r="C167" s="115"/>
      <c r="D167" s="53"/>
    </row>
    <row r="168" spans="2:4" s="3" customFormat="1" x14ac:dyDescent="0.2">
      <c r="C168" s="120"/>
      <c r="D168" s="53"/>
    </row>
    <row r="169" spans="2:4" s="3" customFormat="1" x14ac:dyDescent="0.2">
      <c r="C169" s="123" t="s">
        <v>276</v>
      </c>
      <c r="D169" s="53"/>
    </row>
    <row r="170" spans="2:4" s="3" customFormat="1" x14ac:dyDescent="0.2">
      <c r="C170" s="121">
        <f>SUM(C172:C201)</f>
        <v>32</v>
      </c>
      <c r="D170" s="53"/>
    </row>
    <row r="171" spans="2:4" s="3" customFormat="1" x14ac:dyDescent="0.2">
      <c r="C171" s="120"/>
      <c r="D171" s="53"/>
    </row>
    <row r="172" spans="2:4" s="3" customFormat="1" x14ac:dyDescent="0.2">
      <c r="B172" s="36" t="s">
        <v>120</v>
      </c>
      <c r="C172" s="304">
        <v>0</v>
      </c>
      <c r="D172" s="53"/>
    </row>
    <row r="173" spans="2:4" s="3" customFormat="1" x14ac:dyDescent="0.2">
      <c r="B173" s="36" t="s">
        <v>121</v>
      </c>
      <c r="C173" s="304">
        <v>0</v>
      </c>
      <c r="D173" s="53"/>
    </row>
    <row r="174" spans="2:4" s="3" customFormat="1" x14ac:dyDescent="0.2">
      <c r="B174" s="36" t="s">
        <v>122</v>
      </c>
      <c r="C174" s="304">
        <v>0</v>
      </c>
      <c r="D174" s="53"/>
    </row>
    <row r="175" spans="2:4" s="3" customFormat="1" x14ac:dyDescent="0.2">
      <c r="B175" s="36" t="s">
        <v>123</v>
      </c>
      <c r="C175" s="304">
        <v>0</v>
      </c>
      <c r="D175" s="53"/>
    </row>
    <row r="176" spans="2:4" s="3" customFormat="1" x14ac:dyDescent="0.2">
      <c r="B176" s="36" t="s">
        <v>124</v>
      </c>
      <c r="C176" s="304">
        <v>0</v>
      </c>
      <c r="D176" s="53"/>
    </row>
    <row r="177" spans="2:4" s="3" customFormat="1" x14ac:dyDescent="0.2">
      <c r="B177" s="36" t="s">
        <v>125</v>
      </c>
      <c r="C177" s="304">
        <v>0</v>
      </c>
      <c r="D177" s="53"/>
    </row>
    <row r="178" spans="2:4" s="3" customFormat="1" x14ac:dyDescent="0.2">
      <c r="B178" s="36" t="s">
        <v>126</v>
      </c>
      <c r="C178" s="304">
        <v>0</v>
      </c>
      <c r="D178" s="53"/>
    </row>
    <row r="179" spans="2:4" s="3" customFormat="1" x14ac:dyDescent="0.2">
      <c r="B179" s="36" t="s">
        <v>127</v>
      </c>
      <c r="C179" s="304">
        <v>0</v>
      </c>
      <c r="D179" s="53"/>
    </row>
    <row r="180" spans="2:4" s="3" customFormat="1" x14ac:dyDescent="0.2">
      <c r="B180" s="36" t="s">
        <v>142</v>
      </c>
      <c r="C180" s="304">
        <v>0</v>
      </c>
      <c r="D180" s="53"/>
    </row>
    <row r="181" spans="2:4" s="3" customFormat="1" x14ac:dyDescent="0.2">
      <c r="B181" s="36" t="s">
        <v>128</v>
      </c>
      <c r="C181" s="304">
        <v>30</v>
      </c>
      <c r="D181" s="53"/>
    </row>
    <row r="182" spans="2:4" s="3" customFormat="1" x14ac:dyDescent="0.2">
      <c r="B182" s="36" t="s">
        <v>129</v>
      </c>
      <c r="C182" s="304">
        <v>2</v>
      </c>
      <c r="D182" s="53"/>
    </row>
    <row r="183" spans="2:4" s="3" customFormat="1" x14ac:dyDescent="0.2">
      <c r="B183" s="36" t="s">
        <v>130</v>
      </c>
      <c r="C183" s="304">
        <v>0</v>
      </c>
      <c r="D183" s="53"/>
    </row>
    <row r="184" spans="2:4" s="3" customFormat="1" x14ac:dyDescent="0.2">
      <c r="B184" s="36" t="s">
        <v>131</v>
      </c>
      <c r="C184" s="304">
        <v>0</v>
      </c>
      <c r="D184" s="53"/>
    </row>
    <row r="185" spans="2:4" s="3" customFormat="1" x14ac:dyDescent="0.2">
      <c r="B185" s="36" t="s">
        <v>516</v>
      </c>
      <c r="C185" s="304">
        <v>0</v>
      </c>
      <c r="D185" s="53"/>
    </row>
    <row r="186" spans="2:4" s="3" customFormat="1" x14ac:dyDescent="0.2">
      <c r="B186" s="36" t="s">
        <v>132</v>
      </c>
      <c r="C186" s="304">
        <v>0</v>
      </c>
      <c r="D186" s="53"/>
    </row>
    <row r="187" spans="2:4" s="3" customFormat="1" x14ac:dyDescent="0.2">
      <c r="B187" s="36" t="s">
        <v>133</v>
      </c>
      <c r="C187" s="304">
        <v>0</v>
      </c>
      <c r="D187" s="53"/>
    </row>
    <row r="188" spans="2:4" s="3" customFormat="1" x14ac:dyDescent="0.2">
      <c r="B188" s="36" t="s">
        <v>134</v>
      </c>
      <c r="C188" s="304">
        <v>0</v>
      </c>
      <c r="D188" s="53"/>
    </row>
    <row r="189" spans="2:4" s="3" customFormat="1" x14ac:dyDescent="0.2">
      <c r="B189" s="36" t="s">
        <v>135</v>
      </c>
      <c r="C189" s="304">
        <v>0</v>
      </c>
      <c r="D189" s="53"/>
    </row>
    <row r="190" spans="2:4" s="3" customFormat="1" x14ac:dyDescent="0.2">
      <c r="B190" s="36" t="s">
        <v>552</v>
      </c>
      <c r="C190" s="304">
        <v>0</v>
      </c>
      <c r="D190" s="53"/>
    </row>
    <row r="191" spans="2:4" s="3" customFormat="1" x14ac:dyDescent="0.2">
      <c r="B191" s="36" t="s">
        <v>553</v>
      </c>
      <c r="C191" s="304">
        <v>0</v>
      </c>
      <c r="D191" s="53"/>
    </row>
    <row r="192" spans="2:4" s="3" customFormat="1" x14ac:dyDescent="0.2">
      <c r="B192" s="36" t="s">
        <v>532</v>
      </c>
      <c r="C192" s="304">
        <v>0</v>
      </c>
      <c r="D192" s="53"/>
    </row>
    <row r="193" spans="2:4" s="3" customFormat="1" x14ac:dyDescent="0.2">
      <c r="B193" s="36" t="s">
        <v>554</v>
      </c>
      <c r="C193" s="304">
        <v>0</v>
      </c>
      <c r="D193" s="53"/>
    </row>
    <row r="194" spans="2:4" s="3" customFormat="1" x14ac:dyDescent="0.2">
      <c r="B194" s="36" t="s">
        <v>555</v>
      </c>
      <c r="C194" s="304">
        <v>0</v>
      </c>
      <c r="D194" s="53"/>
    </row>
    <row r="195" spans="2:4" s="3" customFormat="1" x14ac:dyDescent="0.2">
      <c r="B195" s="36" t="s">
        <v>557</v>
      </c>
      <c r="C195" s="304">
        <v>0</v>
      </c>
      <c r="D195" s="53"/>
    </row>
    <row r="196" spans="2:4" s="3" customFormat="1" x14ac:dyDescent="0.2">
      <c r="B196" s="36" t="s">
        <v>136</v>
      </c>
      <c r="C196" s="304">
        <v>0</v>
      </c>
      <c r="D196" s="53"/>
    </row>
    <row r="197" spans="2:4" s="3" customFormat="1" x14ac:dyDescent="0.2">
      <c r="B197" s="36" t="s">
        <v>137</v>
      </c>
      <c r="C197" s="304">
        <v>0</v>
      </c>
      <c r="D197" s="53"/>
    </row>
    <row r="198" spans="2:4" s="3" customFormat="1" x14ac:dyDescent="0.2">
      <c r="B198" s="36" t="s">
        <v>520</v>
      </c>
      <c r="C198" s="304">
        <v>0</v>
      </c>
      <c r="D198" s="53"/>
    </row>
    <row r="199" spans="2:4" s="3" customFormat="1" x14ac:dyDescent="0.2">
      <c r="B199" s="36" t="s">
        <v>558</v>
      </c>
      <c r="C199" s="304">
        <v>0</v>
      </c>
      <c r="D199" s="53"/>
    </row>
    <row r="200" spans="2:4" s="3" customFormat="1" x14ac:dyDescent="0.2">
      <c r="B200" s="36" t="s">
        <v>138</v>
      </c>
      <c r="C200" s="304">
        <v>0</v>
      </c>
      <c r="D200" s="53"/>
    </row>
    <row r="201" spans="2:4" s="3" customFormat="1" x14ac:dyDescent="0.2">
      <c r="B201" s="36" t="s">
        <v>139</v>
      </c>
      <c r="C201" s="304">
        <v>0</v>
      </c>
      <c r="D201" s="53"/>
    </row>
    <row r="202" spans="2:4" s="3" customFormat="1" x14ac:dyDescent="0.2">
      <c r="C202" s="124"/>
      <c r="D202" s="53"/>
    </row>
    <row r="203" spans="2:4" s="3" customFormat="1" x14ac:dyDescent="0.2">
      <c r="C203" s="120"/>
      <c r="D203" s="53"/>
    </row>
    <row r="204" spans="2:4" s="3" customFormat="1" x14ac:dyDescent="0.2">
      <c r="B204" s="14" t="s">
        <v>140</v>
      </c>
      <c r="C204" s="115"/>
      <c r="D204" s="53"/>
    </row>
    <row r="205" spans="2:4" s="3" customFormat="1" x14ac:dyDescent="0.2">
      <c r="C205" s="120"/>
      <c r="D205" s="53"/>
    </row>
    <row r="206" spans="2:4" s="3" customFormat="1" x14ac:dyDescent="0.2">
      <c r="C206" s="123" t="s">
        <v>276</v>
      </c>
      <c r="D206" s="53"/>
    </row>
    <row r="207" spans="2:4" s="3" customFormat="1" x14ac:dyDescent="0.2">
      <c r="C207" s="121">
        <f>SUM(C209)</f>
        <v>6</v>
      </c>
      <c r="D207" s="53"/>
    </row>
    <row r="208" spans="2:4" s="3" customFormat="1" x14ac:dyDescent="0.2">
      <c r="C208" s="120"/>
      <c r="D208" s="53"/>
    </row>
    <row r="209" spans="2:4" s="3" customFormat="1" x14ac:dyDescent="0.2">
      <c r="B209" s="36" t="s">
        <v>141</v>
      </c>
      <c r="C209" s="304">
        <v>6</v>
      </c>
      <c r="D209" s="53"/>
    </row>
    <row r="210" spans="2:4" s="3" customFormat="1" x14ac:dyDescent="0.2">
      <c r="C210" s="120"/>
      <c r="D210" s="53"/>
    </row>
    <row r="211" spans="2:4" s="3" customFormat="1" x14ac:dyDescent="0.2">
      <c r="C211" s="120"/>
      <c r="D211" s="53"/>
    </row>
    <row r="212" spans="2:4" s="3" customFormat="1" x14ac:dyDescent="0.2">
      <c r="C212" s="120"/>
      <c r="D212" s="53"/>
    </row>
    <row r="213" spans="2:4" s="3" customFormat="1" x14ac:dyDescent="0.2">
      <c r="C213" s="120"/>
      <c r="D213" s="53"/>
    </row>
    <row r="214" spans="2:4" s="3" customFormat="1" x14ac:dyDescent="0.2">
      <c r="C214" s="120"/>
      <c r="D214" s="53"/>
    </row>
    <row r="215" spans="2:4" s="3" customFormat="1" x14ac:dyDescent="0.2">
      <c r="C215" s="120"/>
      <c r="D215" s="53"/>
    </row>
    <row r="216" spans="2:4" s="3" customFormat="1" x14ac:dyDescent="0.2">
      <c r="C216" s="120"/>
      <c r="D216" s="53"/>
    </row>
    <row r="217" spans="2:4" s="3" customFormat="1" x14ac:dyDescent="0.2">
      <c r="C217" s="120"/>
      <c r="D217" s="53"/>
    </row>
    <row r="218" spans="2:4" s="3" customFormat="1" x14ac:dyDescent="0.2">
      <c r="C218" s="120"/>
      <c r="D218" s="53"/>
    </row>
    <row r="219" spans="2:4" s="3" customFormat="1" x14ac:dyDescent="0.2">
      <c r="C219" s="120"/>
      <c r="D219" s="53"/>
    </row>
    <row r="220" spans="2:4" s="3" customFormat="1" x14ac:dyDescent="0.2">
      <c r="C220" s="120"/>
      <c r="D220" s="53"/>
    </row>
    <row r="221" spans="2:4" s="3" customFormat="1" x14ac:dyDescent="0.2">
      <c r="C221" s="120"/>
      <c r="D221" s="53"/>
    </row>
    <row r="222" spans="2:4" s="3" customFormat="1" x14ac:dyDescent="0.2">
      <c r="C222" s="120"/>
      <c r="D222" s="53"/>
    </row>
    <row r="223" spans="2:4" s="3" customFormat="1" x14ac:dyDescent="0.2">
      <c r="C223" s="120"/>
      <c r="D223" s="53"/>
    </row>
    <row r="224" spans="2:4" s="3" customFormat="1" x14ac:dyDescent="0.2">
      <c r="C224" s="120"/>
      <c r="D224" s="53"/>
    </row>
    <row r="225" spans="3:4" s="3" customFormat="1" x14ac:dyDescent="0.2">
      <c r="C225" s="120"/>
      <c r="D225" s="53"/>
    </row>
    <row r="226" spans="3:4" s="3" customFormat="1" x14ac:dyDescent="0.2">
      <c r="C226" s="120"/>
      <c r="D226" s="53"/>
    </row>
    <row r="227" spans="3:4" s="3" customFormat="1" x14ac:dyDescent="0.2">
      <c r="C227" s="120"/>
      <c r="D227" s="53"/>
    </row>
    <row r="228" spans="3:4" s="3" customFormat="1" x14ac:dyDescent="0.2">
      <c r="C228" s="120"/>
      <c r="D228" s="53"/>
    </row>
    <row r="229" spans="3:4" s="3" customFormat="1" x14ac:dyDescent="0.2">
      <c r="C229" s="120"/>
      <c r="D229" s="53"/>
    </row>
    <row r="230" spans="3:4" s="3" customFormat="1" x14ac:dyDescent="0.2">
      <c r="C230" s="120"/>
      <c r="D230" s="53"/>
    </row>
    <row r="231" spans="3:4" s="3" customFormat="1" x14ac:dyDescent="0.2">
      <c r="C231" s="120"/>
      <c r="D231" s="53"/>
    </row>
    <row r="232" spans="3:4" s="3" customFormat="1" x14ac:dyDescent="0.2">
      <c r="C232" s="120"/>
      <c r="D232" s="53"/>
    </row>
    <row r="233" spans="3:4" s="3" customFormat="1" x14ac:dyDescent="0.2">
      <c r="C233" s="120"/>
      <c r="D233" s="53"/>
    </row>
    <row r="234" spans="3:4" s="3" customFormat="1" x14ac:dyDescent="0.2">
      <c r="C234" s="120"/>
      <c r="D234" s="53"/>
    </row>
    <row r="235" spans="3:4" s="3" customFormat="1" x14ac:dyDescent="0.2">
      <c r="C235" s="120"/>
      <c r="D235" s="53"/>
    </row>
    <row r="236" spans="3:4" s="3" customFormat="1" x14ac:dyDescent="0.2">
      <c r="C236" s="120"/>
      <c r="D236" s="53"/>
    </row>
    <row r="237" spans="3:4" s="3" customFormat="1" x14ac:dyDescent="0.2">
      <c r="C237" s="120"/>
      <c r="D237" s="53"/>
    </row>
    <row r="238" spans="3:4" s="3" customFormat="1" x14ac:dyDescent="0.2">
      <c r="C238" s="120"/>
      <c r="D238" s="53"/>
    </row>
    <row r="239" spans="3:4" s="3" customFormat="1" x14ac:dyDescent="0.2">
      <c r="C239" s="120"/>
      <c r="D239" s="53"/>
    </row>
    <row r="240" spans="3:4" s="3" customFormat="1" x14ac:dyDescent="0.2">
      <c r="C240" s="120"/>
      <c r="D240" s="53"/>
    </row>
    <row r="241" spans="3:4" s="3" customFormat="1" x14ac:dyDescent="0.2">
      <c r="C241" s="120"/>
      <c r="D241" s="53"/>
    </row>
    <row r="242" spans="3:4" s="3" customFormat="1" x14ac:dyDescent="0.2">
      <c r="C242" s="120"/>
      <c r="D242" s="53"/>
    </row>
    <row r="243" spans="3:4" s="3" customFormat="1" x14ac:dyDescent="0.2">
      <c r="C243" s="120"/>
      <c r="D243" s="53"/>
    </row>
    <row r="244" spans="3:4" s="3" customFormat="1" x14ac:dyDescent="0.2">
      <c r="C244" s="120"/>
      <c r="D244" s="53"/>
    </row>
    <row r="245" spans="3:4" s="3" customFormat="1" x14ac:dyDescent="0.2">
      <c r="C245" s="120"/>
      <c r="D245" s="53"/>
    </row>
    <row r="246" spans="3:4" s="3" customFormat="1" x14ac:dyDescent="0.2">
      <c r="C246" s="120"/>
      <c r="D246" s="53"/>
    </row>
    <row r="247" spans="3:4" s="3" customFormat="1" x14ac:dyDescent="0.2">
      <c r="C247" s="120"/>
      <c r="D247" s="53"/>
    </row>
    <row r="248" spans="3:4" s="3" customFormat="1" x14ac:dyDescent="0.2">
      <c r="C248" s="120"/>
      <c r="D248" s="53"/>
    </row>
    <row r="249" spans="3:4" s="3" customFormat="1" x14ac:dyDescent="0.2">
      <c r="C249" s="120"/>
      <c r="D249" s="53"/>
    </row>
    <row r="250" spans="3:4" s="3" customFormat="1" x14ac:dyDescent="0.2">
      <c r="C250" s="120"/>
      <c r="D250" s="53"/>
    </row>
    <row r="251" spans="3:4" s="3" customFormat="1" x14ac:dyDescent="0.2">
      <c r="C251" s="120"/>
      <c r="D251" s="53"/>
    </row>
    <row r="252" spans="3:4" s="3" customFormat="1" x14ac:dyDescent="0.2">
      <c r="C252" s="120"/>
      <c r="D252" s="53"/>
    </row>
    <row r="253" spans="3:4" s="3" customFormat="1" x14ac:dyDescent="0.2">
      <c r="C253" s="120"/>
      <c r="D253" s="53"/>
    </row>
    <row r="254" spans="3:4" s="3" customFormat="1" x14ac:dyDescent="0.2">
      <c r="C254" s="120"/>
      <c r="D254" s="53"/>
    </row>
    <row r="255" spans="3:4" s="3" customFormat="1" x14ac:dyDescent="0.2">
      <c r="C255" s="120"/>
      <c r="D255" s="53"/>
    </row>
    <row r="256" spans="3:4" s="3" customFormat="1" x14ac:dyDescent="0.2">
      <c r="C256" s="120"/>
      <c r="D256" s="53"/>
    </row>
    <row r="257" spans="3:4" s="3" customFormat="1" x14ac:dyDescent="0.2">
      <c r="C257" s="120"/>
      <c r="D257" s="53"/>
    </row>
    <row r="258" spans="3:4" s="3" customFormat="1" x14ac:dyDescent="0.2">
      <c r="C258" s="120"/>
      <c r="D258" s="53"/>
    </row>
    <row r="259" spans="3:4" s="3" customFormat="1" x14ac:dyDescent="0.2">
      <c r="C259" s="120"/>
      <c r="D259" s="53"/>
    </row>
    <row r="260" spans="3:4" s="3" customFormat="1" x14ac:dyDescent="0.2">
      <c r="C260" s="120"/>
      <c r="D260" s="53"/>
    </row>
    <row r="261" spans="3:4" s="3" customFormat="1" x14ac:dyDescent="0.2">
      <c r="C261" s="120"/>
      <c r="D261" s="53"/>
    </row>
    <row r="262" spans="3:4" s="3" customFormat="1" x14ac:dyDescent="0.2">
      <c r="C262" s="120"/>
      <c r="D262" s="53"/>
    </row>
    <row r="263" spans="3:4" s="3" customFormat="1" x14ac:dyDescent="0.2">
      <c r="C263" s="120"/>
      <c r="D263" s="53"/>
    </row>
    <row r="264" spans="3:4" s="3" customFormat="1" x14ac:dyDescent="0.2">
      <c r="C264" s="120"/>
      <c r="D264" s="53"/>
    </row>
    <row r="265" spans="3:4" s="3" customFormat="1" x14ac:dyDescent="0.2">
      <c r="C265" s="120"/>
      <c r="D265" s="53"/>
    </row>
    <row r="266" spans="3:4" s="3" customFormat="1" x14ac:dyDescent="0.2">
      <c r="C266" s="120"/>
      <c r="D266" s="53"/>
    </row>
    <row r="267" spans="3:4" s="3" customFormat="1" x14ac:dyDescent="0.2">
      <c r="C267" s="120"/>
      <c r="D267" s="53"/>
    </row>
    <row r="268" spans="3:4" s="3" customFormat="1" x14ac:dyDescent="0.2">
      <c r="C268" s="120"/>
      <c r="D268" s="53"/>
    </row>
    <row r="269" spans="3:4" s="3" customFormat="1" x14ac:dyDescent="0.2">
      <c r="C269" s="120"/>
      <c r="D269" s="53"/>
    </row>
    <row r="270" spans="3:4" s="3" customFormat="1" x14ac:dyDescent="0.2">
      <c r="C270" s="120"/>
      <c r="D270" s="53"/>
    </row>
    <row r="271" spans="3:4" s="3" customFormat="1" x14ac:dyDescent="0.2">
      <c r="C271" s="120"/>
      <c r="D271" s="53"/>
    </row>
    <row r="272" spans="3:4" s="3" customFormat="1" x14ac:dyDescent="0.2">
      <c r="C272" s="120"/>
      <c r="D272" s="53"/>
    </row>
    <row r="273" spans="3:4" s="3" customFormat="1" x14ac:dyDescent="0.2">
      <c r="C273" s="120"/>
      <c r="D273" s="53"/>
    </row>
    <row r="274" spans="3:4" s="3" customFormat="1" x14ac:dyDescent="0.2">
      <c r="C274" s="120"/>
      <c r="D274" s="53"/>
    </row>
    <row r="275" spans="3:4" s="3" customFormat="1" x14ac:dyDescent="0.2">
      <c r="C275" s="120"/>
      <c r="D275" s="53"/>
    </row>
    <row r="276" spans="3:4" s="3" customFormat="1" x14ac:dyDescent="0.2">
      <c r="C276" s="120"/>
      <c r="D276" s="53"/>
    </row>
    <row r="277" spans="3:4" s="3" customFormat="1" x14ac:dyDescent="0.2">
      <c r="C277" s="120"/>
      <c r="D277" s="53"/>
    </row>
    <row r="278" spans="3:4" s="3" customFormat="1" x14ac:dyDescent="0.2">
      <c r="C278" s="120"/>
      <c r="D278" s="53"/>
    </row>
    <row r="279" spans="3:4" s="3" customFormat="1" x14ac:dyDescent="0.2">
      <c r="C279" s="120"/>
      <c r="D279" s="53"/>
    </row>
    <row r="280" spans="3:4" s="3" customFormat="1" x14ac:dyDescent="0.2">
      <c r="C280" s="120"/>
      <c r="D280" s="53"/>
    </row>
    <row r="281" spans="3:4" s="3" customFormat="1" x14ac:dyDescent="0.2">
      <c r="C281" s="120"/>
      <c r="D281" s="53"/>
    </row>
    <row r="282" spans="3:4" s="3" customFormat="1" x14ac:dyDescent="0.2">
      <c r="C282" s="120"/>
      <c r="D282" s="53"/>
    </row>
    <row r="283" spans="3:4" s="3" customFormat="1" x14ac:dyDescent="0.2">
      <c r="C283" s="120"/>
      <c r="D283" s="53"/>
    </row>
    <row r="284" spans="3:4" s="3" customFormat="1" x14ac:dyDescent="0.2">
      <c r="C284" s="120"/>
      <c r="D284" s="53"/>
    </row>
    <row r="285" spans="3:4" s="3" customFormat="1" x14ac:dyDescent="0.2">
      <c r="C285" s="120"/>
      <c r="D285" s="53"/>
    </row>
    <row r="286" spans="3:4" s="3" customFormat="1" x14ac:dyDescent="0.2">
      <c r="C286" s="120"/>
      <c r="D286" s="53"/>
    </row>
    <row r="287" spans="3:4" s="3" customFormat="1" x14ac:dyDescent="0.2">
      <c r="C287" s="120"/>
      <c r="D287" s="53"/>
    </row>
    <row r="288" spans="3:4" s="3" customFormat="1" x14ac:dyDescent="0.2">
      <c r="C288" s="120"/>
      <c r="D288" s="53"/>
    </row>
    <row r="289" spans="3:4" s="3" customFormat="1" x14ac:dyDescent="0.2">
      <c r="C289" s="120"/>
      <c r="D289" s="53"/>
    </row>
    <row r="290" spans="3:4" s="3" customFormat="1" x14ac:dyDescent="0.2">
      <c r="C290" s="120"/>
      <c r="D290" s="53"/>
    </row>
    <row r="291" spans="3:4" s="3" customFormat="1" x14ac:dyDescent="0.2">
      <c r="C291" s="120"/>
      <c r="D291" s="53"/>
    </row>
    <row r="292" spans="3:4" s="3" customFormat="1" x14ac:dyDescent="0.2">
      <c r="C292" s="120"/>
      <c r="D292" s="53"/>
    </row>
    <row r="293" spans="3:4" s="3" customFormat="1" x14ac:dyDescent="0.2">
      <c r="C293" s="120"/>
      <c r="D293" s="53"/>
    </row>
    <row r="294" spans="3:4" s="3" customFormat="1" x14ac:dyDescent="0.2">
      <c r="C294" s="120"/>
      <c r="D294" s="53"/>
    </row>
    <row r="295" spans="3:4" s="3" customFormat="1" x14ac:dyDescent="0.2">
      <c r="C295" s="120"/>
      <c r="D295" s="53"/>
    </row>
    <row r="296" spans="3:4" s="3" customFormat="1" x14ac:dyDescent="0.2">
      <c r="C296" s="120"/>
      <c r="D296" s="53"/>
    </row>
    <row r="297" spans="3:4" s="3" customFormat="1" x14ac:dyDescent="0.2">
      <c r="C297" s="120"/>
      <c r="D297" s="53"/>
    </row>
    <row r="298" spans="3:4" s="3" customFormat="1" x14ac:dyDescent="0.2">
      <c r="C298" s="120"/>
      <c r="D298" s="53"/>
    </row>
    <row r="299" spans="3:4" s="3" customFormat="1" x14ac:dyDescent="0.2">
      <c r="C299" s="120"/>
      <c r="D299" s="53"/>
    </row>
    <row r="300" spans="3:4" s="3" customFormat="1" x14ac:dyDescent="0.2">
      <c r="C300" s="120"/>
      <c r="D300" s="53"/>
    </row>
    <row r="301" spans="3:4" s="3" customFormat="1" x14ac:dyDescent="0.2">
      <c r="C301" s="120"/>
      <c r="D301" s="53"/>
    </row>
    <row r="302" spans="3:4" s="3" customFormat="1" x14ac:dyDescent="0.2">
      <c r="C302" s="120"/>
      <c r="D302" s="5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5"/>
  <sheetViews>
    <sheetView showGridLines="0" topLeftCell="B85" zoomScale="70" zoomScaleNormal="70" workbookViewId="0">
      <selection activeCell="B68" sqref="B68"/>
    </sheetView>
  </sheetViews>
  <sheetFormatPr baseColWidth="10" defaultRowHeight="12.75" x14ac:dyDescent="0.2"/>
  <cols>
    <col min="1" max="1" width="3.5703125" style="2" customWidth="1"/>
    <col min="2" max="2" width="81.140625" style="2" customWidth="1"/>
    <col min="3" max="3" width="13.7109375" style="133" customWidth="1"/>
    <col min="4" max="4" width="19.85546875" style="132" customWidth="1"/>
    <col min="5" max="5" width="21.7109375" style="132"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3"/>
      <c r="E1" s="23"/>
    </row>
    <row r="2" spans="1:5" x14ac:dyDescent="0.2">
      <c r="C2" s="2"/>
      <c r="D2" s="23"/>
      <c r="E2" s="23"/>
    </row>
    <row r="3" spans="1:5" x14ac:dyDescent="0.2">
      <c r="C3" s="2"/>
      <c r="D3" s="23"/>
      <c r="E3" s="23"/>
    </row>
    <row r="4" spans="1:5" ht="15.75" x14ac:dyDescent="0.2">
      <c r="B4" s="414" t="s">
        <v>560</v>
      </c>
      <c r="C4" s="2"/>
      <c r="D4" s="23"/>
      <c r="E4" s="23"/>
    </row>
    <row r="5" spans="1:5" x14ac:dyDescent="0.2">
      <c r="C5" s="2"/>
      <c r="D5" s="23"/>
      <c r="E5" s="23"/>
    </row>
    <row r="6" spans="1:5" x14ac:dyDescent="0.2">
      <c r="C6" s="2"/>
      <c r="D6" s="2"/>
      <c r="E6" s="351" t="s">
        <v>4</v>
      </c>
    </row>
    <row r="7" spans="1:5" ht="4.5" customHeight="1" x14ac:dyDescent="0.2">
      <c r="C7" s="352"/>
      <c r="D7" s="2"/>
      <c r="E7" s="2"/>
    </row>
    <row r="8" spans="1:5" ht="5.25" customHeight="1" thickBot="1" x14ac:dyDescent="0.25">
      <c r="B8" s="4"/>
      <c r="C8" s="135"/>
      <c r="D8" s="136"/>
      <c r="E8" s="136"/>
    </row>
    <row r="9" spans="1:5" ht="5.25" customHeight="1" x14ac:dyDescent="0.2">
      <c r="B9" s="5"/>
      <c r="C9" s="137"/>
      <c r="D9" s="138"/>
      <c r="E9" s="138"/>
    </row>
    <row r="11" spans="1:5" ht="15" x14ac:dyDescent="0.25">
      <c r="B11" s="15" t="s">
        <v>277</v>
      </c>
      <c r="C11" s="140"/>
      <c r="D11" s="141"/>
      <c r="E11" s="185"/>
    </row>
    <row r="12" spans="1:5" x14ac:dyDescent="0.2">
      <c r="B12" s="6"/>
      <c r="C12" s="137"/>
    </row>
    <row r="13" spans="1:5" s="75" customFormat="1" x14ac:dyDescent="0.2">
      <c r="A13" s="417"/>
      <c r="B13" s="12" t="s">
        <v>5</v>
      </c>
      <c r="C13" s="164" t="s">
        <v>278</v>
      </c>
      <c r="D13" s="165" t="s">
        <v>280</v>
      </c>
      <c r="E13" s="166" t="s">
        <v>280</v>
      </c>
    </row>
    <row r="14" spans="1:5" s="75" customFormat="1" x14ac:dyDescent="0.2">
      <c r="A14" s="417"/>
      <c r="B14" s="76"/>
      <c r="C14" s="145" t="s">
        <v>279</v>
      </c>
      <c r="D14" s="167" t="s">
        <v>281</v>
      </c>
      <c r="E14" s="168" t="s">
        <v>282</v>
      </c>
    </row>
    <row r="15" spans="1:5" x14ac:dyDescent="0.2">
      <c r="B15" s="3" t="s">
        <v>31</v>
      </c>
      <c r="C15" s="133">
        <f>SUM(C24,C36,C61,C75,C84,C93,C104)</f>
        <v>810</v>
      </c>
      <c r="D15" s="148">
        <f>SUM(D24,D36,D61,D75,D84,D93,D104)</f>
        <v>36</v>
      </c>
      <c r="E15" s="132">
        <f>SUM(E24,E36,E61,E75,E84,E93,E104)</f>
        <v>5252</v>
      </c>
    </row>
    <row r="16" spans="1:5" x14ac:dyDescent="0.2">
      <c r="B16" s="3" t="s">
        <v>34</v>
      </c>
      <c r="C16" s="133">
        <f>SUM(C170,C182,C220)</f>
        <v>183</v>
      </c>
      <c r="D16" s="132">
        <f>SUM(D170,D182,D220)</f>
        <v>13</v>
      </c>
      <c r="E16" s="132">
        <f>SUM(E170,E182,E220)</f>
        <v>525</v>
      </c>
    </row>
    <row r="17" spans="2:5" x14ac:dyDescent="0.2">
      <c r="B17" s="9" t="s">
        <v>6</v>
      </c>
      <c r="C17" s="149">
        <f>SUM(C15:C16)</f>
        <v>993</v>
      </c>
      <c r="D17" s="150">
        <f>SUM(D15:D16)</f>
        <v>49</v>
      </c>
      <c r="E17" s="150">
        <f>SUM(E15,E16)</f>
        <v>5777</v>
      </c>
    </row>
    <row r="20" spans="2:5" s="3" customFormat="1" x14ac:dyDescent="0.2">
      <c r="B20" s="14" t="s">
        <v>565</v>
      </c>
      <c r="C20" s="151"/>
      <c r="D20" s="138"/>
      <c r="E20" s="132"/>
    </row>
    <row r="21" spans="2:5" s="3" customFormat="1" x14ac:dyDescent="0.2">
      <c r="B21" s="14"/>
      <c r="C21" s="151"/>
      <c r="D21" s="138"/>
      <c r="E21" s="132"/>
    </row>
    <row r="22" spans="2:5" s="3" customFormat="1" x14ac:dyDescent="0.2">
      <c r="B22" s="40"/>
      <c r="C22" s="169" t="s">
        <v>278</v>
      </c>
      <c r="D22" s="170" t="s">
        <v>280</v>
      </c>
      <c r="E22" s="170" t="s">
        <v>280</v>
      </c>
    </row>
    <row r="23" spans="2:5" s="3" customFormat="1" x14ac:dyDescent="0.2">
      <c r="C23" s="157" t="s">
        <v>279</v>
      </c>
      <c r="D23" s="158" t="s">
        <v>281</v>
      </c>
      <c r="E23" s="158" t="s">
        <v>282</v>
      </c>
    </row>
    <row r="24" spans="2:5" s="3" customFormat="1" x14ac:dyDescent="0.2">
      <c r="C24" s="157">
        <f>SUM(C26:C29)</f>
        <v>0</v>
      </c>
      <c r="D24" s="158">
        <f>SUM(D26:D29)</f>
        <v>0</v>
      </c>
      <c r="E24" s="158">
        <f>SUM(E26:E29)</f>
        <v>1148</v>
      </c>
    </row>
    <row r="25" spans="2:5" s="3" customFormat="1" x14ac:dyDescent="0.2">
      <c r="C25" s="133"/>
      <c r="D25" s="132"/>
      <c r="E25" s="132"/>
    </row>
    <row r="26" spans="2:5" s="3" customFormat="1" x14ac:dyDescent="0.2">
      <c r="B26" s="3" t="s">
        <v>550</v>
      </c>
      <c r="C26" s="302">
        <v>0</v>
      </c>
      <c r="D26" s="302">
        <v>0</v>
      </c>
      <c r="E26" s="302">
        <v>0</v>
      </c>
    </row>
    <row r="27" spans="2:5" s="3" customFormat="1" x14ac:dyDescent="0.2">
      <c r="B27" s="3" t="s">
        <v>37</v>
      </c>
      <c r="C27" s="302">
        <v>0</v>
      </c>
      <c r="D27" s="302">
        <v>0</v>
      </c>
      <c r="E27" s="302">
        <v>0</v>
      </c>
    </row>
    <row r="28" spans="2:5" s="3" customFormat="1" x14ac:dyDescent="0.2">
      <c r="B28" s="3" t="s">
        <v>38</v>
      </c>
      <c r="C28" s="302">
        <v>0</v>
      </c>
      <c r="D28" s="302">
        <v>0</v>
      </c>
      <c r="E28" s="302">
        <v>381</v>
      </c>
    </row>
    <row r="29" spans="2:5" s="3" customFormat="1" x14ac:dyDescent="0.2">
      <c r="B29" s="462" t="s">
        <v>39</v>
      </c>
      <c r="C29" s="461">
        <v>0</v>
      </c>
      <c r="D29" s="461">
        <v>0</v>
      </c>
      <c r="E29" s="461">
        <v>767</v>
      </c>
    </row>
    <row r="30" spans="2:5" s="3" customFormat="1" x14ac:dyDescent="0.2">
      <c r="C30" s="133"/>
      <c r="D30" s="132"/>
      <c r="E30" s="132"/>
    </row>
    <row r="31" spans="2:5" s="3" customFormat="1" x14ac:dyDescent="0.2">
      <c r="C31" s="133"/>
      <c r="D31" s="132"/>
      <c r="E31" s="132"/>
    </row>
    <row r="32" spans="2:5" s="3" customFormat="1" x14ac:dyDescent="0.2">
      <c r="B32" s="14" t="s">
        <v>567</v>
      </c>
      <c r="C32" s="131"/>
      <c r="D32" s="132"/>
      <c r="E32" s="132"/>
    </row>
    <row r="33" spans="2:5" s="3" customFormat="1" x14ac:dyDescent="0.2">
      <c r="B33" s="14"/>
      <c r="C33" s="131"/>
      <c r="D33" s="132"/>
      <c r="E33" s="132"/>
    </row>
    <row r="34" spans="2:5" s="3" customFormat="1" x14ac:dyDescent="0.2">
      <c r="C34" s="169" t="s">
        <v>278</v>
      </c>
      <c r="D34" s="170" t="s">
        <v>280</v>
      </c>
      <c r="E34" s="170" t="s">
        <v>280</v>
      </c>
    </row>
    <row r="35" spans="2:5" s="3" customFormat="1" x14ac:dyDescent="0.2">
      <c r="C35" s="157" t="s">
        <v>279</v>
      </c>
      <c r="D35" s="158" t="s">
        <v>281</v>
      </c>
      <c r="E35" s="158" t="s">
        <v>282</v>
      </c>
    </row>
    <row r="36" spans="2:5" s="3" customFormat="1" x14ac:dyDescent="0.2">
      <c r="C36" s="157">
        <f>SUM(C38:C54)</f>
        <v>0</v>
      </c>
      <c r="D36" s="158">
        <f>SUM(D38:D54)</f>
        <v>0</v>
      </c>
      <c r="E36" s="158">
        <f>SUM(E38:E54)</f>
        <v>41</v>
      </c>
    </row>
    <row r="37" spans="2:5" s="3" customFormat="1" x14ac:dyDescent="0.2">
      <c r="C37" s="133"/>
      <c r="D37" s="162"/>
      <c r="E37" s="162"/>
    </row>
    <row r="38" spans="2:5" s="3" customFormat="1" x14ac:dyDescent="0.2">
      <c r="B38" s="445" t="s">
        <v>519</v>
      </c>
      <c r="C38" s="302">
        <v>0</v>
      </c>
      <c r="D38" s="302">
        <v>0</v>
      </c>
      <c r="E38" s="302">
        <v>0</v>
      </c>
    </row>
    <row r="39" spans="2:5" s="3" customFormat="1" x14ac:dyDescent="0.2">
      <c r="B39" s="445" t="s">
        <v>514</v>
      </c>
      <c r="C39" s="302">
        <v>0</v>
      </c>
      <c r="D39" s="302">
        <v>0</v>
      </c>
      <c r="E39" s="302">
        <v>0</v>
      </c>
    </row>
    <row r="40" spans="2:5" s="3" customFormat="1" x14ac:dyDescent="0.2">
      <c r="B40" s="450" t="s">
        <v>544</v>
      </c>
      <c r="C40" s="302">
        <v>0</v>
      </c>
      <c r="D40" s="302">
        <v>0</v>
      </c>
      <c r="E40" s="302">
        <v>0</v>
      </c>
    </row>
    <row r="41" spans="2:5" s="3" customFormat="1" x14ac:dyDescent="0.2">
      <c r="B41" s="445" t="s">
        <v>539</v>
      </c>
      <c r="C41" s="302">
        <v>0</v>
      </c>
      <c r="D41" s="302">
        <v>0</v>
      </c>
      <c r="E41" s="302">
        <v>0</v>
      </c>
    </row>
    <row r="42" spans="2:5" s="3" customFormat="1" x14ac:dyDescent="0.2">
      <c r="B42" s="445" t="s">
        <v>548</v>
      </c>
      <c r="C42" s="302">
        <v>0</v>
      </c>
      <c r="D42" s="302">
        <v>0</v>
      </c>
      <c r="E42" s="302">
        <v>0</v>
      </c>
    </row>
    <row r="43" spans="2:5" s="3" customFormat="1" x14ac:dyDescent="0.2">
      <c r="B43" s="445" t="s">
        <v>547</v>
      </c>
      <c r="C43" s="302">
        <v>0</v>
      </c>
      <c r="D43" s="302">
        <v>0</v>
      </c>
      <c r="E43" s="302">
        <v>0</v>
      </c>
    </row>
    <row r="44" spans="2:5" s="3" customFormat="1" x14ac:dyDescent="0.2">
      <c r="B44" s="445" t="s">
        <v>546</v>
      </c>
      <c r="C44" s="302">
        <v>0</v>
      </c>
      <c r="D44" s="302">
        <v>0</v>
      </c>
      <c r="E44" s="302">
        <v>0</v>
      </c>
    </row>
    <row r="45" spans="2:5" s="3" customFormat="1" x14ac:dyDescent="0.2">
      <c r="B45" s="40" t="s">
        <v>513</v>
      </c>
      <c r="C45" s="302">
        <v>0</v>
      </c>
      <c r="D45" s="302">
        <v>0</v>
      </c>
      <c r="E45" s="302">
        <v>0</v>
      </c>
    </row>
    <row r="46" spans="2:5" s="3" customFormat="1" x14ac:dyDescent="0.2">
      <c r="B46" s="445" t="s">
        <v>543</v>
      </c>
      <c r="C46" s="302">
        <v>0</v>
      </c>
      <c r="D46" s="302">
        <v>0</v>
      </c>
      <c r="E46" s="302">
        <v>0</v>
      </c>
    </row>
    <row r="47" spans="2:5" s="3" customFormat="1" x14ac:dyDescent="0.2">
      <c r="B47" s="445" t="s">
        <v>545</v>
      </c>
      <c r="C47" s="302">
        <v>0</v>
      </c>
      <c r="D47" s="302">
        <v>0</v>
      </c>
      <c r="E47" s="302">
        <v>0</v>
      </c>
    </row>
    <row r="48" spans="2:5" s="3" customFormat="1" x14ac:dyDescent="0.2">
      <c r="B48" s="445" t="s">
        <v>541</v>
      </c>
      <c r="C48" s="302">
        <v>0</v>
      </c>
      <c r="D48" s="302">
        <v>0</v>
      </c>
      <c r="E48" s="302">
        <v>0</v>
      </c>
    </row>
    <row r="49" spans="2:5" s="3" customFormat="1" x14ac:dyDescent="0.2">
      <c r="B49" s="445" t="s">
        <v>542</v>
      </c>
      <c r="C49" s="302">
        <v>0</v>
      </c>
      <c r="D49" s="302">
        <v>0</v>
      </c>
      <c r="E49" s="302">
        <v>0</v>
      </c>
    </row>
    <row r="50" spans="2:5" s="3" customFormat="1" x14ac:dyDescent="0.2">
      <c r="B50" s="445" t="s">
        <v>549</v>
      </c>
      <c r="C50" s="302">
        <v>0</v>
      </c>
      <c r="D50" s="302">
        <v>0</v>
      </c>
      <c r="E50" s="302">
        <v>0</v>
      </c>
    </row>
    <row r="51" spans="2:5" s="3" customFormat="1" x14ac:dyDescent="0.2">
      <c r="B51" s="445" t="s">
        <v>515</v>
      </c>
      <c r="C51" s="302">
        <v>0</v>
      </c>
      <c r="D51" s="302">
        <v>0</v>
      </c>
      <c r="E51" s="302">
        <v>0</v>
      </c>
    </row>
    <row r="52" spans="2:5" s="3" customFormat="1" x14ac:dyDescent="0.2">
      <c r="B52" s="3" t="s">
        <v>40</v>
      </c>
      <c r="C52" s="302">
        <v>0</v>
      </c>
      <c r="D52" s="302">
        <v>0</v>
      </c>
      <c r="E52" s="302">
        <v>41</v>
      </c>
    </row>
    <row r="53" spans="2:5" s="3" customFormat="1" x14ac:dyDescent="0.2">
      <c r="B53" s="3" t="s">
        <v>41</v>
      </c>
      <c r="C53" s="302">
        <v>0</v>
      </c>
      <c r="D53" s="302">
        <v>0</v>
      </c>
      <c r="E53" s="302">
        <v>0</v>
      </c>
    </row>
    <row r="54" spans="2:5" s="3" customFormat="1" x14ac:dyDescent="0.2">
      <c r="B54" s="3" t="s">
        <v>42</v>
      </c>
      <c r="C54" s="302">
        <v>0</v>
      </c>
      <c r="D54" s="302">
        <v>0</v>
      </c>
      <c r="E54" s="302">
        <v>0</v>
      </c>
    </row>
    <row r="55" spans="2:5" s="3" customFormat="1" x14ac:dyDescent="0.2">
      <c r="C55" s="133"/>
      <c r="D55" s="132"/>
      <c r="E55" s="132"/>
    </row>
    <row r="56" spans="2:5" s="3" customFormat="1" x14ac:dyDescent="0.2">
      <c r="C56" s="133"/>
      <c r="D56" s="132"/>
      <c r="E56" s="132"/>
    </row>
    <row r="57" spans="2:5" s="3" customFormat="1" x14ac:dyDescent="0.2">
      <c r="B57" s="14" t="s">
        <v>566</v>
      </c>
      <c r="C57" s="131"/>
      <c r="D57" s="132"/>
      <c r="E57" s="132"/>
    </row>
    <row r="58" spans="2:5" s="3" customFormat="1" x14ac:dyDescent="0.2">
      <c r="B58" s="14"/>
      <c r="C58" s="131"/>
      <c r="D58" s="132"/>
      <c r="E58" s="132"/>
    </row>
    <row r="59" spans="2:5" s="3" customFormat="1" x14ac:dyDescent="0.2">
      <c r="C59" s="169" t="s">
        <v>278</v>
      </c>
      <c r="D59" s="170" t="s">
        <v>280</v>
      </c>
      <c r="E59" s="170" t="s">
        <v>280</v>
      </c>
    </row>
    <row r="60" spans="2:5" s="3" customFormat="1" x14ac:dyDescent="0.2">
      <c r="C60" s="157" t="s">
        <v>279</v>
      </c>
      <c r="D60" s="158" t="s">
        <v>281</v>
      </c>
      <c r="E60" s="158" t="s">
        <v>282</v>
      </c>
    </row>
    <row r="61" spans="2:5" s="3" customFormat="1" x14ac:dyDescent="0.2">
      <c r="C61" s="157">
        <f>SUM(C63:C68)</f>
        <v>0</v>
      </c>
      <c r="D61" s="158">
        <f>SUM(D63:D68)</f>
        <v>0</v>
      </c>
      <c r="E61" s="158">
        <f>SUM(E63:E68)</f>
        <v>300</v>
      </c>
    </row>
    <row r="62" spans="2:5" s="3" customFormat="1" x14ac:dyDescent="0.2">
      <c r="C62" s="133"/>
      <c r="D62" s="132"/>
      <c r="E62" s="132"/>
    </row>
    <row r="63" spans="2:5" s="3" customFormat="1" x14ac:dyDescent="0.2">
      <c r="B63" s="36" t="s">
        <v>43</v>
      </c>
      <c r="C63" s="302">
        <v>0</v>
      </c>
      <c r="D63" s="302">
        <v>0</v>
      </c>
      <c r="E63" s="302">
        <v>0</v>
      </c>
    </row>
    <row r="64" spans="2:5" s="3" customFormat="1" x14ac:dyDescent="0.2">
      <c r="B64" s="36" t="s">
        <v>44</v>
      </c>
      <c r="C64" s="302">
        <v>0</v>
      </c>
      <c r="D64" s="302">
        <v>0</v>
      </c>
      <c r="E64" s="302">
        <v>0</v>
      </c>
    </row>
    <row r="65" spans="2:5" s="3" customFormat="1" x14ac:dyDescent="0.2">
      <c r="B65" s="36" t="s">
        <v>45</v>
      </c>
      <c r="C65" s="302">
        <v>0</v>
      </c>
      <c r="D65" s="302">
        <v>0</v>
      </c>
      <c r="E65" s="302">
        <v>300</v>
      </c>
    </row>
    <row r="66" spans="2:5" s="3" customFormat="1" x14ac:dyDescent="0.2">
      <c r="B66" s="36" t="s">
        <v>46</v>
      </c>
      <c r="C66" s="302">
        <v>0</v>
      </c>
      <c r="D66" s="302">
        <v>0</v>
      </c>
      <c r="E66" s="302">
        <v>0</v>
      </c>
    </row>
    <row r="67" spans="2:5" s="3" customFormat="1" x14ac:dyDescent="0.2">
      <c r="B67" s="36" t="s">
        <v>47</v>
      </c>
      <c r="C67" s="302">
        <v>0</v>
      </c>
      <c r="D67" s="302">
        <v>0</v>
      </c>
      <c r="E67" s="302">
        <v>0</v>
      </c>
    </row>
    <row r="68" spans="2:5" s="3" customFormat="1" x14ac:dyDescent="0.2">
      <c r="B68" s="36" t="s">
        <v>590</v>
      </c>
      <c r="C68" s="302">
        <v>0</v>
      </c>
      <c r="D68" s="302">
        <v>0</v>
      </c>
      <c r="E68" s="302">
        <v>0</v>
      </c>
    </row>
    <row r="69" spans="2:5" s="3" customFormat="1" x14ac:dyDescent="0.2">
      <c r="C69" s="133"/>
      <c r="D69" s="132"/>
      <c r="E69" s="132"/>
    </row>
    <row r="70" spans="2:5" s="3" customFormat="1" x14ac:dyDescent="0.2">
      <c r="C70" s="133"/>
      <c r="D70" s="132"/>
      <c r="E70" s="132"/>
    </row>
    <row r="71" spans="2:5" s="3" customFormat="1" x14ac:dyDescent="0.2">
      <c r="B71" s="14" t="s">
        <v>111</v>
      </c>
      <c r="C71" s="131"/>
      <c r="D71" s="132"/>
      <c r="E71" s="132"/>
    </row>
    <row r="72" spans="2:5" s="3" customFormat="1" x14ac:dyDescent="0.2">
      <c r="C72" s="133"/>
      <c r="D72" s="132"/>
      <c r="E72" s="132"/>
    </row>
    <row r="73" spans="2:5" s="3" customFormat="1" x14ac:dyDescent="0.2">
      <c r="C73" s="169" t="s">
        <v>278</v>
      </c>
      <c r="D73" s="170" t="s">
        <v>280</v>
      </c>
      <c r="E73" s="170" t="s">
        <v>280</v>
      </c>
    </row>
    <row r="74" spans="2:5" s="3" customFormat="1" x14ac:dyDescent="0.2">
      <c r="C74" s="157" t="s">
        <v>279</v>
      </c>
      <c r="D74" s="158" t="s">
        <v>281</v>
      </c>
      <c r="E74" s="158" t="s">
        <v>282</v>
      </c>
    </row>
    <row r="75" spans="2:5" s="3" customFormat="1" x14ac:dyDescent="0.2">
      <c r="C75" s="157">
        <f>SUM(C77)</f>
        <v>685</v>
      </c>
      <c r="D75" s="158">
        <f>SUM(D77)</f>
        <v>0</v>
      </c>
      <c r="E75" s="158">
        <f>SUM(E77)</f>
        <v>0</v>
      </c>
    </row>
    <row r="76" spans="2:5" s="3" customFormat="1" x14ac:dyDescent="0.2">
      <c r="C76" s="133"/>
      <c r="D76" s="132"/>
      <c r="E76" s="132"/>
    </row>
    <row r="77" spans="2:5" s="3" customFormat="1" x14ac:dyDescent="0.2">
      <c r="B77" s="3" t="s">
        <v>48</v>
      </c>
      <c r="C77" s="302">
        <v>685</v>
      </c>
      <c r="D77" s="302">
        <v>0</v>
      </c>
      <c r="E77" s="302">
        <v>0</v>
      </c>
    </row>
    <row r="78" spans="2:5" s="3" customFormat="1" x14ac:dyDescent="0.2">
      <c r="C78" s="133"/>
      <c r="D78" s="132"/>
      <c r="E78" s="132"/>
    </row>
    <row r="79" spans="2:5" s="3" customFormat="1" x14ac:dyDescent="0.2">
      <c r="C79" s="133"/>
      <c r="D79" s="132"/>
      <c r="E79" s="132"/>
    </row>
    <row r="80" spans="2:5" s="3" customFormat="1" x14ac:dyDescent="0.2">
      <c r="B80" s="14" t="s">
        <v>113</v>
      </c>
      <c r="C80" s="131"/>
      <c r="D80" s="132"/>
      <c r="E80" s="132"/>
    </row>
    <row r="81" spans="2:5" s="3" customFormat="1" x14ac:dyDescent="0.2">
      <c r="C81" s="133"/>
      <c r="D81" s="132"/>
      <c r="E81" s="132"/>
    </row>
    <row r="82" spans="2:5" s="3" customFormat="1" x14ac:dyDescent="0.2">
      <c r="C82" s="169" t="s">
        <v>278</v>
      </c>
      <c r="D82" s="170" t="s">
        <v>280</v>
      </c>
      <c r="E82" s="170" t="s">
        <v>280</v>
      </c>
    </row>
    <row r="83" spans="2:5" s="3" customFormat="1" x14ac:dyDescent="0.2">
      <c r="C83" s="157" t="s">
        <v>279</v>
      </c>
      <c r="D83" s="158" t="s">
        <v>281</v>
      </c>
      <c r="E83" s="158" t="s">
        <v>282</v>
      </c>
    </row>
    <row r="84" spans="2:5" s="3" customFormat="1" x14ac:dyDescent="0.2">
      <c r="C84" s="157">
        <f>SUM(C86)</f>
        <v>0</v>
      </c>
      <c r="D84" s="158">
        <f>SUM(D86)</f>
        <v>0</v>
      </c>
      <c r="E84" s="158">
        <f>SUM(E86)</f>
        <v>0</v>
      </c>
    </row>
    <row r="85" spans="2:5" s="3" customFormat="1" x14ac:dyDescent="0.2">
      <c r="C85" s="133"/>
      <c r="D85" s="132"/>
      <c r="E85" s="132"/>
    </row>
    <row r="86" spans="2:5" s="3" customFormat="1" x14ac:dyDescent="0.2">
      <c r="B86" s="3" t="s">
        <v>49</v>
      </c>
      <c r="C86" s="302">
        <v>0</v>
      </c>
      <c r="D86" s="302">
        <v>0</v>
      </c>
      <c r="E86" s="302">
        <v>0</v>
      </c>
    </row>
    <row r="87" spans="2:5" s="3" customFormat="1" x14ac:dyDescent="0.2">
      <c r="C87" s="133"/>
      <c r="D87" s="132"/>
      <c r="E87" s="132"/>
    </row>
    <row r="88" spans="2:5" s="3" customFormat="1" x14ac:dyDescent="0.2">
      <c r="C88" s="133"/>
      <c r="D88" s="132"/>
      <c r="E88" s="132"/>
    </row>
    <row r="89" spans="2:5" s="3" customFormat="1" x14ac:dyDescent="0.2">
      <c r="B89" s="14" t="s">
        <v>112</v>
      </c>
      <c r="C89" s="131"/>
      <c r="D89" s="132"/>
      <c r="E89" s="132"/>
    </row>
    <row r="90" spans="2:5" s="3" customFormat="1" x14ac:dyDescent="0.2">
      <c r="C90" s="133"/>
      <c r="D90" s="132"/>
      <c r="E90" s="132"/>
    </row>
    <row r="91" spans="2:5" s="3" customFormat="1" x14ac:dyDescent="0.2">
      <c r="C91" s="169" t="s">
        <v>278</v>
      </c>
      <c r="D91" s="170" t="s">
        <v>280</v>
      </c>
      <c r="E91" s="170" t="s">
        <v>280</v>
      </c>
    </row>
    <row r="92" spans="2:5" s="3" customFormat="1" x14ac:dyDescent="0.2">
      <c r="C92" s="157" t="s">
        <v>279</v>
      </c>
      <c r="D92" s="158" t="s">
        <v>281</v>
      </c>
      <c r="E92" s="158" t="s">
        <v>282</v>
      </c>
    </row>
    <row r="93" spans="2:5" s="3" customFormat="1" x14ac:dyDescent="0.2">
      <c r="C93" s="157">
        <f>SUM(C95:C97)</f>
        <v>0</v>
      </c>
      <c r="D93" s="158">
        <f>SUM(D95:D97)</f>
        <v>0</v>
      </c>
      <c r="E93" s="158">
        <f>SUM(E95:E97)</f>
        <v>0</v>
      </c>
    </row>
    <row r="94" spans="2:5" s="3" customFormat="1" x14ac:dyDescent="0.2">
      <c r="C94" s="133"/>
      <c r="D94" s="132"/>
      <c r="E94" s="132"/>
    </row>
    <row r="95" spans="2:5" s="3" customFormat="1" x14ac:dyDescent="0.2">
      <c r="B95" s="36" t="s">
        <v>50</v>
      </c>
      <c r="C95" s="302">
        <v>0</v>
      </c>
      <c r="D95" s="302">
        <v>0</v>
      </c>
      <c r="E95" s="302">
        <v>0</v>
      </c>
    </row>
    <row r="96" spans="2:5" s="3" customFormat="1" x14ac:dyDescent="0.2">
      <c r="B96" s="36" t="s">
        <v>51</v>
      </c>
      <c r="C96" s="302">
        <v>0</v>
      </c>
      <c r="D96" s="302">
        <v>0</v>
      </c>
      <c r="E96" s="302">
        <v>0</v>
      </c>
    </row>
    <row r="97" spans="2:5" s="3" customFormat="1" x14ac:dyDescent="0.2">
      <c r="B97" s="36" t="s">
        <v>52</v>
      </c>
      <c r="C97" s="302">
        <v>0</v>
      </c>
      <c r="D97" s="302">
        <v>0</v>
      </c>
      <c r="E97" s="302">
        <v>0</v>
      </c>
    </row>
    <row r="98" spans="2:5" s="3" customFormat="1" x14ac:dyDescent="0.2">
      <c r="C98" s="133"/>
      <c r="D98" s="132"/>
      <c r="E98" s="132"/>
    </row>
    <row r="99" spans="2:5" s="3" customFormat="1" x14ac:dyDescent="0.2">
      <c r="C99" s="133"/>
      <c r="D99" s="132"/>
      <c r="E99" s="132"/>
    </row>
    <row r="100" spans="2:5" s="3" customFormat="1" x14ac:dyDescent="0.2">
      <c r="B100" s="14" t="s">
        <v>564</v>
      </c>
      <c r="C100" s="131"/>
      <c r="D100" s="132"/>
      <c r="E100" s="132"/>
    </row>
    <row r="101" spans="2:5" s="3" customFormat="1" x14ac:dyDescent="0.2">
      <c r="C101" s="133"/>
      <c r="D101" s="132"/>
      <c r="E101" s="132"/>
    </row>
    <row r="102" spans="2:5" s="3" customFormat="1" x14ac:dyDescent="0.2">
      <c r="C102" s="169" t="s">
        <v>278</v>
      </c>
      <c r="D102" s="170" t="s">
        <v>280</v>
      </c>
      <c r="E102" s="170" t="s">
        <v>280</v>
      </c>
    </row>
    <row r="103" spans="2:5" s="3" customFormat="1" x14ac:dyDescent="0.2">
      <c r="C103" s="157" t="s">
        <v>279</v>
      </c>
      <c r="D103" s="158" t="s">
        <v>281</v>
      </c>
      <c r="E103" s="158" t="s">
        <v>282</v>
      </c>
    </row>
    <row r="104" spans="2:5" s="3" customFormat="1" x14ac:dyDescent="0.2">
      <c r="C104" s="157">
        <f>SUM(C106:C158)</f>
        <v>125</v>
      </c>
      <c r="D104" s="158">
        <f>SUM(D106:D158)</f>
        <v>36</v>
      </c>
      <c r="E104" s="158">
        <f>SUM(E106:E158)</f>
        <v>3763</v>
      </c>
    </row>
    <row r="105" spans="2:5" s="3" customFormat="1" x14ac:dyDescent="0.2">
      <c r="C105" s="133"/>
      <c r="D105" s="132"/>
      <c r="E105" s="132"/>
    </row>
    <row r="106" spans="2:5" s="3" customFormat="1" x14ac:dyDescent="0.2">
      <c r="B106" s="36" t="s">
        <v>53</v>
      </c>
      <c r="C106" s="302">
        <v>0</v>
      </c>
      <c r="D106" s="302">
        <v>0</v>
      </c>
      <c r="E106" s="302">
        <v>420</v>
      </c>
    </row>
    <row r="107" spans="2:5" s="3" customFormat="1" x14ac:dyDescent="0.2">
      <c r="B107" s="36" t="s">
        <v>54</v>
      </c>
      <c r="C107" s="302">
        <v>0</v>
      </c>
      <c r="D107" s="302">
        <v>0</v>
      </c>
      <c r="E107" s="302">
        <v>605</v>
      </c>
    </row>
    <row r="108" spans="2:5" s="3" customFormat="1" x14ac:dyDescent="0.2">
      <c r="B108" s="36" t="s">
        <v>55</v>
      </c>
      <c r="C108" s="302">
        <v>0</v>
      </c>
      <c r="D108" s="302">
        <v>0</v>
      </c>
      <c r="E108" s="302">
        <v>149</v>
      </c>
    </row>
    <row r="109" spans="2:5" s="3" customFormat="1" x14ac:dyDescent="0.2">
      <c r="B109" s="36" t="s">
        <v>56</v>
      </c>
      <c r="C109" s="302">
        <v>0</v>
      </c>
      <c r="D109" s="302">
        <v>0</v>
      </c>
      <c r="E109" s="302">
        <v>201</v>
      </c>
    </row>
    <row r="110" spans="2:5" s="3" customFormat="1" x14ac:dyDescent="0.2">
      <c r="B110" s="36" t="s">
        <v>57</v>
      </c>
      <c r="C110" s="302">
        <v>0</v>
      </c>
      <c r="D110" s="302">
        <v>0</v>
      </c>
      <c r="E110" s="302">
        <v>0</v>
      </c>
    </row>
    <row r="111" spans="2:5" s="3" customFormat="1" x14ac:dyDescent="0.2">
      <c r="B111" s="36" t="s">
        <v>58</v>
      </c>
      <c r="C111" s="302">
        <v>0</v>
      </c>
      <c r="D111" s="302">
        <v>0</v>
      </c>
      <c r="E111" s="302">
        <v>8</v>
      </c>
    </row>
    <row r="112" spans="2:5" s="3" customFormat="1" x14ac:dyDescent="0.2">
      <c r="B112" s="36" t="s">
        <v>61</v>
      </c>
      <c r="C112" s="302">
        <v>0</v>
      </c>
      <c r="D112" s="302">
        <v>0</v>
      </c>
      <c r="E112" s="302">
        <v>0</v>
      </c>
    </row>
    <row r="113" spans="2:5" s="3" customFormat="1" x14ac:dyDescent="0.2">
      <c r="B113" s="36" t="s">
        <v>62</v>
      </c>
      <c r="C113" s="302">
        <v>0</v>
      </c>
      <c r="D113" s="302">
        <v>0</v>
      </c>
      <c r="E113" s="302">
        <v>26</v>
      </c>
    </row>
    <row r="114" spans="2:5" s="3" customFormat="1" x14ac:dyDescent="0.2">
      <c r="B114" s="36" t="s">
        <v>63</v>
      </c>
      <c r="C114" s="302">
        <v>0</v>
      </c>
      <c r="D114" s="302">
        <v>0</v>
      </c>
      <c r="E114" s="302">
        <v>0</v>
      </c>
    </row>
    <row r="115" spans="2:5" s="3" customFormat="1" x14ac:dyDescent="0.2">
      <c r="B115" s="36" t="s">
        <v>530</v>
      </c>
      <c r="C115" s="302">
        <v>0</v>
      </c>
      <c r="D115" s="302">
        <v>0</v>
      </c>
      <c r="E115" s="302">
        <v>0</v>
      </c>
    </row>
    <row r="116" spans="2:5" s="3" customFormat="1" x14ac:dyDescent="0.2">
      <c r="B116" s="36" t="s">
        <v>64</v>
      </c>
      <c r="C116" s="302">
        <v>0</v>
      </c>
      <c r="D116" s="302">
        <v>0</v>
      </c>
      <c r="E116" s="302">
        <v>120</v>
      </c>
    </row>
    <row r="117" spans="2:5" s="3" customFormat="1" x14ac:dyDescent="0.2">
      <c r="B117" s="36" t="s">
        <v>65</v>
      </c>
      <c r="C117" s="302">
        <v>0</v>
      </c>
      <c r="D117" s="302">
        <v>0</v>
      </c>
      <c r="E117" s="302">
        <v>100</v>
      </c>
    </row>
    <row r="118" spans="2:5" s="3" customFormat="1" x14ac:dyDescent="0.2">
      <c r="B118" s="36" t="s">
        <v>68</v>
      </c>
      <c r="C118" s="302">
        <v>0</v>
      </c>
      <c r="D118" s="302">
        <v>0</v>
      </c>
      <c r="E118" s="302">
        <v>57</v>
      </c>
    </row>
    <row r="119" spans="2:5" s="3" customFormat="1" x14ac:dyDescent="0.2">
      <c r="B119" s="36" t="s">
        <v>69</v>
      </c>
      <c r="C119" s="302">
        <v>0</v>
      </c>
      <c r="D119" s="302">
        <v>0</v>
      </c>
      <c r="E119" s="302">
        <v>0</v>
      </c>
    </row>
    <row r="120" spans="2:5" s="3" customFormat="1" x14ac:dyDescent="0.2">
      <c r="B120" s="36" t="s">
        <v>71</v>
      </c>
      <c r="C120" s="302">
        <v>0</v>
      </c>
      <c r="D120" s="302">
        <v>0</v>
      </c>
      <c r="E120" s="302">
        <v>0</v>
      </c>
    </row>
    <row r="121" spans="2:5" s="3" customFormat="1" x14ac:dyDescent="0.2">
      <c r="B121" s="36" t="s">
        <v>72</v>
      </c>
      <c r="C121" s="302">
        <v>0</v>
      </c>
      <c r="D121" s="302">
        <v>0</v>
      </c>
      <c r="E121" s="302">
        <v>0</v>
      </c>
    </row>
    <row r="122" spans="2:5" s="3" customFormat="1" x14ac:dyDescent="0.2">
      <c r="B122" s="36" t="s">
        <v>73</v>
      </c>
      <c r="C122" s="302">
        <v>0</v>
      </c>
      <c r="D122" s="302">
        <v>0</v>
      </c>
      <c r="E122" s="302">
        <v>44</v>
      </c>
    </row>
    <row r="123" spans="2:5" s="3" customFormat="1" x14ac:dyDescent="0.2">
      <c r="B123" s="36" t="s">
        <v>75</v>
      </c>
      <c r="C123" s="302">
        <v>0</v>
      </c>
      <c r="D123" s="302">
        <v>0</v>
      </c>
      <c r="E123" s="302">
        <v>0</v>
      </c>
    </row>
    <row r="124" spans="2:5" s="3" customFormat="1" x14ac:dyDescent="0.2">
      <c r="B124" s="36" t="s">
        <v>76</v>
      </c>
      <c r="C124" s="302">
        <v>0</v>
      </c>
      <c r="D124" s="302">
        <v>0</v>
      </c>
      <c r="E124" s="302">
        <v>728</v>
      </c>
    </row>
    <row r="125" spans="2:5" s="3" customFormat="1" x14ac:dyDescent="0.2">
      <c r="B125" s="36" t="s">
        <v>77</v>
      </c>
      <c r="C125" s="302">
        <v>0</v>
      </c>
      <c r="D125" s="302">
        <v>0</v>
      </c>
      <c r="E125" s="302">
        <v>0</v>
      </c>
    </row>
    <row r="126" spans="2:5" s="3" customFormat="1" x14ac:dyDescent="0.2">
      <c r="B126" s="36" t="s">
        <v>78</v>
      </c>
      <c r="C126" s="302">
        <v>0</v>
      </c>
      <c r="D126" s="302">
        <v>0</v>
      </c>
      <c r="E126" s="302">
        <v>0</v>
      </c>
    </row>
    <row r="127" spans="2:5" s="3" customFormat="1" x14ac:dyDescent="0.2">
      <c r="B127" s="36" t="s">
        <v>79</v>
      </c>
      <c r="C127" s="302">
        <v>0</v>
      </c>
      <c r="D127" s="302">
        <v>0</v>
      </c>
      <c r="E127" s="302">
        <v>0</v>
      </c>
    </row>
    <row r="128" spans="2:5" s="3" customFormat="1" x14ac:dyDescent="0.2">
      <c r="B128" s="36" t="s">
        <v>529</v>
      </c>
      <c r="C128" s="302">
        <v>0</v>
      </c>
      <c r="D128" s="302">
        <v>0</v>
      </c>
      <c r="E128" s="302">
        <v>0</v>
      </c>
    </row>
    <row r="129" spans="2:5" s="3" customFormat="1" x14ac:dyDescent="0.2">
      <c r="B129" s="261" t="s">
        <v>81</v>
      </c>
      <c r="C129" s="302">
        <v>0</v>
      </c>
      <c r="D129" s="302">
        <v>0</v>
      </c>
      <c r="E129" s="302">
        <v>0</v>
      </c>
    </row>
    <row r="130" spans="2:5" s="3" customFormat="1" x14ac:dyDescent="0.2">
      <c r="B130" s="36" t="s">
        <v>82</v>
      </c>
      <c r="C130" s="302">
        <v>75</v>
      </c>
      <c r="D130" s="302">
        <v>0</v>
      </c>
      <c r="E130" s="302">
        <v>75</v>
      </c>
    </row>
    <row r="131" spans="2:5" s="3" customFormat="1" x14ac:dyDescent="0.2">
      <c r="B131" s="36" t="s">
        <v>83</v>
      </c>
      <c r="C131" s="302">
        <v>0</v>
      </c>
      <c r="D131" s="302">
        <v>0</v>
      </c>
      <c r="E131" s="302">
        <v>0</v>
      </c>
    </row>
    <row r="132" spans="2:5" s="3" customFormat="1" x14ac:dyDescent="0.2">
      <c r="B132" s="36" t="s">
        <v>533</v>
      </c>
      <c r="C132" s="302">
        <v>0</v>
      </c>
      <c r="D132" s="302">
        <v>0</v>
      </c>
      <c r="E132" s="302">
        <v>0</v>
      </c>
    </row>
    <row r="133" spans="2:5" s="3" customFormat="1" x14ac:dyDescent="0.2">
      <c r="B133" s="36" t="s">
        <v>84</v>
      </c>
      <c r="C133" s="302">
        <v>0</v>
      </c>
      <c r="D133" s="302">
        <v>0</v>
      </c>
      <c r="E133" s="302">
        <v>0</v>
      </c>
    </row>
    <row r="134" spans="2:5" s="3" customFormat="1" x14ac:dyDescent="0.2">
      <c r="B134" s="36" t="s">
        <v>85</v>
      </c>
      <c r="C134" s="302">
        <v>0</v>
      </c>
      <c r="D134" s="302">
        <v>0</v>
      </c>
      <c r="E134" s="302">
        <v>0</v>
      </c>
    </row>
    <row r="135" spans="2:5" s="3" customFormat="1" x14ac:dyDescent="0.2">
      <c r="B135" s="36" t="s">
        <v>551</v>
      </c>
      <c r="C135" s="302">
        <v>0</v>
      </c>
      <c r="D135" s="302">
        <v>0</v>
      </c>
      <c r="E135" s="302">
        <v>0</v>
      </c>
    </row>
    <row r="136" spans="2:5" s="3" customFormat="1" x14ac:dyDescent="0.2">
      <c r="B136" s="36" t="s">
        <v>86</v>
      </c>
      <c r="C136" s="302">
        <v>0</v>
      </c>
      <c r="D136" s="302">
        <v>0</v>
      </c>
      <c r="E136" s="302">
        <v>45</v>
      </c>
    </row>
    <row r="137" spans="2:5" s="3" customFormat="1" x14ac:dyDescent="0.2">
      <c r="B137" s="36" t="s">
        <v>87</v>
      </c>
      <c r="C137" s="302">
        <v>0</v>
      </c>
      <c r="D137" s="302">
        <v>0</v>
      </c>
      <c r="E137" s="302">
        <v>15</v>
      </c>
    </row>
    <row r="138" spans="2:5" s="3" customFormat="1" x14ac:dyDescent="0.2">
      <c r="B138" s="36" t="s">
        <v>88</v>
      </c>
      <c r="C138" s="302">
        <v>0</v>
      </c>
      <c r="D138" s="302">
        <v>0</v>
      </c>
      <c r="E138" s="302">
        <v>0</v>
      </c>
    </row>
    <row r="139" spans="2:5" s="3" customFormat="1" x14ac:dyDescent="0.2">
      <c r="B139" s="36" t="s">
        <v>89</v>
      </c>
      <c r="C139" s="302">
        <v>0</v>
      </c>
      <c r="D139" s="302">
        <v>0</v>
      </c>
      <c r="E139" s="302">
        <v>0</v>
      </c>
    </row>
    <row r="140" spans="2:5" s="3" customFormat="1" x14ac:dyDescent="0.2">
      <c r="B140" s="36" t="s">
        <v>90</v>
      </c>
      <c r="C140" s="302">
        <v>0</v>
      </c>
      <c r="D140" s="302">
        <v>0</v>
      </c>
      <c r="E140" s="302">
        <v>0</v>
      </c>
    </row>
    <row r="141" spans="2:5" s="3" customFormat="1" x14ac:dyDescent="0.2">
      <c r="B141" s="36" t="s">
        <v>91</v>
      </c>
      <c r="C141" s="302">
        <v>0</v>
      </c>
      <c r="D141" s="302">
        <v>0</v>
      </c>
      <c r="E141" s="302">
        <v>0</v>
      </c>
    </row>
    <row r="142" spans="2:5" s="3" customFormat="1" x14ac:dyDescent="0.2">
      <c r="B142" s="36" t="s">
        <v>92</v>
      </c>
      <c r="C142" s="302">
        <v>0</v>
      </c>
      <c r="D142" s="302">
        <v>0</v>
      </c>
      <c r="E142" s="302">
        <v>5</v>
      </c>
    </row>
    <row r="143" spans="2:5" s="3" customFormat="1" x14ac:dyDescent="0.2">
      <c r="B143" s="36" t="s">
        <v>531</v>
      </c>
      <c r="C143" s="302">
        <v>0</v>
      </c>
      <c r="D143" s="302">
        <v>0</v>
      </c>
      <c r="E143" s="302">
        <v>0</v>
      </c>
    </row>
    <row r="144" spans="2:5" s="3" customFormat="1" x14ac:dyDescent="0.2">
      <c r="B144" s="36" t="s">
        <v>93</v>
      </c>
      <c r="C144" s="302">
        <v>0</v>
      </c>
      <c r="D144" s="302">
        <v>0</v>
      </c>
      <c r="E144" s="302">
        <v>0</v>
      </c>
    </row>
    <row r="145" spans="2:5" s="3" customFormat="1" x14ac:dyDescent="0.2">
      <c r="B145" s="36" t="s">
        <v>94</v>
      </c>
      <c r="C145" s="302">
        <v>0</v>
      </c>
      <c r="D145" s="302">
        <v>0</v>
      </c>
      <c r="E145" s="302">
        <v>816</v>
      </c>
    </row>
    <row r="146" spans="2:5" s="3" customFormat="1" x14ac:dyDescent="0.2">
      <c r="B146" s="36" t="s">
        <v>95</v>
      </c>
      <c r="C146" s="302">
        <v>0</v>
      </c>
      <c r="D146" s="302">
        <v>0</v>
      </c>
      <c r="E146" s="302">
        <v>0</v>
      </c>
    </row>
    <row r="147" spans="2:5" s="3" customFormat="1" x14ac:dyDescent="0.2">
      <c r="B147" s="36" t="s">
        <v>96</v>
      </c>
      <c r="C147" s="302">
        <v>0</v>
      </c>
      <c r="D147" s="302">
        <v>0</v>
      </c>
      <c r="E147" s="302">
        <v>0</v>
      </c>
    </row>
    <row r="148" spans="2:5" s="3" customFormat="1" x14ac:dyDescent="0.2">
      <c r="B148" s="36" t="s">
        <v>97</v>
      </c>
      <c r="C148" s="302">
        <v>50</v>
      </c>
      <c r="D148" s="302">
        <v>0</v>
      </c>
      <c r="E148" s="302">
        <v>50</v>
      </c>
    </row>
    <row r="149" spans="2:5" s="3" customFormat="1" x14ac:dyDescent="0.2">
      <c r="B149" s="36" t="s">
        <v>98</v>
      </c>
      <c r="C149" s="302">
        <v>0</v>
      </c>
      <c r="D149" s="302">
        <v>0</v>
      </c>
      <c r="E149" s="302">
        <v>125</v>
      </c>
    </row>
    <row r="150" spans="2:5" s="3" customFormat="1" x14ac:dyDescent="0.2">
      <c r="B150" s="36" t="s">
        <v>99</v>
      </c>
      <c r="C150" s="302">
        <v>0</v>
      </c>
      <c r="D150" s="302">
        <v>36</v>
      </c>
      <c r="E150" s="302">
        <v>94</v>
      </c>
    </row>
    <row r="151" spans="2:5" s="3" customFormat="1" x14ac:dyDescent="0.2">
      <c r="B151" s="36" t="s">
        <v>100</v>
      </c>
      <c r="C151" s="302">
        <v>0</v>
      </c>
      <c r="D151" s="302">
        <v>0</v>
      </c>
      <c r="E151" s="302">
        <v>0</v>
      </c>
    </row>
    <row r="152" spans="2:5" s="3" customFormat="1" x14ac:dyDescent="0.2">
      <c r="B152" s="36" t="s">
        <v>102</v>
      </c>
      <c r="C152" s="302">
        <v>0</v>
      </c>
      <c r="D152" s="302">
        <v>0</v>
      </c>
      <c r="E152" s="302">
        <v>0</v>
      </c>
    </row>
    <row r="153" spans="2:5" s="3" customFormat="1" x14ac:dyDescent="0.2">
      <c r="B153" s="36" t="s">
        <v>103</v>
      </c>
      <c r="C153" s="302">
        <v>0</v>
      </c>
      <c r="D153" s="302">
        <v>0</v>
      </c>
      <c r="E153" s="302">
        <v>0</v>
      </c>
    </row>
    <row r="154" spans="2:5" s="3" customFormat="1" x14ac:dyDescent="0.2">
      <c r="B154" s="36" t="s">
        <v>104</v>
      </c>
      <c r="C154" s="302">
        <v>0</v>
      </c>
      <c r="D154" s="302">
        <v>0</v>
      </c>
      <c r="E154" s="302">
        <v>0</v>
      </c>
    </row>
    <row r="155" spans="2:5" s="3" customFormat="1" x14ac:dyDescent="0.2">
      <c r="B155" s="36" t="s">
        <v>105</v>
      </c>
      <c r="C155" s="302">
        <v>0</v>
      </c>
      <c r="D155" s="302">
        <v>0</v>
      </c>
      <c r="E155" s="302">
        <v>0</v>
      </c>
    </row>
    <row r="156" spans="2:5" s="3" customFormat="1" x14ac:dyDescent="0.2">
      <c r="B156" s="36" t="s">
        <v>106</v>
      </c>
      <c r="C156" s="302">
        <v>0</v>
      </c>
      <c r="D156" s="302">
        <v>0</v>
      </c>
      <c r="E156" s="302">
        <v>0</v>
      </c>
    </row>
    <row r="157" spans="2:5" s="3" customFormat="1" x14ac:dyDescent="0.2">
      <c r="B157" s="36" t="s">
        <v>107</v>
      </c>
      <c r="C157" s="302">
        <v>0</v>
      </c>
      <c r="D157" s="302">
        <v>0</v>
      </c>
      <c r="E157" s="302">
        <v>0</v>
      </c>
    </row>
    <row r="158" spans="2:5" s="3" customFormat="1" x14ac:dyDescent="0.2">
      <c r="B158" s="36" t="s">
        <v>108</v>
      </c>
      <c r="C158" s="302">
        <v>0</v>
      </c>
      <c r="D158" s="302">
        <v>0</v>
      </c>
      <c r="E158" s="302">
        <v>80</v>
      </c>
    </row>
    <row r="159" spans="2:5" s="3" customFormat="1" x14ac:dyDescent="0.2">
      <c r="C159" s="161"/>
      <c r="D159" s="163"/>
      <c r="E159" s="163"/>
    </row>
    <row r="160" spans="2:5" s="3" customFormat="1" x14ac:dyDescent="0.2">
      <c r="C160" s="161"/>
      <c r="D160" s="163"/>
      <c r="E160" s="163"/>
    </row>
    <row r="161" spans="2:5" s="3" customFormat="1" x14ac:dyDescent="0.2">
      <c r="C161" s="161"/>
      <c r="D161" s="163"/>
      <c r="E161" s="163"/>
    </row>
    <row r="162" spans="2:5" s="3" customFormat="1" x14ac:dyDescent="0.2">
      <c r="C162" s="133"/>
      <c r="D162" s="132"/>
      <c r="E162" s="132"/>
    </row>
    <row r="163" spans="2:5" s="3" customFormat="1" x14ac:dyDescent="0.2">
      <c r="C163" s="133"/>
      <c r="D163" s="132"/>
      <c r="E163" s="132"/>
    </row>
    <row r="164" spans="2:5" s="3" customFormat="1" x14ac:dyDescent="0.2">
      <c r="C164" s="133"/>
      <c r="D164" s="132"/>
      <c r="E164" s="132"/>
    </row>
    <row r="165" spans="2:5" s="3" customFormat="1" x14ac:dyDescent="0.2">
      <c r="C165" s="133"/>
      <c r="D165" s="132"/>
      <c r="E165" s="132"/>
    </row>
    <row r="166" spans="2:5" s="3" customFormat="1" x14ac:dyDescent="0.2">
      <c r="B166" s="14" t="s">
        <v>562</v>
      </c>
      <c r="C166" s="131"/>
      <c r="D166" s="132"/>
      <c r="E166" s="132"/>
    </row>
    <row r="167" spans="2:5" s="3" customFormat="1" x14ac:dyDescent="0.2">
      <c r="C167" s="133"/>
      <c r="D167" s="132"/>
      <c r="E167" s="132"/>
    </row>
    <row r="168" spans="2:5" s="3" customFormat="1" x14ac:dyDescent="0.2">
      <c r="C168" s="169" t="s">
        <v>278</v>
      </c>
      <c r="D168" s="170" t="s">
        <v>280</v>
      </c>
      <c r="E168" s="170" t="s">
        <v>280</v>
      </c>
    </row>
    <row r="169" spans="2:5" s="3" customFormat="1" x14ac:dyDescent="0.2">
      <c r="C169" s="157" t="s">
        <v>279</v>
      </c>
      <c r="D169" s="158" t="s">
        <v>281</v>
      </c>
      <c r="E169" s="158" t="s">
        <v>282</v>
      </c>
    </row>
    <row r="170" spans="2:5" s="3" customFormat="1" x14ac:dyDescent="0.2">
      <c r="C170" s="157">
        <f>SUM(C172:C175)</f>
        <v>0</v>
      </c>
      <c r="D170" s="158">
        <f>SUM(D172:D175)</f>
        <v>0</v>
      </c>
      <c r="E170" s="158">
        <f>SUM(E172:E175)</f>
        <v>0</v>
      </c>
    </row>
    <row r="171" spans="2:5" s="3" customFormat="1" x14ac:dyDescent="0.2">
      <c r="C171" s="133"/>
      <c r="D171" s="132"/>
      <c r="E171" s="132"/>
    </row>
    <row r="172" spans="2:5" s="3" customFormat="1" x14ac:dyDescent="0.2">
      <c r="B172" s="36" t="s">
        <v>116</v>
      </c>
      <c r="C172" s="302">
        <v>0</v>
      </c>
      <c r="D172" s="302">
        <v>0</v>
      </c>
      <c r="E172" s="302">
        <v>0</v>
      </c>
    </row>
    <row r="173" spans="2:5" s="3" customFormat="1" x14ac:dyDescent="0.2">
      <c r="B173" s="36" t="s">
        <v>117</v>
      </c>
      <c r="C173" s="302">
        <v>0</v>
      </c>
      <c r="D173" s="302">
        <v>0</v>
      </c>
      <c r="E173" s="302">
        <v>0</v>
      </c>
    </row>
    <row r="174" spans="2:5" s="3" customFormat="1" x14ac:dyDescent="0.2">
      <c r="B174" s="36" t="s">
        <v>118</v>
      </c>
      <c r="C174" s="302">
        <v>0</v>
      </c>
      <c r="D174" s="302">
        <v>0</v>
      </c>
      <c r="E174" s="302">
        <v>0</v>
      </c>
    </row>
    <row r="175" spans="2:5" s="3" customFormat="1" x14ac:dyDescent="0.2">
      <c r="B175" s="36" t="s">
        <v>119</v>
      </c>
      <c r="C175" s="302">
        <v>0</v>
      </c>
      <c r="D175" s="302">
        <v>0</v>
      </c>
      <c r="E175" s="302">
        <v>0</v>
      </c>
    </row>
    <row r="176" spans="2:5" s="3" customFormat="1" x14ac:dyDescent="0.2">
      <c r="C176" s="133"/>
      <c r="D176" s="132"/>
      <c r="E176" s="132"/>
    </row>
    <row r="177" spans="2:5" s="3" customFormat="1" x14ac:dyDescent="0.2">
      <c r="C177" s="133"/>
      <c r="D177" s="132"/>
      <c r="E177" s="132"/>
    </row>
    <row r="178" spans="2:5" s="3" customFormat="1" x14ac:dyDescent="0.2">
      <c r="B178" s="14" t="s">
        <v>563</v>
      </c>
      <c r="C178" s="131"/>
      <c r="D178" s="132"/>
      <c r="E178" s="132"/>
    </row>
    <row r="179" spans="2:5" s="3" customFormat="1" x14ac:dyDescent="0.2">
      <c r="C179" s="133"/>
      <c r="D179" s="132"/>
      <c r="E179" s="132"/>
    </row>
    <row r="180" spans="2:5" s="3" customFormat="1" x14ac:dyDescent="0.2">
      <c r="C180" s="169" t="s">
        <v>278</v>
      </c>
      <c r="D180" s="170" t="s">
        <v>280</v>
      </c>
      <c r="E180" s="170" t="s">
        <v>280</v>
      </c>
    </row>
    <row r="181" spans="2:5" s="3" customFormat="1" x14ac:dyDescent="0.2">
      <c r="C181" s="157" t="s">
        <v>279</v>
      </c>
      <c r="D181" s="158" t="s">
        <v>281</v>
      </c>
      <c r="E181" s="158" t="s">
        <v>282</v>
      </c>
    </row>
    <row r="182" spans="2:5" s="3" customFormat="1" x14ac:dyDescent="0.2">
      <c r="C182" s="157">
        <f>SUM(C184:C213)</f>
        <v>175</v>
      </c>
      <c r="D182" s="158">
        <f>SUM(D184:D213)</f>
        <v>13</v>
      </c>
      <c r="E182" s="158">
        <f>SUM(E184:E213)</f>
        <v>525</v>
      </c>
    </row>
    <row r="183" spans="2:5" s="3" customFormat="1" x14ac:dyDescent="0.2">
      <c r="C183" s="133"/>
      <c r="D183" s="132"/>
      <c r="E183" s="132"/>
    </row>
    <row r="184" spans="2:5" s="3" customFormat="1" x14ac:dyDescent="0.2">
      <c r="B184" s="36" t="s">
        <v>120</v>
      </c>
      <c r="C184" s="302">
        <v>0</v>
      </c>
      <c r="D184" s="302">
        <v>0</v>
      </c>
      <c r="E184" s="302">
        <v>142</v>
      </c>
    </row>
    <row r="185" spans="2:5" s="3" customFormat="1" x14ac:dyDescent="0.2">
      <c r="B185" s="36" t="s">
        <v>121</v>
      </c>
      <c r="C185" s="302">
        <v>0</v>
      </c>
      <c r="D185" s="302">
        <v>0</v>
      </c>
      <c r="E185" s="302">
        <v>20</v>
      </c>
    </row>
    <row r="186" spans="2:5" s="3" customFormat="1" x14ac:dyDescent="0.2">
      <c r="B186" s="36" t="s">
        <v>122</v>
      </c>
      <c r="C186" s="302">
        <v>0</v>
      </c>
      <c r="D186" s="302">
        <v>0</v>
      </c>
      <c r="E186" s="302">
        <v>0</v>
      </c>
    </row>
    <row r="187" spans="2:5" s="3" customFormat="1" x14ac:dyDescent="0.2">
      <c r="B187" s="36" t="s">
        <v>123</v>
      </c>
      <c r="C187" s="302">
        <v>0</v>
      </c>
      <c r="D187" s="302">
        <v>0</v>
      </c>
      <c r="E187" s="302">
        <v>0</v>
      </c>
    </row>
    <row r="188" spans="2:5" s="3" customFormat="1" x14ac:dyDescent="0.2">
      <c r="B188" s="36" t="s">
        <v>124</v>
      </c>
      <c r="C188" s="302">
        <v>0</v>
      </c>
      <c r="D188" s="302">
        <v>0</v>
      </c>
      <c r="E188" s="302">
        <v>0</v>
      </c>
    </row>
    <row r="189" spans="2:5" s="3" customFormat="1" x14ac:dyDescent="0.2">
      <c r="B189" s="36" t="s">
        <v>125</v>
      </c>
      <c r="C189" s="302">
        <v>0</v>
      </c>
      <c r="D189" s="302">
        <v>0</v>
      </c>
      <c r="E189" s="302">
        <v>0</v>
      </c>
    </row>
    <row r="190" spans="2:5" s="3" customFormat="1" x14ac:dyDescent="0.2">
      <c r="B190" s="36" t="s">
        <v>126</v>
      </c>
      <c r="C190" s="302">
        <v>0</v>
      </c>
      <c r="D190" s="302">
        <v>13</v>
      </c>
      <c r="E190" s="302">
        <v>33</v>
      </c>
    </row>
    <row r="191" spans="2:5" s="3" customFormat="1" x14ac:dyDescent="0.2">
      <c r="B191" s="36" t="s">
        <v>127</v>
      </c>
      <c r="C191" s="302">
        <v>0</v>
      </c>
      <c r="D191" s="302">
        <v>0</v>
      </c>
      <c r="E191" s="302">
        <v>0</v>
      </c>
    </row>
    <row r="192" spans="2:5" s="3" customFormat="1" x14ac:dyDescent="0.2">
      <c r="B192" s="36" t="s">
        <v>142</v>
      </c>
      <c r="C192" s="302">
        <v>0</v>
      </c>
      <c r="D192" s="302">
        <v>0</v>
      </c>
      <c r="E192" s="302">
        <v>0</v>
      </c>
    </row>
    <row r="193" spans="2:5" s="3" customFormat="1" x14ac:dyDescent="0.2">
      <c r="B193" s="36" t="s">
        <v>128</v>
      </c>
      <c r="C193" s="302">
        <v>0</v>
      </c>
      <c r="D193" s="302">
        <v>0</v>
      </c>
      <c r="E193" s="302">
        <v>60</v>
      </c>
    </row>
    <row r="194" spans="2:5" s="3" customFormat="1" x14ac:dyDescent="0.2">
      <c r="B194" s="36" t="s">
        <v>129</v>
      </c>
      <c r="C194" s="302">
        <v>0</v>
      </c>
      <c r="D194" s="302">
        <v>0</v>
      </c>
      <c r="E194" s="302">
        <v>0</v>
      </c>
    </row>
    <row r="195" spans="2:5" s="3" customFormat="1" x14ac:dyDescent="0.2">
      <c r="B195" s="36" t="s">
        <v>130</v>
      </c>
      <c r="C195" s="302">
        <v>0</v>
      </c>
      <c r="D195" s="302">
        <v>0</v>
      </c>
      <c r="E195" s="302">
        <v>0</v>
      </c>
    </row>
    <row r="196" spans="2:5" s="3" customFormat="1" x14ac:dyDescent="0.2">
      <c r="B196" s="36" t="s">
        <v>131</v>
      </c>
      <c r="C196" s="302">
        <v>10</v>
      </c>
      <c r="D196" s="302">
        <v>0</v>
      </c>
      <c r="E196" s="302">
        <v>0</v>
      </c>
    </row>
    <row r="197" spans="2:5" s="3" customFormat="1" x14ac:dyDescent="0.2">
      <c r="B197" s="36" t="s">
        <v>516</v>
      </c>
      <c r="C197" s="302">
        <v>0</v>
      </c>
      <c r="D197" s="302">
        <v>0</v>
      </c>
      <c r="E197" s="302">
        <v>0</v>
      </c>
    </row>
    <row r="198" spans="2:5" s="3" customFormat="1" x14ac:dyDescent="0.2">
      <c r="B198" s="36" t="s">
        <v>132</v>
      </c>
      <c r="C198" s="302">
        <v>0</v>
      </c>
      <c r="D198" s="302">
        <v>0</v>
      </c>
      <c r="E198" s="302">
        <v>100</v>
      </c>
    </row>
    <row r="199" spans="2:5" s="3" customFormat="1" x14ac:dyDescent="0.2">
      <c r="B199" s="36" t="s">
        <v>133</v>
      </c>
      <c r="C199" s="302">
        <v>0</v>
      </c>
      <c r="D199" s="302">
        <v>0</v>
      </c>
      <c r="E199" s="302">
        <v>0</v>
      </c>
    </row>
    <row r="200" spans="2:5" s="3" customFormat="1" x14ac:dyDescent="0.2">
      <c r="B200" s="36" t="s">
        <v>134</v>
      </c>
      <c r="C200" s="302">
        <v>0</v>
      </c>
      <c r="D200" s="302">
        <v>0</v>
      </c>
      <c r="E200" s="302">
        <v>0</v>
      </c>
    </row>
    <row r="201" spans="2:5" s="3" customFormat="1" x14ac:dyDescent="0.2">
      <c r="B201" s="36" t="s">
        <v>135</v>
      </c>
      <c r="C201" s="302">
        <v>0</v>
      </c>
      <c r="D201" s="302">
        <v>0</v>
      </c>
      <c r="E201" s="302">
        <v>142</v>
      </c>
    </row>
    <row r="202" spans="2:5" s="3" customFormat="1" x14ac:dyDescent="0.2">
      <c r="B202" s="36" t="s">
        <v>552</v>
      </c>
      <c r="C202" s="302">
        <v>0</v>
      </c>
      <c r="D202" s="302">
        <v>0</v>
      </c>
      <c r="E202" s="302">
        <v>0</v>
      </c>
    </row>
    <row r="203" spans="2:5" s="3" customFormat="1" x14ac:dyDescent="0.2">
      <c r="B203" s="36" t="s">
        <v>553</v>
      </c>
      <c r="C203" s="302">
        <v>0</v>
      </c>
      <c r="D203" s="302">
        <v>0</v>
      </c>
      <c r="E203" s="302">
        <v>0</v>
      </c>
    </row>
    <row r="204" spans="2:5" s="3" customFormat="1" x14ac:dyDescent="0.2">
      <c r="B204" s="36" t="s">
        <v>532</v>
      </c>
      <c r="C204" s="302">
        <v>0</v>
      </c>
      <c r="D204" s="302">
        <v>0</v>
      </c>
      <c r="E204" s="302">
        <v>0</v>
      </c>
    </row>
    <row r="205" spans="2:5" s="3" customFormat="1" x14ac:dyDescent="0.2">
      <c r="B205" s="36" t="s">
        <v>554</v>
      </c>
      <c r="C205" s="302">
        <v>0</v>
      </c>
      <c r="D205" s="302">
        <v>0</v>
      </c>
      <c r="E205" s="302">
        <v>0</v>
      </c>
    </row>
    <row r="206" spans="2:5" s="3" customFormat="1" x14ac:dyDescent="0.2">
      <c r="B206" s="36" t="s">
        <v>555</v>
      </c>
      <c r="C206" s="302">
        <v>140</v>
      </c>
      <c r="D206" s="302">
        <v>0</v>
      </c>
      <c r="E206" s="302">
        <v>0</v>
      </c>
    </row>
    <row r="207" spans="2:5" s="3" customFormat="1" x14ac:dyDescent="0.2">
      <c r="B207" s="36" t="s">
        <v>557</v>
      </c>
      <c r="C207" s="302">
        <v>25</v>
      </c>
      <c r="D207" s="302">
        <v>0</v>
      </c>
      <c r="E207" s="302">
        <v>0</v>
      </c>
    </row>
    <row r="208" spans="2:5" s="3" customFormat="1" x14ac:dyDescent="0.2">
      <c r="B208" s="36" t="s">
        <v>136</v>
      </c>
      <c r="C208" s="302">
        <v>0</v>
      </c>
      <c r="D208" s="302">
        <v>0</v>
      </c>
      <c r="E208" s="302">
        <v>0</v>
      </c>
    </row>
    <row r="209" spans="2:5" s="3" customFormat="1" x14ac:dyDescent="0.2">
      <c r="B209" s="36" t="s">
        <v>137</v>
      </c>
      <c r="C209" s="302">
        <v>0</v>
      </c>
      <c r="D209" s="302">
        <v>0</v>
      </c>
      <c r="E209" s="302">
        <v>8</v>
      </c>
    </row>
    <row r="210" spans="2:5" s="3" customFormat="1" x14ac:dyDescent="0.2">
      <c r="B210" s="36" t="s">
        <v>520</v>
      </c>
      <c r="C210" s="302">
        <v>0</v>
      </c>
      <c r="D210" s="302">
        <v>0</v>
      </c>
      <c r="E210" s="302">
        <v>0</v>
      </c>
    </row>
    <row r="211" spans="2:5" s="3" customFormat="1" x14ac:dyDescent="0.2">
      <c r="B211" s="36" t="s">
        <v>558</v>
      </c>
      <c r="C211" s="302">
        <v>0</v>
      </c>
      <c r="D211" s="302">
        <v>0</v>
      </c>
      <c r="E211" s="302">
        <v>0</v>
      </c>
    </row>
    <row r="212" spans="2:5" s="3" customFormat="1" x14ac:dyDescent="0.2">
      <c r="B212" s="36" t="s">
        <v>138</v>
      </c>
      <c r="C212" s="302">
        <v>0</v>
      </c>
      <c r="D212" s="302">
        <v>0</v>
      </c>
      <c r="E212" s="302">
        <v>0</v>
      </c>
    </row>
    <row r="213" spans="2:5" s="3" customFormat="1" x14ac:dyDescent="0.2">
      <c r="B213" s="36" t="s">
        <v>139</v>
      </c>
      <c r="C213" s="302">
        <v>0</v>
      </c>
      <c r="D213" s="302">
        <v>0</v>
      </c>
      <c r="E213" s="302">
        <v>20</v>
      </c>
    </row>
    <row r="214" spans="2:5" s="3" customFormat="1" x14ac:dyDescent="0.2">
      <c r="C214" s="161"/>
      <c r="D214" s="163"/>
      <c r="E214" s="163"/>
    </row>
    <row r="215" spans="2:5" s="3" customFormat="1" x14ac:dyDescent="0.2">
      <c r="C215" s="133"/>
      <c r="D215" s="132"/>
      <c r="E215" s="132"/>
    </row>
    <row r="216" spans="2:5" s="3" customFormat="1" x14ac:dyDescent="0.2">
      <c r="B216" s="14" t="s">
        <v>140</v>
      </c>
      <c r="C216" s="131"/>
      <c r="D216" s="132"/>
      <c r="E216" s="132"/>
    </row>
    <row r="217" spans="2:5" s="3" customFormat="1" x14ac:dyDescent="0.2">
      <c r="C217" s="133"/>
      <c r="D217" s="132"/>
      <c r="E217" s="132"/>
    </row>
    <row r="218" spans="2:5" s="3" customFormat="1" x14ac:dyDescent="0.2">
      <c r="C218" s="169" t="s">
        <v>278</v>
      </c>
      <c r="D218" s="170" t="s">
        <v>280</v>
      </c>
      <c r="E218" s="170" t="s">
        <v>280</v>
      </c>
    </row>
    <row r="219" spans="2:5" s="3" customFormat="1" x14ac:dyDescent="0.2">
      <c r="C219" s="157" t="s">
        <v>279</v>
      </c>
      <c r="D219" s="158" t="s">
        <v>281</v>
      </c>
      <c r="E219" s="158" t="s">
        <v>282</v>
      </c>
    </row>
    <row r="220" spans="2:5" s="3" customFormat="1" x14ac:dyDescent="0.2">
      <c r="C220" s="157">
        <f>SUM(C222)</f>
        <v>8</v>
      </c>
      <c r="D220" s="158">
        <f>SUM(D222)</f>
        <v>0</v>
      </c>
      <c r="E220" s="158">
        <f>SUM(E222)</f>
        <v>0</v>
      </c>
    </row>
    <row r="221" spans="2:5" s="3" customFormat="1" x14ac:dyDescent="0.2">
      <c r="C221" s="133"/>
      <c r="D221" s="132"/>
      <c r="E221" s="132"/>
    </row>
    <row r="222" spans="2:5" s="3" customFormat="1" x14ac:dyDescent="0.2">
      <c r="B222" s="36" t="s">
        <v>141</v>
      </c>
      <c r="C222" s="302">
        <v>8</v>
      </c>
      <c r="D222" s="302">
        <v>0</v>
      </c>
      <c r="E222" s="302">
        <v>0</v>
      </c>
    </row>
    <row r="223" spans="2:5" s="3" customFormat="1" x14ac:dyDescent="0.2">
      <c r="C223" s="133"/>
      <c r="D223" s="132"/>
      <c r="E223" s="132"/>
    </row>
    <row r="224" spans="2:5" ht="15" x14ac:dyDescent="0.25">
      <c r="B224" s="15" t="s">
        <v>488</v>
      </c>
      <c r="C224" s="140"/>
      <c r="D224" s="141"/>
      <c r="E224" s="185"/>
    </row>
    <row r="225" spans="3:5" s="3" customFormat="1" x14ac:dyDescent="0.2">
      <c r="C225" s="133"/>
      <c r="D225" s="132"/>
      <c r="E225" s="132"/>
    </row>
    <row r="226" spans="3:5" s="3" customFormat="1" x14ac:dyDescent="0.2">
      <c r="C226" s="133"/>
      <c r="D226" s="132"/>
      <c r="E226" s="132"/>
    </row>
    <row r="227" spans="3:5" s="3" customFormat="1" x14ac:dyDescent="0.2">
      <c r="C227" s="133"/>
      <c r="D227" s="132"/>
      <c r="E227" s="132"/>
    </row>
    <row r="228" spans="3:5" s="3" customFormat="1" x14ac:dyDescent="0.2">
      <c r="C228" s="133"/>
      <c r="D228" s="132"/>
      <c r="E228" s="132"/>
    </row>
    <row r="229" spans="3:5" s="3" customFormat="1" x14ac:dyDescent="0.2">
      <c r="C229" s="133"/>
      <c r="D229" s="132"/>
      <c r="E229" s="132"/>
    </row>
    <row r="230" spans="3:5" s="3" customFormat="1" x14ac:dyDescent="0.2">
      <c r="C230" s="133"/>
      <c r="D230" s="132"/>
      <c r="E230" s="132"/>
    </row>
    <row r="231" spans="3:5" s="3" customFormat="1" x14ac:dyDescent="0.2">
      <c r="C231" s="133"/>
      <c r="D231" s="132"/>
      <c r="E231" s="132"/>
    </row>
    <row r="232" spans="3:5" s="3" customFormat="1" x14ac:dyDescent="0.2">
      <c r="C232" s="133"/>
      <c r="D232" s="132"/>
      <c r="E232" s="132"/>
    </row>
    <row r="233" spans="3:5" s="3" customFormat="1" x14ac:dyDescent="0.2">
      <c r="C233" s="133"/>
      <c r="D233" s="132"/>
      <c r="E233" s="132"/>
    </row>
    <row r="234" spans="3:5" s="3" customFormat="1" x14ac:dyDescent="0.2">
      <c r="C234" s="133"/>
      <c r="D234" s="132"/>
      <c r="E234" s="132"/>
    </row>
    <row r="235" spans="3:5" s="3" customFormat="1" x14ac:dyDescent="0.2">
      <c r="C235" s="133"/>
      <c r="D235" s="132"/>
      <c r="E235" s="132"/>
    </row>
    <row r="236" spans="3:5" s="3" customFormat="1" x14ac:dyDescent="0.2">
      <c r="C236" s="133"/>
      <c r="D236" s="132"/>
      <c r="E236" s="132"/>
    </row>
    <row r="237" spans="3:5" s="3" customFormat="1" x14ac:dyDescent="0.2">
      <c r="C237" s="133"/>
      <c r="D237" s="132"/>
      <c r="E237" s="132"/>
    </row>
    <row r="238" spans="3:5" s="3" customFormat="1" x14ac:dyDescent="0.2">
      <c r="C238" s="133"/>
      <c r="D238" s="132"/>
      <c r="E238" s="132"/>
    </row>
    <row r="239" spans="3:5" s="3" customFormat="1" x14ac:dyDescent="0.2">
      <c r="C239" s="133"/>
      <c r="D239" s="132"/>
      <c r="E239" s="132"/>
    </row>
    <row r="240" spans="3:5" s="3" customFormat="1" x14ac:dyDescent="0.2">
      <c r="C240" s="133"/>
      <c r="D240" s="132"/>
      <c r="E240" s="132"/>
    </row>
    <row r="241" spans="3:5" s="3" customFormat="1" x14ac:dyDescent="0.2">
      <c r="C241" s="133"/>
      <c r="D241" s="132"/>
      <c r="E241" s="132"/>
    </row>
    <row r="242" spans="3:5" s="3" customFormat="1" x14ac:dyDescent="0.2">
      <c r="C242" s="133"/>
      <c r="D242" s="132"/>
      <c r="E242" s="132"/>
    </row>
    <row r="243" spans="3:5" s="3" customFormat="1" x14ac:dyDescent="0.2">
      <c r="C243" s="133"/>
      <c r="D243" s="132"/>
      <c r="E243" s="132"/>
    </row>
    <row r="244" spans="3:5" s="3" customFormat="1" x14ac:dyDescent="0.2">
      <c r="C244" s="133"/>
      <c r="D244" s="132"/>
      <c r="E244" s="132"/>
    </row>
    <row r="245" spans="3:5" s="3" customFormat="1" x14ac:dyDescent="0.2">
      <c r="C245" s="133"/>
      <c r="D245" s="132"/>
      <c r="E245" s="132"/>
    </row>
    <row r="246" spans="3:5" s="3" customFormat="1" x14ac:dyDescent="0.2">
      <c r="C246" s="133"/>
      <c r="D246" s="132"/>
      <c r="E246" s="132"/>
    </row>
    <row r="247" spans="3:5" s="3" customFormat="1" x14ac:dyDescent="0.2">
      <c r="C247" s="133"/>
      <c r="D247" s="132"/>
      <c r="E247" s="132"/>
    </row>
    <row r="248" spans="3:5" s="3" customFormat="1" x14ac:dyDescent="0.2">
      <c r="C248" s="133"/>
      <c r="D248" s="132"/>
      <c r="E248" s="132"/>
    </row>
    <row r="249" spans="3:5" s="3" customFormat="1" x14ac:dyDescent="0.2">
      <c r="C249" s="133"/>
      <c r="D249" s="132"/>
      <c r="E249" s="132"/>
    </row>
    <row r="250" spans="3:5" s="3" customFormat="1" x14ac:dyDescent="0.2">
      <c r="C250" s="133"/>
      <c r="D250" s="132"/>
      <c r="E250" s="132"/>
    </row>
    <row r="251" spans="3:5" s="3" customFormat="1" x14ac:dyDescent="0.2">
      <c r="C251" s="133"/>
      <c r="D251" s="132"/>
      <c r="E251" s="132"/>
    </row>
    <row r="252" spans="3:5" s="3" customFormat="1" x14ac:dyDescent="0.2">
      <c r="C252" s="133"/>
      <c r="D252" s="132"/>
      <c r="E252" s="132"/>
    </row>
    <row r="253" spans="3:5" s="3" customFormat="1" x14ac:dyDescent="0.2">
      <c r="C253" s="133"/>
      <c r="D253" s="132"/>
      <c r="E253" s="132"/>
    </row>
    <row r="254" spans="3:5" s="3" customFormat="1" x14ac:dyDescent="0.2">
      <c r="C254" s="133"/>
      <c r="D254" s="132"/>
      <c r="E254" s="132"/>
    </row>
    <row r="255" spans="3:5" s="3" customFormat="1" x14ac:dyDescent="0.2">
      <c r="C255" s="133"/>
      <c r="D255" s="132"/>
      <c r="E255" s="132"/>
    </row>
    <row r="256" spans="3:5" s="3" customFormat="1" x14ac:dyDescent="0.2">
      <c r="C256" s="133"/>
      <c r="D256" s="132"/>
      <c r="E256" s="132"/>
    </row>
    <row r="257" spans="3:5" s="3" customFormat="1" x14ac:dyDescent="0.2">
      <c r="C257" s="133"/>
      <c r="D257" s="132"/>
      <c r="E257" s="132"/>
    </row>
    <row r="258" spans="3:5" s="3" customFormat="1" x14ac:dyDescent="0.2">
      <c r="C258" s="133"/>
      <c r="D258" s="132"/>
      <c r="E258" s="132"/>
    </row>
    <row r="259" spans="3:5" s="3" customFormat="1" x14ac:dyDescent="0.2">
      <c r="C259" s="133"/>
      <c r="D259" s="132"/>
      <c r="E259" s="132"/>
    </row>
    <row r="260" spans="3:5" s="3" customFormat="1" x14ac:dyDescent="0.2">
      <c r="C260" s="133"/>
      <c r="D260" s="132"/>
      <c r="E260" s="132"/>
    </row>
    <row r="261" spans="3:5" s="3" customFormat="1" x14ac:dyDescent="0.2">
      <c r="C261" s="133"/>
      <c r="D261" s="132"/>
      <c r="E261" s="132"/>
    </row>
    <row r="262" spans="3:5" s="3" customFormat="1" x14ac:dyDescent="0.2">
      <c r="C262" s="133"/>
      <c r="D262" s="132"/>
      <c r="E262" s="132"/>
    </row>
    <row r="263" spans="3:5" s="3" customFormat="1" x14ac:dyDescent="0.2">
      <c r="C263" s="133"/>
      <c r="D263" s="132"/>
      <c r="E263" s="132"/>
    </row>
    <row r="264" spans="3:5" s="3" customFormat="1" x14ac:dyDescent="0.2">
      <c r="C264" s="133"/>
      <c r="D264" s="132"/>
      <c r="E264" s="132"/>
    </row>
    <row r="265" spans="3:5" s="3" customFormat="1" x14ac:dyDescent="0.2">
      <c r="C265" s="133"/>
      <c r="D265" s="132"/>
      <c r="E265" s="132"/>
    </row>
    <row r="266" spans="3:5" s="3" customFormat="1" x14ac:dyDescent="0.2">
      <c r="C266" s="133"/>
      <c r="D266" s="132"/>
      <c r="E266" s="132"/>
    </row>
    <row r="267" spans="3:5" s="3" customFormat="1" x14ac:dyDescent="0.2">
      <c r="C267" s="133"/>
      <c r="D267" s="132"/>
      <c r="E267" s="132"/>
    </row>
    <row r="268" spans="3:5" s="3" customFormat="1" x14ac:dyDescent="0.2">
      <c r="C268" s="133"/>
      <c r="D268" s="132"/>
      <c r="E268" s="132"/>
    </row>
    <row r="269" spans="3:5" s="3" customFormat="1" x14ac:dyDescent="0.2">
      <c r="C269" s="133"/>
      <c r="D269" s="132"/>
      <c r="E269" s="132"/>
    </row>
    <row r="270" spans="3:5" s="3" customFormat="1" x14ac:dyDescent="0.2">
      <c r="C270" s="133"/>
      <c r="D270" s="132"/>
      <c r="E270" s="132"/>
    </row>
    <row r="271" spans="3:5" s="3" customFormat="1" x14ac:dyDescent="0.2">
      <c r="C271" s="133"/>
      <c r="D271" s="132"/>
      <c r="E271" s="132"/>
    </row>
    <row r="272" spans="3:5" s="3" customFormat="1" x14ac:dyDescent="0.2">
      <c r="C272" s="133"/>
      <c r="D272" s="132"/>
      <c r="E272" s="132"/>
    </row>
    <row r="273" spans="3:5" s="3" customFormat="1" x14ac:dyDescent="0.2">
      <c r="C273" s="133"/>
      <c r="D273" s="132"/>
      <c r="E273" s="132"/>
    </row>
    <row r="274" spans="3:5" s="3" customFormat="1" x14ac:dyDescent="0.2">
      <c r="C274" s="133"/>
      <c r="D274" s="132"/>
      <c r="E274" s="132"/>
    </row>
    <row r="275" spans="3:5" s="3" customFormat="1" x14ac:dyDescent="0.2">
      <c r="C275" s="133"/>
      <c r="D275" s="132"/>
      <c r="E275" s="132"/>
    </row>
    <row r="276" spans="3:5" s="3" customFormat="1" x14ac:dyDescent="0.2">
      <c r="C276" s="133"/>
      <c r="D276" s="132"/>
      <c r="E276" s="132"/>
    </row>
    <row r="277" spans="3:5" s="3" customFormat="1" x14ac:dyDescent="0.2">
      <c r="C277" s="133"/>
      <c r="D277" s="132"/>
      <c r="E277" s="132"/>
    </row>
    <row r="278" spans="3:5" s="3" customFormat="1" x14ac:dyDescent="0.2">
      <c r="C278" s="133"/>
      <c r="D278" s="132"/>
      <c r="E278" s="132"/>
    </row>
    <row r="279" spans="3:5" s="3" customFormat="1" x14ac:dyDescent="0.2">
      <c r="C279" s="133"/>
      <c r="D279" s="132"/>
      <c r="E279" s="132"/>
    </row>
    <row r="280" spans="3:5" s="3" customFormat="1" x14ac:dyDescent="0.2">
      <c r="C280" s="133"/>
      <c r="D280" s="132"/>
      <c r="E280" s="132"/>
    </row>
    <row r="281" spans="3:5" s="3" customFormat="1" x14ac:dyDescent="0.2">
      <c r="C281" s="133"/>
      <c r="D281" s="132"/>
      <c r="E281" s="132"/>
    </row>
    <row r="282" spans="3:5" s="3" customFormat="1" x14ac:dyDescent="0.2">
      <c r="C282" s="133"/>
      <c r="D282" s="132"/>
      <c r="E282" s="132"/>
    </row>
    <row r="283" spans="3:5" s="3" customFormat="1" x14ac:dyDescent="0.2">
      <c r="C283" s="133"/>
      <c r="D283" s="132"/>
      <c r="E283" s="132"/>
    </row>
    <row r="284" spans="3:5" s="3" customFormat="1" x14ac:dyDescent="0.2">
      <c r="C284" s="133"/>
      <c r="D284" s="132"/>
      <c r="E284" s="132"/>
    </row>
    <row r="285" spans="3:5" s="3" customFormat="1" x14ac:dyDescent="0.2">
      <c r="C285" s="133"/>
      <c r="D285" s="132"/>
      <c r="E285" s="132"/>
    </row>
    <row r="286" spans="3:5" s="3" customFormat="1" x14ac:dyDescent="0.2">
      <c r="C286" s="133"/>
      <c r="D286" s="132"/>
      <c r="E286" s="132"/>
    </row>
    <row r="287" spans="3:5" s="3" customFormat="1" x14ac:dyDescent="0.2">
      <c r="C287" s="133"/>
      <c r="D287" s="132"/>
      <c r="E287" s="132"/>
    </row>
    <row r="288" spans="3:5" s="3" customFormat="1" x14ac:dyDescent="0.2">
      <c r="C288" s="133"/>
      <c r="D288" s="132"/>
      <c r="E288" s="132"/>
    </row>
    <row r="289" spans="3:5" s="3" customFormat="1" x14ac:dyDescent="0.2">
      <c r="C289" s="133"/>
      <c r="D289" s="132"/>
      <c r="E289" s="132"/>
    </row>
    <row r="290" spans="3:5" s="3" customFormat="1" x14ac:dyDescent="0.2">
      <c r="C290" s="133"/>
      <c r="D290" s="132"/>
      <c r="E290" s="132"/>
    </row>
    <row r="291" spans="3:5" s="3" customFormat="1" x14ac:dyDescent="0.2">
      <c r="C291" s="133"/>
      <c r="D291" s="132"/>
      <c r="E291" s="132"/>
    </row>
    <row r="292" spans="3:5" s="3" customFormat="1" x14ac:dyDescent="0.2">
      <c r="C292" s="133"/>
      <c r="D292" s="132"/>
      <c r="E292" s="132"/>
    </row>
    <row r="293" spans="3:5" s="3" customFormat="1" x14ac:dyDescent="0.2">
      <c r="C293" s="133"/>
      <c r="D293" s="132"/>
      <c r="E293" s="132"/>
    </row>
    <row r="294" spans="3:5" s="3" customFormat="1" x14ac:dyDescent="0.2">
      <c r="C294" s="133"/>
      <c r="D294" s="132"/>
      <c r="E294" s="132"/>
    </row>
    <row r="295" spans="3:5" s="3" customFormat="1" x14ac:dyDescent="0.2">
      <c r="C295" s="133"/>
      <c r="D295" s="132"/>
      <c r="E295" s="132"/>
    </row>
    <row r="296" spans="3:5" s="3" customFormat="1" x14ac:dyDescent="0.2">
      <c r="C296" s="133"/>
      <c r="D296" s="132"/>
      <c r="E296" s="132"/>
    </row>
    <row r="297" spans="3:5" s="3" customFormat="1" x14ac:dyDescent="0.2">
      <c r="C297" s="133"/>
      <c r="D297" s="132"/>
      <c r="E297" s="132"/>
    </row>
    <row r="298" spans="3:5" s="3" customFormat="1" x14ac:dyDescent="0.2">
      <c r="C298" s="133"/>
      <c r="D298" s="132"/>
      <c r="E298" s="132"/>
    </row>
    <row r="299" spans="3:5" s="3" customFormat="1" x14ac:dyDescent="0.2">
      <c r="C299" s="133"/>
      <c r="D299" s="132"/>
      <c r="E299" s="132"/>
    </row>
    <row r="300" spans="3:5" s="3" customFormat="1" x14ac:dyDescent="0.2">
      <c r="C300" s="133"/>
      <c r="D300" s="132"/>
      <c r="E300" s="132"/>
    </row>
    <row r="301" spans="3:5" s="3" customFormat="1" x14ac:dyDescent="0.2">
      <c r="C301" s="133"/>
      <c r="D301" s="132"/>
      <c r="E301" s="132"/>
    </row>
    <row r="302" spans="3:5" s="3" customFormat="1" x14ac:dyDescent="0.2">
      <c r="C302" s="133"/>
      <c r="D302" s="132"/>
      <c r="E302" s="132"/>
    </row>
    <row r="303" spans="3:5" s="3" customFormat="1" x14ac:dyDescent="0.2">
      <c r="C303" s="133"/>
      <c r="D303" s="132"/>
      <c r="E303" s="132"/>
    </row>
    <row r="304" spans="3:5" s="3" customFormat="1" x14ac:dyDescent="0.2">
      <c r="C304" s="133"/>
      <c r="D304" s="132"/>
      <c r="E304" s="132"/>
    </row>
    <row r="305" spans="3:5" s="3" customFormat="1" x14ac:dyDescent="0.2">
      <c r="C305" s="133"/>
      <c r="D305" s="132"/>
      <c r="E305" s="132"/>
    </row>
    <row r="306" spans="3:5" s="3" customFormat="1" x14ac:dyDescent="0.2">
      <c r="C306" s="133"/>
      <c r="D306" s="132"/>
      <c r="E306" s="132"/>
    </row>
    <row r="307" spans="3:5" s="3" customFormat="1" x14ac:dyDescent="0.2">
      <c r="C307" s="133"/>
      <c r="D307" s="132"/>
      <c r="E307" s="132"/>
    </row>
    <row r="308" spans="3:5" s="3" customFormat="1" x14ac:dyDescent="0.2">
      <c r="C308" s="133"/>
      <c r="D308" s="132"/>
      <c r="E308" s="132"/>
    </row>
    <row r="309" spans="3:5" s="3" customFormat="1" x14ac:dyDescent="0.2">
      <c r="C309" s="133"/>
      <c r="D309" s="132"/>
      <c r="E309" s="132"/>
    </row>
    <row r="310" spans="3:5" s="3" customFormat="1" x14ac:dyDescent="0.2">
      <c r="C310" s="133"/>
      <c r="D310" s="132"/>
      <c r="E310" s="132"/>
    </row>
    <row r="311" spans="3:5" s="3" customFormat="1" x14ac:dyDescent="0.2">
      <c r="C311" s="133"/>
      <c r="D311" s="132"/>
      <c r="E311" s="132"/>
    </row>
    <row r="312" spans="3:5" s="3" customFormat="1" x14ac:dyDescent="0.2">
      <c r="C312" s="133"/>
      <c r="D312" s="132"/>
      <c r="E312" s="132"/>
    </row>
    <row r="313" spans="3:5" s="3" customFormat="1" x14ac:dyDescent="0.2">
      <c r="C313" s="133"/>
      <c r="D313" s="132"/>
      <c r="E313" s="132"/>
    </row>
    <row r="314" spans="3:5" s="3" customFormat="1" x14ac:dyDescent="0.2">
      <c r="C314" s="133"/>
      <c r="D314" s="132"/>
      <c r="E314" s="132"/>
    </row>
    <row r="315" spans="3:5" s="3" customFormat="1" x14ac:dyDescent="0.2">
      <c r="C315" s="133"/>
      <c r="D315" s="132"/>
      <c r="E315" s="132"/>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3"/>
  <sheetViews>
    <sheetView showGridLines="0" zoomScale="87" zoomScaleNormal="87" workbookViewId="0">
      <selection activeCell="B64" sqref="B64"/>
    </sheetView>
  </sheetViews>
  <sheetFormatPr baseColWidth="10" defaultRowHeight="12.75" x14ac:dyDescent="0.2"/>
  <cols>
    <col min="1" max="1" width="3.5703125" style="2" customWidth="1"/>
    <col min="2" max="2" width="81.85546875" style="2" customWidth="1"/>
    <col min="3" max="3" width="24.140625" style="177"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72"/>
    </row>
    <row r="9" spans="2:5" ht="5.25" customHeight="1" x14ac:dyDescent="0.2">
      <c r="B9" s="5"/>
      <c r="C9" s="173"/>
    </row>
    <row r="11" spans="2:5" ht="15" x14ac:dyDescent="0.25">
      <c r="B11" s="15" t="s">
        <v>283</v>
      </c>
      <c r="C11" s="174"/>
      <c r="D11" s="5"/>
    </row>
    <row r="12" spans="2:5" x14ac:dyDescent="0.2">
      <c r="B12" s="6"/>
      <c r="C12" s="173"/>
    </row>
    <row r="13" spans="2:5" s="7" customFormat="1" x14ac:dyDescent="0.2">
      <c r="B13" s="12" t="s">
        <v>5</v>
      </c>
      <c r="C13" s="175" t="s">
        <v>284</v>
      </c>
    </row>
    <row r="14" spans="2:5" x14ac:dyDescent="0.2">
      <c r="B14" s="3" t="s">
        <v>31</v>
      </c>
      <c r="C14" s="132">
        <f>SUM(C22,C33,C57,C70,C78,C86,C96)</f>
        <v>3649</v>
      </c>
    </row>
    <row r="15" spans="2:5" x14ac:dyDescent="0.2">
      <c r="B15" s="3" t="s">
        <v>34</v>
      </c>
      <c r="C15" s="132">
        <f>SUM(C159,C170,C207)</f>
        <v>23750</v>
      </c>
    </row>
    <row r="16" spans="2:5" x14ac:dyDescent="0.2">
      <c r="B16" s="9" t="s">
        <v>6</v>
      </c>
      <c r="C16" s="150">
        <f>SUM(C14,C15)</f>
        <v>27399</v>
      </c>
    </row>
    <row r="19" spans="2:4" s="3" customFormat="1" x14ac:dyDescent="0.2">
      <c r="B19" s="14" t="s">
        <v>565</v>
      </c>
      <c r="C19" s="176"/>
    </row>
    <row r="20" spans="2:4" s="3" customFormat="1" x14ac:dyDescent="0.2">
      <c r="B20" s="14"/>
      <c r="C20" s="176"/>
    </row>
    <row r="21" spans="2:4" s="3" customFormat="1" x14ac:dyDescent="0.2">
      <c r="B21" s="40"/>
      <c r="C21" s="158" t="s">
        <v>284</v>
      </c>
    </row>
    <row r="22" spans="2:4" s="3" customFormat="1" x14ac:dyDescent="0.2">
      <c r="C22" s="150">
        <f>SUM(C24:C27)</f>
        <v>244</v>
      </c>
    </row>
    <row r="23" spans="2:4" s="3" customFormat="1" x14ac:dyDescent="0.2">
      <c r="C23" s="177"/>
      <c r="D23" s="53"/>
    </row>
    <row r="24" spans="2:4" s="3" customFormat="1" x14ac:dyDescent="0.2">
      <c r="B24" s="3" t="s">
        <v>550</v>
      </c>
      <c r="C24" s="302">
        <v>0</v>
      </c>
      <c r="D24" s="53"/>
    </row>
    <row r="25" spans="2:4" s="3" customFormat="1" x14ac:dyDescent="0.2">
      <c r="B25" s="3" t="s">
        <v>37</v>
      </c>
      <c r="C25" s="302">
        <v>0</v>
      </c>
      <c r="D25" s="53"/>
    </row>
    <row r="26" spans="2:4" s="3" customFormat="1" x14ac:dyDescent="0.2">
      <c r="B26" s="3" t="s">
        <v>38</v>
      </c>
      <c r="C26" s="302">
        <v>9</v>
      </c>
      <c r="D26" s="53"/>
    </row>
    <row r="27" spans="2:4" s="3" customFormat="1" x14ac:dyDescent="0.2">
      <c r="B27" s="3" t="s">
        <v>39</v>
      </c>
      <c r="C27" s="302">
        <v>235</v>
      </c>
      <c r="D27" s="53"/>
    </row>
    <row r="28" spans="2:4" s="3" customFormat="1" x14ac:dyDescent="0.2">
      <c r="C28" s="177"/>
      <c r="D28" s="53"/>
    </row>
    <row r="29" spans="2:4" s="3" customFormat="1" x14ac:dyDescent="0.2">
      <c r="C29" s="177"/>
      <c r="D29" s="53"/>
    </row>
    <row r="30" spans="2:4" s="3" customFormat="1" x14ac:dyDescent="0.2">
      <c r="B30" s="14" t="s">
        <v>567</v>
      </c>
      <c r="C30" s="176"/>
      <c r="D30" s="53"/>
    </row>
    <row r="31" spans="2:4" s="3" customFormat="1" x14ac:dyDescent="0.2">
      <c r="B31" s="14"/>
      <c r="C31" s="176"/>
      <c r="D31" s="53"/>
    </row>
    <row r="32" spans="2:4" s="3" customFormat="1" x14ac:dyDescent="0.2">
      <c r="C32" s="158" t="s">
        <v>284</v>
      </c>
      <c r="D32" s="53"/>
    </row>
    <row r="33" spans="2:4" s="3" customFormat="1" x14ac:dyDescent="0.2">
      <c r="C33" s="150">
        <f>SUM(C35:C51)</f>
        <v>24</v>
      </c>
      <c r="D33" s="53"/>
    </row>
    <row r="34" spans="2:4" s="3" customFormat="1" x14ac:dyDescent="0.2">
      <c r="C34" s="177"/>
      <c r="D34" s="53"/>
    </row>
    <row r="35" spans="2:4" s="3" customFormat="1" x14ac:dyDescent="0.2">
      <c r="B35" s="445" t="s">
        <v>519</v>
      </c>
      <c r="C35" s="302">
        <v>0</v>
      </c>
      <c r="D35" s="53"/>
    </row>
    <row r="36" spans="2:4" s="3" customFormat="1" x14ac:dyDescent="0.2">
      <c r="B36" s="445" t="s">
        <v>514</v>
      </c>
      <c r="C36" s="302">
        <v>0</v>
      </c>
      <c r="D36" s="53"/>
    </row>
    <row r="37" spans="2:4" s="3" customFormat="1" x14ac:dyDescent="0.2">
      <c r="B37" s="450" t="s">
        <v>544</v>
      </c>
      <c r="C37" s="302">
        <v>0</v>
      </c>
      <c r="D37" s="53"/>
    </row>
    <row r="38" spans="2:4" s="3" customFormat="1" x14ac:dyDescent="0.2">
      <c r="B38" s="445" t="s">
        <v>539</v>
      </c>
      <c r="C38" s="302">
        <v>0</v>
      </c>
      <c r="D38" s="53"/>
    </row>
    <row r="39" spans="2:4" s="3" customFormat="1" x14ac:dyDescent="0.2">
      <c r="B39" s="445" t="s">
        <v>548</v>
      </c>
      <c r="C39" s="302">
        <v>0</v>
      </c>
      <c r="D39" s="53"/>
    </row>
    <row r="40" spans="2:4" s="3" customFormat="1" x14ac:dyDescent="0.2">
      <c r="B40" s="445" t="s">
        <v>547</v>
      </c>
      <c r="C40" s="302">
        <v>0</v>
      </c>
      <c r="D40" s="53"/>
    </row>
    <row r="41" spans="2:4" s="3" customFormat="1" x14ac:dyDescent="0.2">
      <c r="B41" s="445" t="s">
        <v>546</v>
      </c>
      <c r="C41" s="302">
        <v>0</v>
      </c>
      <c r="D41" s="53"/>
    </row>
    <row r="42" spans="2:4" s="3" customFormat="1" x14ac:dyDescent="0.2">
      <c r="B42" s="40" t="s">
        <v>513</v>
      </c>
      <c r="C42" s="302">
        <v>0</v>
      </c>
      <c r="D42" s="53"/>
    </row>
    <row r="43" spans="2:4" s="3" customFormat="1" x14ac:dyDescent="0.2">
      <c r="B43" s="445" t="s">
        <v>543</v>
      </c>
      <c r="C43" s="302">
        <v>0</v>
      </c>
      <c r="D43" s="53"/>
    </row>
    <row r="44" spans="2:4" s="3" customFormat="1" x14ac:dyDescent="0.2">
      <c r="B44" s="445" t="s">
        <v>545</v>
      </c>
      <c r="C44" s="302">
        <v>0</v>
      </c>
      <c r="D44" s="53"/>
    </row>
    <row r="45" spans="2:4" s="3" customFormat="1" x14ac:dyDescent="0.2">
      <c r="B45" s="445" t="s">
        <v>541</v>
      </c>
      <c r="C45" s="302">
        <v>0</v>
      </c>
      <c r="D45" s="53"/>
    </row>
    <row r="46" spans="2:4" s="3" customFormat="1" x14ac:dyDescent="0.2">
      <c r="B46" s="445" t="s">
        <v>542</v>
      </c>
      <c r="C46" s="302">
        <v>0</v>
      </c>
      <c r="D46" s="53"/>
    </row>
    <row r="47" spans="2:4" s="3" customFormat="1" x14ac:dyDescent="0.2">
      <c r="B47" s="445" t="s">
        <v>549</v>
      </c>
      <c r="C47" s="302">
        <v>0</v>
      </c>
      <c r="D47" s="53"/>
    </row>
    <row r="48" spans="2:4" s="3" customFormat="1" x14ac:dyDescent="0.2">
      <c r="B48" s="445" t="s">
        <v>515</v>
      </c>
      <c r="C48" s="302">
        <v>0</v>
      </c>
      <c r="D48" s="53"/>
    </row>
    <row r="49" spans="2:4" s="3" customFormat="1" x14ac:dyDescent="0.2">
      <c r="B49" s="3" t="s">
        <v>40</v>
      </c>
      <c r="C49" s="302">
        <v>0</v>
      </c>
      <c r="D49" s="53"/>
    </row>
    <row r="50" spans="2:4" s="3" customFormat="1" x14ac:dyDescent="0.2">
      <c r="B50" s="3" t="s">
        <v>41</v>
      </c>
      <c r="C50" s="302">
        <v>0</v>
      </c>
      <c r="D50" s="53"/>
    </row>
    <row r="51" spans="2:4" s="3" customFormat="1" x14ac:dyDescent="0.2">
      <c r="B51" s="3" t="s">
        <v>42</v>
      </c>
      <c r="C51" s="302">
        <v>24</v>
      </c>
      <c r="D51" s="53"/>
    </row>
    <row r="52" spans="2:4" s="3" customFormat="1" x14ac:dyDescent="0.2">
      <c r="C52" s="177"/>
      <c r="D52" s="53"/>
    </row>
    <row r="53" spans="2:4" s="3" customFormat="1" x14ac:dyDescent="0.2">
      <c r="C53" s="177"/>
      <c r="D53" s="53"/>
    </row>
    <row r="54" spans="2:4" s="3" customFormat="1" x14ac:dyDescent="0.2">
      <c r="B54" s="14" t="s">
        <v>566</v>
      </c>
      <c r="C54" s="171"/>
      <c r="D54" s="53"/>
    </row>
    <row r="55" spans="2:4" s="3" customFormat="1" x14ac:dyDescent="0.2">
      <c r="B55" s="14"/>
      <c r="C55" s="171"/>
      <c r="D55" s="53"/>
    </row>
    <row r="56" spans="2:4" s="3" customFormat="1" x14ac:dyDescent="0.2">
      <c r="C56" s="158" t="s">
        <v>284</v>
      </c>
      <c r="D56" s="53"/>
    </row>
    <row r="57" spans="2:4" s="3" customFormat="1" x14ac:dyDescent="0.2">
      <c r="C57" s="150">
        <f>SUM(C59:C64)</f>
        <v>4</v>
      </c>
      <c r="D57" s="53"/>
    </row>
    <row r="58" spans="2:4" s="3" customFormat="1" x14ac:dyDescent="0.2">
      <c r="C58" s="177"/>
      <c r="D58" s="53"/>
    </row>
    <row r="59" spans="2:4" s="3" customFormat="1" x14ac:dyDescent="0.2">
      <c r="B59" s="36" t="s">
        <v>43</v>
      </c>
      <c r="C59" s="302">
        <v>0</v>
      </c>
      <c r="D59" s="53"/>
    </row>
    <row r="60" spans="2:4" s="3" customFormat="1" x14ac:dyDescent="0.2">
      <c r="B60" s="36" t="s">
        <v>44</v>
      </c>
      <c r="C60" s="302">
        <v>0</v>
      </c>
      <c r="D60" s="53"/>
    </row>
    <row r="61" spans="2:4" s="3" customFormat="1" x14ac:dyDescent="0.2">
      <c r="B61" s="36" t="s">
        <v>45</v>
      </c>
      <c r="C61" s="302">
        <v>0</v>
      </c>
      <c r="D61" s="53"/>
    </row>
    <row r="62" spans="2:4" s="3" customFormat="1" x14ac:dyDescent="0.2">
      <c r="B62" s="36" t="s">
        <v>46</v>
      </c>
      <c r="C62" s="302">
        <v>0</v>
      </c>
      <c r="D62" s="53"/>
    </row>
    <row r="63" spans="2:4" s="3" customFormat="1" x14ac:dyDescent="0.2">
      <c r="B63" s="36" t="s">
        <v>47</v>
      </c>
      <c r="C63" s="302">
        <v>0</v>
      </c>
      <c r="D63" s="53"/>
    </row>
    <row r="64" spans="2:4" s="3" customFormat="1" x14ac:dyDescent="0.2">
      <c r="B64" s="36" t="s">
        <v>590</v>
      </c>
      <c r="C64" s="302">
        <v>4</v>
      </c>
      <c r="D64" s="53"/>
    </row>
    <row r="65" spans="2:4" s="3" customFormat="1" x14ac:dyDescent="0.2">
      <c r="C65" s="177"/>
      <c r="D65" s="53"/>
    </row>
    <row r="66" spans="2:4" s="3" customFormat="1" x14ac:dyDescent="0.2">
      <c r="C66" s="177"/>
      <c r="D66" s="53"/>
    </row>
    <row r="67" spans="2:4" s="3" customFormat="1" x14ac:dyDescent="0.2">
      <c r="B67" s="14" t="s">
        <v>111</v>
      </c>
      <c r="C67" s="171"/>
      <c r="D67" s="53"/>
    </row>
    <row r="68" spans="2:4" s="3" customFormat="1" x14ac:dyDescent="0.2">
      <c r="C68" s="177"/>
      <c r="D68" s="53"/>
    </row>
    <row r="69" spans="2:4" s="3" customFormat="1" x14ac:dyDescent="0.2">
      <c r="C69" s="158" t="s">
        <v>284</v>
      </c>
      <c r="D69" s="53"/>
    </row>
    <row r="70" spans="2:4" s="3" customFormat="1" x14ac:dyDescent="0.2">
      <c r="C70" s="150">
        <f>SUM(C72)</f>
        <v>0</v>
      </c>
      <c r="D70" s="53"/>
    </row>
    <row r="71" spans="2:4" s="3" customFormat="1" x14ac:dyDescent="0.2">
      <c r="C71" s="177"/>
      <c r="D71" s="53"/>
    </row>
    <row r="72" spans="2:4" s="3" customFormat="1" x14ac:dyDescent="0.2">
      <c r="B72" s="3" t="s">
        <v>48</v>
      </c>
      <c r="C72" s="302">
        <v>0</v>
      </c>
      <c r="D72" s="53"/>
    </row>
    <row r="73" spans="2:4" s="3" customFormat="1" x14ac:dyDescent="0.2">
      <c r="C73" s="177"/>
      <c r="D73" s="53"/>
    </row>
    <row r="74" spans="2:4" s="3" customFormat="1" x14ac:dyDescent="0.2">
      <c r="C74" s="177"/>
      <c r="D74" s="53"/>
    </row>
    <row r="75" spans="2:4" s="3" customFormat="1" x14ac:dyDescent="0.2">
      <c r="B75" s="14" t="s">
        <v>113</v>
      </c>
      <c r="C75" s="171"/>
      <c r="D75" s="53"/>
    </row>
    <row r="76" spans="2:4" s="3" customFormat="1" x14ac:dyDescent="0.2">
      <c r="C76" s="177"/>
      <c r="D76" s="53"/>
    </row>
    <row r="77" spans="2:4" s="3" customFormat="1" x14ac:dyDescent="0.2">
      <c r="C77" s="158" t="s">
        <v>284</v>
      </c>
      <c r="D77" s="53"/>
    </row>
    <row r="78" spans="2:4" s="3" customFormat="1" x14ac:dyDescent="0.2">
      <c r="C78" s="150">
        <f>SUM(C80)</f>
        <v>0</v>
      </c>
      <c r="D78" s="53"/>
    </row>
    <row r="79" spans="2:4" s="3" customFormat="1" x14ac:dyDescent="0.2">
      <c r="C79" s="177"/>
      <c r="D79" s="53"/>
    </row>
    <row r="80" spans="2:4" s="3" customFormat="1" x14ac:dyDescent="0.2">
      <c r="B80" s="3" t="s">
        <v>49</v>
      </c>
      <c r="C80" s="302">
        <v>0</v>
      </c>
      <c r="D80" s="53"/>
    </row>
    <row r="81" spans="2:4" s="3" customFormat="1" x14ac:dyDescent="0.2">
      <c r="C81" s="177"/>
      <c r="D81" s="53"/>
    </row>
    <row r="82" spans="2:4" s="3" customFormat="1" x14ac:dyDescent="0.2">
      <c r="C82" s="177"/>
      <c r="D82" s="53"/>
    </row>
    <row r="83" spans="2:4" s="3" customFormat="1" x14ac:dyDescent="0.2">
      <c r="B83" s="14" t="s">
        <v>112</v>
      </c>
      <c r="C83" s="171"/>
      <c r="D83" s="53"/>
    </row>
    <row r="84" spans="2:4" s="3" customFormat="1" x14ac:dyDescent="0.2">
      <c r="C84" s="177"/>
      <c r="D84" s="53"/>
    </row>
    <row r="85" spans="2:4" s="3" customFormat="1" x14ac:dyDescent="0.2">
      <c r="C85" s="158" t="s">
        <v>284</v>
      </c>
      <c r="D85" s="53"/>
    </row>
    <row r="86" spans="2:4" s="3" customFormat="1" x14ac:dyDescent="0.2">
      <c r="C86" s="150">
        <f>SUM(C88,C89,C90)</f>
        <v>0</v>
      </c>
      <c r="D86" s="53"/>
    </row>
    <row r="87" spans="2:4" s="3" customFormat="1" x14ac:dyDescent="0.2">
      <c r="C87" s="177"/>
      <c r="D87" s="53"/>
    </row>
    <row r="88" spans="2:4" s="3" customFormat="1" x14ac:dyDescent="0.2">
      <c r="B88" s="36" t="s">
        <v>50</v>
      </c>
      <c r="C88" s="302">
        <v>0</v>
      </c>
      <c r="D88" s="53"/>
    </row>
    <row r="89" spans="2:4" s="3" customFormat="1" x14ac:dyDescent="0.2">
      <c r="B89" s="36" t="s">
        <v>51</v>
      </c>
      <c r="C89" s="302">
        <v>0</v>
      </c>
      <c r="D89" s="53"/>
    </row>
    <row r="90" spans="2:4" s="3" customFormat="1" x14ac:dyDescent="0.2">
      <c r="B90" s="36" t="s">
        <v>52</v>
      </c>
      <c r="C90" s="302">
        <v>0</v>
      </c>
      <c r="D90" s="53"/>
    </row>
    <row r="91" spans="2:4" s="3" customFormat="1" x14ac:dyDescent="0.2">
      <c r="C91" s="177"/>
      <c r="D91" s="53"/>
    </row>
    <row r="92" spans="2:4" s="3" customFormat="1" x14ac:dyDescent="0.2">
      <c r="C92" s="177"/>
      <c r="D92" s="53"/>
    </row>
    <row r="93" spans="2:4" s="3" customFormat="1" x14ac:dyDescent="0.2">
      <c r="B93" s="14" t="s">
        <v>564</v>
      </c>
      <c r="C93" s="171"/>
      <c r="D93" s="53"/>
    </row>
    <row r="94" spans="2:4" s="3" customFormat="1" x14ac:dyDescent="0.2">
      <c r="C94" s="177"/>
      <c r="D94" s="53"/>
    </row>
    <row r="95" spans="2:4" s="3" customFormat="1" x14ac:dyDescent="0.2">
      <c r="C95" s="158" t="s">
        <v>284</v>
      </c>
      <c r="D95" s="53"/>
    </row>
    <row r="96" spans="2:4" s="3" customFormat="1" x14ac:dyDescent="0.2">
      <c r="C96" s="150">
        <f>SUM(C98:C150)</f>
        <v>3377</v>
      </c>
      <c r="D96" s="53"/>
    </row>
    <row r="97" spans="2:4" s="3" customFormat="1" x14ac:dyDescent="0.2">
      <c r="C97" s="177"/>
      <c r="D97" s="53"/>
    </row>
    <row r="98" spans="2:4" s="3" customFormat="1" x14ac:dyDescent="0.2">
      <c r="B98" s="36" t="s">
        <v>53</v>
      </c>
      <c r="C98" s="302">
        <v>953</v>
      </c>
      <c r="D98" s="53"/>
    </row>
    <row r="99" spans="2:4" s="3" customFormat="1" x14ac:dyDescent="0.2">
      <c r="B99" s="36" t="s">
        <v>54</v>
      </c>
      <c r="C99" s="302">
        <v>20</v>
      </c>
      <c r="D99" s="53"/>
    </row>
    <row r="100" spans="2:4" s="3" customFormat="1" x14ac:dyDescent="0.2">
      <c r="B100" s="36" t="s">
        <v>55</v>
      </c>
      <c r="C100" s="302">
        <v>1</v>
      </c>
      <c r="D100" s="53"/>
    </row>
    <row r="101" spans="2:4" s="3" customFormat="1" x14ac:dyDescent="0.2">
      <c r="B101" s="36" t="s">
        <v>56</v>
      </c>
      <c r="C101" s="302">
        <v>0</v>
      </c>
      <c r="D101" s="53"/>
    </row>
    <row r="102" spans="2:4" s="3" customFormat="1" x14ac:dyDescent="0.2">
      <c r="B102" s="36" t="s">
        <v>57</v>
      </c>
      <c r="C102" s="302">
        <v>2</v>
      </c>
      <c r="D102" s="53"/>
    </row>
    <row r="103" spans="2:4" s="3" customFormat="1" x14ac:dyDescent="0.2">
      <c r="B103" s="36" t="s">
        <v>58</v>
      </c>
      <c r="C103" s="302">
        <v>0</v>
      </c>
      <c r="D103" s="53"/>
    </row>
    <row r="104" spans="2:4" s="3" customFormat="1" x14ac:dyDescent="0.2">
      <c r="B104" s="36" t="s">
        <v>61</v>
      </c>
      <c r="C104" s="302">
        <v>0</v>
      </c>
      <c r="D104" s="53"/>
    </row>
    <row r="105" spans="2:4" s="3" customFormat="1" x14ac:dyDescent="0.2">
      <c r="B105" s="36" t="s">
        <v>62</v>
      </c>
      <c r="C105" s="302">
        <v>0</v>
      </c>
      <c r="D105" s="53"/>
    </row>
    <row r="106" spans="2:4" s="3" customFormat="1" x14ac:dyDescent="0.2">
      <c r="B106" s="36" t="s">
        <v>63</v>
      </c>
      <c r="C106" s="302">
        <v>0</v>
      </c>
      <c r="D106" s="53"/>
    </row>
    <row r="107" spans="2:4" s="3" customFormat="1" x14ac:dyDescent="0.2">
      <c r="B107" s="36" t="s">
        <v>530</v>
      </c>
      <c r="C107" s="302">
        <v>0</v>
      </c>
      <c r="D107" s="53"/>
    </row>
    <row r="108" spans="2:4" s="3" customFormat="1" x14ac:dyDescent="0.2">
      <c r="B108" s="36" t="s">
        <v>64</v>
      </c>
      <c r="C108" s="302">
        <v>6</v>
      </c>
      <c r="D108" s="53"/>
    </row>
    <row r="109" spans="2:4" s="3" customFormat="1" x14ac:dyDescent="0.2">
      <c r="B109" s="36" t="s">
        <v>65</v>
      </c>
      <c r="C109" s="302">
        <v>2</v>
      </c>
      <c r="D109" s="53"/>
    </row>
    <row r="110" spans="2:4" s="3" customFormat="1" x14ac:dyDescent="0.2">
      <c r="B110" s="36" t="s">
        <v>68</v>
      </c>
      <c r="C110" s="302">
        <v>0</v>
      </c>
      <c r="D110" s="53"/>
    </row>
    <row r="111" spans="2:4" s="3" customFormat="1" x14ac:dyDescent="0.2">
      <c r="B111" s="36" t="s">
        <v>69</v>
      </c>
      <c r="C111" s="302">
        <v>0</v>
      </c>
      <c r="D111" s="53"/>
    </row>
    <row r="112" spans="2:4" s="3" customFormat="1" x14ac:dyDescent="0.2">
      <c r="B112" s="36" t="s">
        <v>71</v>
      </c>
      <c r="C112" s="302">
        <v>0</v>
      </c>
      <c r="D112" s="53"/>
    </row>
    <row r="113" spans="2:4" s="3" customFormat="1" x14ac:dyDescent="0.2">
      <c r="B113" s="36" t="s">
        <v>72</v>
      </c>
      <c r="C113" s="302">
        <v>0</v>
      </c>
      <c r="D113" s="53"/>
    </row>
    <row r="114" spans="2:4" s="3" customFormat="1" x14ac:dyDescent="0.2">
      <c r="B114" s="36" t="s">
        <v>73</v>
      </c>
      <c r="C114" s="302">
        <v>0</v>
      </c>
      <c r="D114" s="53"/>
    </row>
    <row r="115" spans="2:4" s="3" customFormat="1" x14ac:dyDescent="0.2">
      <c r="B115" s="36" t="s">
        <v>75</v>
      </c>
      <c r="C115" s="302">
        <v>0</v>
      </c>
      <c r="D115" s="53"/>
    </row>
    <row r="116" spans="2:4" s="3" customFormat="1" x14ac:dyDescent="0.2">
      <c r="B116" s="36" t="s">
        <v>76</v>
      </c>
      <c r="C116" s="302">
        <v>61</v>
      </c>
      <c r="D116" s="53"/>
    </row>
    <row r="117" spans="2:4" s="3" customFormat="1" x14ac:dyDescent="0.2">
      <c r="B117" s="36" t="s">
        <v>77</v>
      </c>
      <c r="C117" s="302">
        <v>0</v>
      </c>
      <c r="D117" s="53"/>
    </row>
    <row r="118" spans="2:4" s="3" customFormat="1" x14ac:dyDescent="0.2">
      <c r="B118" s="36" t="s">
        <v>78</v>
      </c>
      <c r="C118" s="302">
        <v>0</v>
      </c>
      <c r="D118" s="53"/>
    </row>
    <row r="119" spans="2:4" s="3" customFormat="1" x14ac:dyDescent="0.2">
      <c r="B119" s="36" t="s">
        <v>79</v>
      </c>
      <c r="C119" s="302">
        <v>3</v>
      </c>
      <c r="D119" s="53"/>
    </row>
    <row r="120" spans="2:4" s="3" customFormat="1" x14ac:dyDescent="0.2">
      <c r="B120" s="36" t="s">
        <v>529</v>
      </c>
      <c r="C120" s="302">
        <v>0</v>
      </c>
      <c r="D120" s="53"/>
    </row>
    <row r="121" spans="2:4" s="3" customFormat="1" x14ac:dyDescent="0.2">
      <c r="B121" s="261" t="s">
        <v>81</v>
      </c>
      <c r="C121" s="302">
        <v>0</v>
      </c>
      <c r="D121" s="53"/>
    </row>
    <row r="122" spans="2:4" s="3" customFormat="1" x14ac:dyDescent="0.2">
      <c r="B122" s="36" t="s">
        <v>82</v>
      </c>
      <c r="C122" s="302">
        <v>120</v>
      </c>
      <c r="D122" s="53"/>
    </row>
    <row r="123" spans="2:4" s="3" customFormat="1" x14ac:dyDescent="0.2">
      <c r="B123" s="36" t="s">
        <v>83</v>
      </c>
      <c r="C123" s="302">
        <v>0</v>
      </c>
      <c r="D123" s="53"/>
    </row>
    <row r="124" spans="2:4" s="3" customFormat="1" x14ac:dyDescent="0.2">
      <c r="B124" s="36" t="s">
        <v>533</v>
      </c>
      <c r="C124" s="302">
        <v>0</v>
      </c>
      <c r="D124" s="53"/>
    </row>
    <row r="125" spans="2:4" s="3" customFormat="1" x14ac:dyDescent="0.2">
      <c r="B125" s="36" t="s">
        <v>84</v>
      </c>
      <c r="C125" s="302">
        <v>0</v>
      </c>
      <c r="D125" s="53"/>
    </row>
    <row r="126" spans="2:4" s="3" customFormat="1" x14ac:dyDescent="0.2">
      <c r="B126" s="36" t="s">
        <v>85</v>
      </c>
      <c r="C126" s="302">
        <v>0</v>
      </c>
      <c r="D126" s="53"/>
    </row>
    <row r="127" spans="2:4" s="3" customFormat="1" x14ac:dyDescent="0.2">
      <c r="B127" s="36" t="s">
        <v>551</v>
      </c>
      <c r="C127" s="302">
        <v>1</v>
      </c>
      <c r="D127" s="53"/>
    </row>
    <row r="128" spans="2:4" s="3" customFormat="1" x14ac:dyDescent="0.2">
      <c r="B128" s="36" t="s">
        <v>86</v>
      </c>
      <c r="C128" s="302">
        <v>0</v>
      </c>
      <c r="D128" s="53"/>
    </row>
    <row r="129" spans="2:4" s="3" customFormat="1" x14ac:dyDescent="0.2">
      <c r="B129" s="36" t="s">
        <v>87</v>
      </c>
      <c r="C129" s="302">
        <v>0</v>
      </c>
      <c r="D129" s="53"/>
    </row>
    <row r="130" spans="2:4" s="3" customFormat="1" x14ac:dyDescent="0.2">
      <c r="B130" s="36" t="s">
        <v>88</v>
      </c>
      <c r="C130" s="302">
        <v>0</v>
      </c>
      <c r="D130" s="53"/>
    </row>
    <row r="131" spans="2:4" s="3" customFormat="1" x14ac:dyDescent="0.2">
      <c r="B131" s="36" t="s">
        <v>89</v>
      </c>
      <c r="C131" s="302">
        <v>0</v>
      </c>
      <c r="D131" s="53"/>
    </row>
    <row r="132" spans="2:4" s="3" customFormat="1" x14ac:dyDescent="0.2">
      <c r="B132" s="36" t="s">
        <v>90</v>
      </c>
      <c r="C132" s="302">
        <v>0</v>
      </c>
      <c r="D132" s="53"/>
    </row>
    <row r="133" spans="2:4" s="3" customFormat="1" x14ac:dyDescent="0.2">
      <c r="B133" s="36" t="s">
        <v>91</v>
      </c>
      <c r="C133" s="302">
        <v>0</v>
      </c>
      <c r="D133" s="53"/>
    </row>
    <row r="134" spans="2:4" s="3" customFormat="1" x14ac:dyDescent="0.2">
      <c r="B134" s="36" t="s">
        <v>92</v>
      </c>
      <c r="C134" s="302">
        <v>0</v>
      </c>
      <c r="D134" s="53"/>
    </row>
    <row r="135" spans="2:4" s="3" customFormat="1" x14ac:dyDescent="0.2">
      <c r="B135" s="36" t="s">
        <v>531</v>
      </c>
      <c r="C135" s="302">
        <v>0</v>
      </c>
      <c r="D135" s="53"/>
    </row>
    <row r="136" spans="2:4" s="3" customFormat="1" x14ac:dyDescent="0.2">
      <c r="B136" s="36" t="s">
        <v>93</v>
      </c>
      <c r="C136" s="302">
        <v>2126</v>
      </c>
      <c r="D136" s="53"/>
    </row>
    <row r="137" spans="2:4" s="3" customFormat="1" x14ac:dyDescent="0.2">
      <c r="B137" s="36" t="s">
        <v>94</v>
      </c>
      <c r="C137" s="302">
        <v>0</v>
      </c>
      <c r="D137" s="53"/>
    </row>
    <row r="138" spans="2:4" s="3" customFormat="1" x14ac:dyDescent="0.2">
      <c r="B138" s="36" t="s">
        <v>95</v>
      </c>
      <c r="C138" s="302">
        <v>0</v>
      </c>
      <c r="D138" s="53"/>
    </row>
    <row r="139" spans="2:4" s="3" customFormat="1" x14ac:dyDescent="0.2">
      <c r="B139" s="36" t="s">
        <v>96</v>
      </c>
      <c r="C139" s="302">
        <v>0</v>
      </c>
      <c r="D139" s="53"/>
    </row>
    <row r="140" spans="2:4" s="3" customFormat="1" x14ac:dyDescent="0.2">
      <c r="B140" s="36" t="s">
        <v>97</v>
      </c>
      <c r="C140" s="302">
        <v>16</v>
      </c>
      <c r="D140" s="53"/>
    </row>
    <row r="141" spans="2:4" s="3" customFormat="1" x14ac:dyDescent="0.2">
      <c r="B141" s="36" t="s">
        <v>98</v>
      </c>
      <c r="C141" s="302">
        <v>0</v>
      </c>
      <c r="D141" s="53"/>
    </row>
    <row r="142" spans="2:4" s="3" customFormat="1" x14ac:dyDescent="0.2">
      <c r="B142" s="36" t="s">
        <v>99</v>
      </c>
      <c r="C142" s="302">
        <v>66</v>
      </c>
      <c r="D142" s="53"/>
    </row>
    <row r="143" spans="2:4" s="3" customFormat="1" x14ac:dyDescent="0.2">
      <c r="B143" s="36" t="s">
        <v>100</v>
      </c>
      <c r="C143" s="302">
        <v>0</v>
      </c>
      <c r="D143" s="53"/>
    </row>
    <row r="144" spans="2:4" s="3" customFormat="1" x14ac:dyDescent="0.2">
      <c r="B144" s="36" t="s">
        <v>102</v>
      </c>
      <c r="C144" s="302">
        <v>0</v>
      </c>
      <c r="D144" s="53"/>
    </row>
    <row r="145" spans="2:4" s="3" customFormat="1" x14ac:dyDescent="0.2">
      <c r="B145" s="36" t="s">
        <v>103</v>
      </c>
      <c r="C145" s="302">
        <v>0</v>
      </c>
      <c r="D145" s="53"/>
    </row>
    <row r="146" spans="2:4" s="3" customFormat="1" x14ac:dyDescent="0.2">
      <c r="B146" s="36" t="s">
        <v>104</v>
      </c>
      <c r="C146" s="302">
        <v>0</v>
      </c>
      <c r="D146" s="53"/>
    </row>
    <row r="147" spans="2:4" s="3" customFormat="1" x14ac:dyDescent="0.2">
      <c r="B147" s="36" t="s">
        <v>105</v>
      </c>
      <c r="C147" s="302">
        <v>0</v>
      </c>
      <c r="D147" s="53"/>
    </row>
    <row r="148" spans="2:4" s="3" customFormat="1" x14ac:dyDescent="0.2">
      <c r="B148" s="36" t="s">
        <v>106</v>
      </c>
      <c r="C148" s="302">
        <v>0</v>
      </c>
      <c r="D148" s="53"/>
    </row>
    <row r="149" spans="2:4" s="3" customFormat="1" x14ac:dyDescent="0.2">
      <c r="B149" s="36" t="s">
        <v>107</v>
      </c>
      <c r="C149" s="302">
        <v>0</v>
      </c>
      <c r="D149" s="53"/>
    </row>
    <row r="150" spans="2:4" s="3" customFormat="1" x14ac:dyDescent="0.2">
      <c r="B150" s="36" t="s">
        <v>108</v>
      </c>
      <c r="C150" s="302">
        <v>0</v>
      </c>
      <c r="D150" s="53"/>
    </row>
    <row r="151" spans="2:4" s="3" customFormat="1" x14ac:dyDescent="0.2">
      <c r="C151" s="178"/>
      <c r="D151" s="53"/>
    </row>
    <row r="152" spans="2:4" s="3" customFormat="1" x14ac:dyDescent="0.2">
      <c r="C152" s="177"/>
      <c r="D152" s="53"/>
    </row>
    <row r="153" spans="2:4" s="3" customFormat="1" x14ac:dyDescent="0.2">
      <c r="C153" s="177"/>
      <c r="D153" s="53"/>
    </row>
    <row r="154" spans="2:4" s="3" customFormat="1" x14ac:dyDescent="0.2">
      <c r="C154" s="177"/>
      <c r="D154" s="53"/>
    </row>
    <row r="155" spans="2:4" s="3" customFormat="1" x14ac:dyDescent="0.2">
      <c r="C155" s="177"/>
      <c r="D155" s="53"/>
    </row>
    <row r="156" spans="2:4" s="3" customFormat="1" x14ac:dyDescent="0.2">
      <c r="B156" s="14" t="s">
        <v>562</v>
      </c>
      <c r="C156" s="171"/>
      <c r="D156" s="53"/>
    </row>
    <row r="157" spans="2:4" s="3" customFormat="1" x14ac:dyDescent="0.2">
      <c r="C157" s="177"/>
      <c r="D157" s="53"/>
    </row>
    <row r="158" spans="2:4" s="3" customFormat="1" x14ac:dyDescent="0.2">
      <c r="C158" s="158" t="s">
        <v>284</v>
      </c>
      <c r="D158" s="53"/>
    </row>
    <row r="159" spans="2:4" s="3" customFormat="1" x14ac:dyDescent="0.2">
      <c r="C159" s="150">
        <f>SUM(C161:C164)</f>
        <v>30</v>
      </c>
      <c r="D159" s="53"/>
    </row>
    <row r="160" spans="2:4" s="3" customFormat="1" x14ac:dyDescent="0.2">
      <c r="C160" s="177"/>
      <c r="D160" s="53"/>
    </row>
    <row r="161" spans="2:4" s="3" customFormat="1" x14ac:dyDescent="0.2">
      <c r="B161" s="36" t="s">
        <v>116</v>
      </c>
      <c r="C161" s="302">
        <v>0</v>
      </c>
      <c r="D161" s="53"/>
    </row>
    <row r="162" spans="2:4" s="3" customFormat="1" x14ac:dyDescent="0.2">
      <c r="B162" s="36" t="s">
        <v>117</v>
      </c>
      <c r="C162" s="302">
        <v>0</v>
      </c>
      <c r="D162" s="53"/>
    </row>
    <row r="163" spans="2:4" s="3" customFormat="1" x14ac:dyDescent="0.2">
      <c r="B163" s="36" t="s">
        <v>118</v>
      </c>
      <c r="C163" s="302">
        <v>10</v>
      </c>
      <c r="D163" s="53"/>
    </row>
    <row r="164" spans="2:4" s="3" customFormat="1" x14ac:dyDescent="0.2">
      <c r="B164" s="36" t="s">
        <v>119</v>
      </c>
      <c r="C164" s="302">
        <v>20</v>
      </c>
      <c r="D164" s="53"/>
    </row>
    <row r="165" spans="2:4" s="3" customFormat="1" x14ac:dyDescent="0.2">
      <c r="C165" s="177"/>
      <c r="D165" s="53"/>
    </row>
    <row r="166" spans="2:4" s="3" customFormat="1" x14ac:dyDescent="0.2">
      <c r="C166" s="177"/>
      <c r="D166" s="53"/>
    </row>
    <row r="167" spans="2:4" s="3" customFormat="1" x14ac:dyDescent="0.2">
      <c r="B167" s="14" t="s">
        <v>563</v>
      </c>
      <c r="C167" s="171"/>
      <c r="D167" s="53"/>
    </row>
    <row r="168" spans="2:4" s="3" customFormat="1" x14ac:dyDescent="0.2">
      <c r="C168" s="177"/>
      <c r="D168" s="53"/>
    </row>
    <row r="169" spans="2:4" s="3" customFormat="1" x14ac:dyDescent="0.2">
      <c r="C169" s="158" t="s">
        <v>284</v>
      </c>
      <c r="D169" s="53"/>
    </row>
    <row r="170" spans="2:4" s="3" customFormat="1" x14ac:dyDescent="0.2">
      <c r="C170" s="150">
        <f>SUM(C172:C201)</f>
        <v>8720</v>
      </c>
      <c r="D170" s="53"/>
    </row>
    <row r="171" spans="2:4" s="3" customFormat="1" x14ac:dyDescent="0.2">
      <c r="C171" s="177"/>
      <c r="D171" s="53"/>
    </row>
    <row r="172" spans="2:4" s="3" customFormat="1" x14ac:dyDescent="0.2">
      <c r="B172" s="36" t="s">
        <v>120</v>
      </c>
      <c r="C172" s="302">
        <v>0</v>
      </c>
      <c r="D172" s="53"/>
    </row>
    <row r="173" spans="2:4" s="3" customFormat="1" x14ac:dyDescent="0.2">
      <c r="B173" s="36" t="s">
        <v>121</v>
      </c>
      <c r="C173" s="302">
        <v>0</v>
      </c>
      <c r="D173" s="53"/>
    </row>
    <row r="174" spans="2:4" s="3" customFormat="1" x14ac:dyDescent="0.2">
      <c r="B174" s="36" t="s">
        <v>122</v>
      </c>
      <c r="C174" s="302">
        <v>0</v>
      </c>
      <c r="D174" s="53"/>
    </row>
    <row r="175" spans="2:4" s="3" customFormat="1" x14ac:dyDescent="0.2">
      <c r="B175" s="36" t="s">
        <v>123</v>
      </c>
      <c r="C175" s="302">
        <v>0</v>
      </c>
      <c r="D175" s="53"/>
    </row>
    <row r="176" spans="2:4" s="3" customFormat="1" x14ac:dyDescent="0.2">
      <c r="B176" s="36" t="s">
        <v>124</v>
      </c>
      <c r="C176" s="302">
        <v>0</v>
      </c>
      <c r="D176" s="53"/>
    </row>
    <row r="177" spans="2:4" s="3" customFormat="1" x14ac:dyDescent="0.2">
      <c r="B177" s="36" t="s">
        <v>125</v>
      </c>
      <c r="C177" s="302">
        <v>0</v>
      </c>
      <c r="D177" s="53"/>
    </row>
    <row r="178" spans="2:4" s="3" customFormat="1" x14ac:dyDescent="0.2">
      <c r="B178" s="36" t="s">
        <v>126</v>
      </c>
      <c r="C178" s="302">
        <v>0</v>
      </c>
      <c r="D178" s="53"/>
    </row>
    <row r="179" spans="2:4" s="3" customFormat="1" x14ac:dyDescent="0.2">
      <c r="B179" s="36" t="s">
        <v>127</v>
      </c>
      <c r="C179" s="302">
        <v>0</v>
      </c>
      <c r="D179" s="53"/>
    </row>
    <row r="180" spans="2:4" s="3" customFormat="1" x14ac:dyDescent="0.2">
      <c r="B180" s="36" t="s">
        <v>142</v>
      </c>
      <c r="C180" s="302">
        <v>1104</v>
      </c>
      <c r="D180" s="53"/>
    </row>
    <row r="181" spans="2:4" s="3" customFormat="1" x14ac:dyDescent="0.2">
      <c r="B181" s="36" t="s">
        <v>128</v>
      </c>
      <c r="C181" s="302">
        <v>2600</v>
      </c>
      <c r="D181" s="53"/>
    </row>
    <row r="182" spans="2:4" s="3" customFormat="1" x14ac:dyDescent="0.2">
      <c r="B182" s="36" t="s">
        <v>129</v>
      </c>
      <c r="C182" s="302">
        <v>0</v>
      </c>
      <c r="D182" s="53"/>
    </row>
    <row r="183" spans="2:4" s="3" customFormat="1" x14ac:dyDescent="0.2">
      <c r="B183" s="36" t="s">
        <v>130</v>
      </c>
      <c r="C183" s="302">
        <v>0</v>
      </c>
      <c r="D183" s="53"/>
    </row>
    <row r="184" spans="2:4" s="3" customFormat="1" x14ac:dyDescent="0.2">
      <c r="B184" s="36" t="s">
        <v>131</v>
      </c>
      <c r="C184" s="302">
        <v>0</v>
      </c>
      <c r="D184" s="53"/>
    </row>
    <row r="185" spans="2:4" s="3" customFormat="1" x14ac:dyDescent="0.2">
      <c r="B185" s="36" t="s">
        <v>516</v>
      </c>
      <c r="C185" s="302">
        <v>0</v>
      </c>
      <c r="D185" s="53"/>
    </row>
    <row r="186" spans="2:4" s="3" customFormat="1" x14ac:dyDescent="0.2">
      <c r="B186" s="36" t="s">
        <v>132</v>
      </c>
      <c r="C186" s="302">
        <v>0</v>
      </c>
      <c r="D186" s="53"/>
    </row>
    <row r="187" spans="2:4" s="3" customFormat="1" x14ac:dyDescent="0.2">
      <c r="B187" s="36" t="s">
        <v>133</v>
      </c>
      <c r="C187" s="302">
        <v>0</v>
      </c>
      <c r="D187" s="53"/>
    </row>
    <row r="188" spans="2:4" s="3" customFormat="1" x14ac:dyDescent="0.2">
      <c r="B188" s="36" t="s">
        <v>134</v>
      </c>
      <c r="C188" s="302">
        <v>0</v>
      </c>
      <c r="D188" s="53"/>
    </row>
    <row r="189" spans="2:4" s="3" customFormat="1" x14ac:dyDescent="0.2">
      <c r="B189" s="36" t="s">
        <v>135</v>
      </c>
      <c r="C189" s="302">
        <v>4</v>
      </c>
      <c r="D189" s="53"/>
    </row>
    <row r="190" spans="2:4" s="3" customFormat="1" x14ac:dyDescent="0.2">
      <c r="B190" s="36" t="s">
        <v>552</v>
      </c>
      <c r="C190" s="302">
        <v>0</v>
      </c>
      <c r="D190" s="53"/>
    </row>
    <row r="191" spans="2:4" s="3" customFormat="1" x14ac:dyDescent="0.2">
      <c r="B191" s="36" t="s">
        <v>553</v>
      </c>
      <c r="C191" s="302">
        <v>0</v>
      </c>
      <c r="D191" s="53"/>
    </row>
    <row r="192" spans="2:4" s="3" customFormat="1" x14ac:dyDescent="0.2">
      <c r="B192" s="36" t="s">
        <v>532</v>
      </c>
      <c r="C192" s="302">
        <v>0</v>
      </c>
      <c r="D192" s="53"/>
    </row>
    <row r="193" spans="2:4" s="3" customFormat="1" x14ac:dyDescent="0.2">
      <c r="B193" s="36" t="s">
        <v>554</v>
      </c>
      <c r="C193" s="302">
        <v>0</v>
      </c>
      <c r="D193" s="53"/>
    </row>
    <row r="194" spans="2:4" s="3" customFormat="1" x14ac:dyDescent="0.2">
      <c r="B194" s="36" t="s">
        <v>555</v>
      </c>
      <c r="C194" s="302">
        <v>5000</v>
      </c>
      <c r="D194" s="53"/>
    </row>
    <row r="195" spans="2:4" s="3" customFormat="1" x14ac:dyDescent="0.2">
      <c r="B195" s="36" t="s">
        <v>557</v>
      </c>
      <c r="C195" s="302">
        <v>0</v>
      </c>
      <c r="D195" s="53"/>
    </row>
    <row r="196" spans="2:4" s="3" customFormat="1" x14ac:dyDescent="0.2">
      <c r="B196" s="36" t="s">
        <v>136</v>
      </c>
      <c r="C196" s="302">
        <v>0</v>
      </c>
      <c r="D196" s="53"/>
    </row>
    <row r="197" spans="2:4" s="3" customFormat="1" x14ac:dyDescent="0.2">
      <c r="B197" s="36" t="s">
        <v>137</v>
      </c>
      <c r="C197" s="302">
        <v>2</v>
      </c>
      <c r="D197" s="53"/>
    </row>
    <row r="198" spans="2:4" s="3" customFormat="1" x14ac:dyDescent="0.2">
      <c r="B198" s="36" t="s">
        <v>520</v>
      </c>
      <c r="C198" s="302">
        <v>0</v>
      </c>
      <c r="D198" s="53"/>
    </row>
    <row r="199" spans="2:4" s="3" customFormat="1" x14ac:dyDescent="0.2">
      <c r="B199" s="36" t="s">
        <v>558</v>
      </c>
      <c r="C199" s="302">
        <v>0</v>
      </c>
      <c r="D199" s="53"/>
    </row>
    <row r="200" spans="2:4" s="3" customFormat="1" x14ac:dyDescent="0.2">
      <c r="B200" s="36" t="s">
        <v>138</v>
      </c>
      <c r="C200" s="302">
        <v>0</v>
      </c>
      <c r="D200" s="53"/>
    </row>
    <row r="201" spans="2:4" s="3" customFormat="1" x14ac:dyDescent="0.2">
      <c r="B201" s="36" t="s">
        <v>139</v>
      </c>
      <c r="C201" s="302">
        <v>10</v>
      </c>
      <c r="D201" s="53"/>
    </row>
    <row r="202" spans="2:4" s="3" customFormat="1" x14ac:dyDescent="0.2">
      <c r="C202" s="178"/>
      <c r="D202" s="53"/>
    </row>
    <row r="203" spans="2:4" s="3" customFormat="1" x14ac:dyDescent="0.2">
      <c r="C203" s="177"/>
      <c r="D203" s="53"/>
    </row>
    <row r="204" spans="2:4" s="3" customFormat="1" x14ac:dyDescent="0.2">
      <c r="B204" s="14" t="s">
        <v>140</v>
      </c>
      <c r="C204" s="171"/>
      <c r="D204" s="53"/>
    </row>
    <row r="205" spans="2:4" s="3" customFormat="1" x14ac:dyDescent="0.2">
      <c r="C205" s="177"/>
      <c r="D205" s="53"/>
    </row>
    <row r="206" spans="2:4" s="3" customFormat="1" x14ac:dyDescent="0.2">
      <c r="C206" s="158" t="s">
        <v>284</v>
      </c>
      <c r="D206" s="53"/>
    </row>
    <row r="207" spans="2:4" s="3" customFormat="1" x14ac:dyDescent="0.2">
      <c r="C207" s="150">
        <f>SUM(C209)</f>
        <v>15000</v>
      </c>
      <c r="D207" s="53"/>
    </row>
    <row r="208" spans="2:4" s="3" customFormat="1" x14ac:dyDescent="0.2">
      <c r="C208" s="177"/>
      <c r="D208" s="53"/>
    </row>
    <row r="209" spans="2:4" s="3" customFormat="1" x14ac:dyDescent="0.2">
      <c r="B209" s="36" t="s">
        <v>141</v>
      </c>
      <c r="C209" s="302">
        <v>15000</v>
      </c>
      <c r="D209" s="53"/>
    </row>
    <row r="210" spans="2:4" s="3" customFormat="1" x14ac:dyDescent="0.2">
      <c r="C210" s="177"/>
      <c r="D210" s="53"/>
    </row>
    <row r="211" spans="2:4" s="3" customFormat="1" x14ac:dyDescent="0.2">
      <c r="C211" s="177"/>
      <c r="D211" s="53"/>
    </row>
    <row r="212" spans="2:4" s="3" customFormat="1" x14ac:dyDescent="0.2">
      <c r="C212" s="177"/>
      <c r="D212" s="53"/>
    </row>
    <row r="213" spans="2:4" s="3" customFormat="1" x14ac:dyDescent="0.2">
      <c r="C213" s="177"/>
      <c r="D213" s="53"/>
    </row>
    <row r="214" spans="2:4" s="3" customFormat="1" x14ac:dyDescent="0.2">
      <c r="C214" s="177"/>
      <c r="D214" s="53"/>
    </row>
    <row r="215" spans="2:4" s="3" customFormat="1" x14ac:dyDescent="0.2">
      <c r="C215" s="177"/>
      <c r="D215" s="53"/>
    </row>
    <row r="216" spans="2:4" s="3" customFormat="1" x14ac:dyDescent="0.2">
      <c r="C216" s="177"/>
      <c r="D216" s="53"/>
    </row>
    <row r="217" spans="2:4" s="3" customFormat="1" x14ac:dyDescent="0.2">
      <c r="C217" s="177"/>
      <c r="D217" s="53"/>
    </row>
    <row r="218" spans="2:4" s="3" customFormat="1" x14ac:dyDescent="0.2">
      <c r="C218" s="177"/>
      <c r="D218" s="53"/>
    </row>
    <row r="219" spans="2:4" s="3" customFormat="1" x14ac:dyDescent="0.2">
      <c r="C219" s="177"/>
      <c r="D219" s="53"/>
    </row>
    <row r="220" spans="2:4" s="3" customFormat="1" x14ac:dyDescent="0.2">
      <c r="C220" s="177"/>
      <c r="D220" s="53"/>
    </row>
    <row r="221" spans="2:4" s="3" customFormat="1" x14ac:dyDescent="0.2">
      <c r="C221" s="177"/>
      <c r="D221" s="53"/>
    </row>
    <row r="222" spans="2:4" s="3" customFormat="1" x14ac:dyDescent="0.2">
      <c r="C222" s="177"/>
      <c r="D222" s="53"/>
    </row>
    <row r="223" spans="2:4" s="3" customFormat="1" x14ac:dyDescent="0.2">
      <c r="C223" s="177"/>
      <c r="D223" s="53"/>
    </row>
    <row r="224" spans="2:4" s="3" customFormat="1" x14ac:dyDescent="0.2">
      <c r="C224" s="177"/>
      <c r="D224" s="53"/>
    </row>
    <row r="225" spans="3:4" s="3" customFormat="1" x14ac:dyDescent="0.2">
      <c r="C225" s="177"/>
      <c r="D225" s="53"/>
    </row>
    <row r="226" spans="3:4" s="3" customFormat="1" x14ac:dyDescent="0.2">
      <c r="C226" s="177"/>
      <c r="D226" s="53"/>
    </row>
    <row r="227" spans="3:4" s="3" customFormat="1" x14ac:dyDescent="0.2">
      <c r="C227" s="177"/>
      <c r="D227" s="53"/>
    </row>
    <row r="228" spans="3:4" s="3" customFormat="1" x14ac:dyDescent="0.2">
      <c r="C228" s="177"/>
      <c r="D228" s="53"/>
    </row>
    <row r="229" spans="3:4" s="3" customFormat="1" x14ac:dyDescent="0.2">
      <c r="C229" s="177"/>
      <c r="D229" s="53"/>
    </row>
    <row r="230" spans="3:4" s="3" customFormat="1" x14ac:dyDescent="0.2">
      <c r="C230" s="177"/>
      <c r="D230" s="53"/>
    </row>
    <row r="231" spans="3:4" s="3" customFormat="1" x14ac:dyDescent="0.2">
      <c r="C231" s="177"/>
      <c r="D231" s="53"/>
    </row>
    <row r="232" spans="3:4" s="3" customFormat="1" x14ac:dyDescent="0.2">
      <c r="C232" s="177"/>
      <c r="D232" s="53"/>
    </row>
    <row r="233" spans="3:4" s="3" customFormat="1" x14ac:dyDescent="0.2">
      <c r="C233" s="177"/>
      <c r="D233" s="53"/>
    </row>
    <row r="234" spans="3:4" s="3" customFormat="1" x14ac:dyDescent="0.2">
      <c r="C234" s="177"/>
      <c r="D234" s="53"/>
    </row>
    <row r="235" spans="3:4" s="3" customFormat="1" x14ac:dyDescent="0.2">
      <c r="C235" s="177"/>
      <c r="D235" s="53"/>
    </row>
    <row r="236" spans="3:4" s="3" customFormat="1" x14ac:dyDescent="0.2">
      <c r="C236" s="177"/>
      <c r="D236" s="53"/>
    </row>
    <row r="237" spans="3:4" s="3" customFormat="1" x14ac:dyDescent="0.2">
      <c r="C237" s="177"/>
      <c r="D237" s="53"/>
    </row>
    <row r="238" spans="3:4" s="3" customFormat="1" x14ac:dyDescent="0.2">
      <c r="C238" s="177"/>
      <c r="D238" s="53"/>
    </row>
    <row r="239" spans="3:4" s="3" customFormat="1" x14ac:dyDescent="0.2">
      <c r="C239" s="177"/>
      <c r="D239" s="53"/>
    </row>
    <row r="240" spans="3:4" s="3" customFormat="1" x14ac:dyDescent="0.2">
      <c r="C240" s="177"/>
      <c r="D240" s="53"/>
    </row>
    <row r="241" spans="3:4" s="3" customFormat="1" x14ac:dyDescent="0.2">
      <c r="C241" s="177"/>
      <c r="D241" s="53"/>
    </row>
    <row r="242" spans="3:4" s="3" customFormat="1" x14ac:dyDescent="0.2">
      <c r="C242" s="177"/>
      <c r="D242" s="53"/>
    </row>
    <row r="243" spans="3:4" s="3" customFormat="1" x14ac:dyDescent="0.2">
      <c r="C243" s="177"/>
      <c r="D243" s="53"/>
    </row>
    <row r="244" spans="3:4" s="3" customFormat="1" x14ac:dyDescent="0.2">
      <c r="C244" s="177"/>
      <c r="D244" s="53"/>
    </row>
    <row r="245" spans="3:4" s="3" customFormat="1" x14ac:dyDescent="0.2">
      <c r="C245" s="177"/>
      <c r="D245" s="53"/>
    </row>
    <row r="246" spans="3:4" s="3" customFormat="1" x14ac:dyDescent="0.2">
      <c r="C246" s="177"/>
      <c r="D246" s="53"/>
    </row>
    <row r="247" spans="3:4" s="3" customFormat="1" x14ac:dyDescent="0.2">
      <c r="C247" s="177"/>
      <c r="D247" s="53"/>
    </row>
    <row r="248" spans="3:4" s="3" customFormat="1" x14ac:dyDescent="0.2">
      <c r="C248" s="177"/>
      <c r="D248" s="53"/>
    </row>
    <row r="249" spans="3:4" s="3" customFormat="1" x14ac:dyDescent="0.2">
      <c r="C249" s="177"/>
      <c r="D249" s="53"/>
    </row>
    <row r="250" spans="3:4" s="3" customFormat="1" x14ac:dyDescent="0.2">
      <c r="C250" s="177"/>
      <c r="D250" s="53"/>
    </row>
    <row r="251" spans="3:4" s="3" customFormat="1" x14ac:dyDescent="0.2">
      <c r="C251" s="177"/>
      <c r="D251" s="53"/>
    </row>
    <row r="252" spans="3:4" s="3" customFormat="1" x14ac:dyDescent="0.2">
      <c r="C252" s="177"/>
      <c r="D252" s="53"/>
    </row>
    <row r="253" spans="3:4" s="3" customFormat="1" x14ac:dyDescent="0.2">
      <c r="C253" s="177"/>
      <c r="D253" s="53"/>
    </row>
    <row r="254" spans="3:4" s="3" customFormat="1" x14ac:dyDescent="0.2">
      <c r="C254" s="177"/>
      <c r="D254" s="53"/>
    </row>
    <row r="255" spans="3:4" s="3" customFormat="1" x14ac:dyDescent="0.2">
      <c r="C255" s="177"/>
      <c r="D255" s="53"/>
    </row>
    <row r="256" spans="3:4" s="3" customFormat="1" x14ac:dyDescent="0.2">
      <c r="C256" s="177"/>
      <c r="D256" s="53"/>
    </row>
    <row r="257" spans="3:4" s="3" customFormat="1" x14ac:dyDescent="0.2">
      <c r="C257" s="177"/>
      <c r="D257" s="53"/>
    </row>
    <row r="258" spans="3:4" s="3" customFormat="1" x14ac:dyDescent="0.2">
      <c r="C258" s="177"/>
      <c r="D258" s="53"/>
    </row>
    <row r="259" spans="3:4" s="3" customFormat="1" x14ac:dyDescent="0.2">
      <c r="C259" s="177"/>
      <c r="D259" s="53"/>
    </row>
    <row r="260" spans="3:4" s="3" customFormat="1" x14ac:dyDescent="0.2">
      <c r="C260" s="177"/>
      <c r="D260" s="53"/>
    </row>
    <row r="261" spans="3:4" s="3" customFormat="1" x14ac:dyDescent="0.2">
      <c r="C261" s="177"/>
      <c r="D261" s="53"/>
    </row>
    <row r="262" spans="3:4" s="3" customFormat="1" x14ac:dyDescent="0.2">
      <c r="C262" s="177"/>
      <c r="D262" s="53"/>
    </row>
    <row r="263" spans="3:4" s="3" customFormat="1" x14ac:dyDescent="0.2">
      <c r="C263" s="177"/>
      <c r="D263" s="53"/>
    </row>
    <row r="264" spans="3:4" s="3" customFormat="1" x14ac:dyDescent="0.2">
      <c r="C264" s="177"/>
      <c r="D264" s="53"/>
    </row>
    <row r="265" spans="3:4" s="3" customFormat="1" x14ac:dyDescent="0.2">
      <c r="C265" s="177"/>
      <c r="D265" s="53"/>
    </row>
    <row r="266" spans="3:4" s="3" customFormat="1" x14ac:dyDescent="0.2">
      <c r="C266" s="177"/>
      <c r="D266" s="53"/>
    </row>
    <row r="267" spans="3:4" s="3" customFormat="1" x14ac:dyDescent="0.2">
      <c r="C267" s="177"/>
      <c r="D267" s="53"/>
    </row>
    <row r="268" spans="3:4" s="3" customFormat="1" x14ac:dyDescent="0.2">
      <c r="C268" s="177"/>
      <c r="D268" s="53"/>
    </row>
    <row r="269" spans="3:4" s="3" customFormat="1" x14ac:dyDescent="0.2">
      <c r="C269" s="177"/>
      <c r="D269" s="53"/>
    </row>
    <row r="270" spans="3:4" s="3" customFormat="1" x14ac:dyDescent="0.2">
      <c r="C270" s="177"/>
      <c r="D270" s="53"/>
    </row>
    <row r="271" spans="3:4" s="3" customFormat="1" x14ac:dyDescent="0.2">
      <c r="C271" s="177"/>
      <c r="D271" s="53"/>
    </row>
    <row r="272" spans="3:4" s="3" customFormat="1" x14ac:dyDescent="0.2">
      <c r="C272" s="177"/>
      <c r="D272" s="53"/>
    </row>
    <row r="273" spans="3:4" s="3" customFormat="1" x14ac:dyDescent="0.2">
      <c r="C273" s="177"/>
      <c r="D273" s="53"/>
    </row>
    <row r="274" spans="3:4" s="3" customFormat="1" x14ac:dyDescent="0.2">
      <c r="C274" s="177"/>
      <c r="D274" s="53"/>
    </row>
    <row r="275" spans="3:4" s="3" customFormat="1" x14ac:dyDescent="0.2">
      <c r="C275" s="177"/>
      <c r="D275" s="53"/>
    </row>
    <row r="276" spans="3:4" s="3" customFormat="1" x14ac:dyDescent="0.2">
      <c r="C276" s="177"/>
      <c r="D276" s="53"/>
    </row>
    <row r="277" spans="3:4" s="3" customFormat="1" x14ac:dyDescent="0.2">
      <c r="C277" s="177"/>
      <c r="D277" s="53"/>
    </row>
    <row r="278" spans="3:4" s="3" customFormat="1" x14ac:dyDescent="0.2">
      <c r="C278" s="177"/>
      <c r="D278" s="53"/>
    </row>
    <row r="279" spans="3:4" s="3" customFormat="1" x14ac:dyDescent="0.2">
      <c r="C279" s="177"/>
      <c r="D279" s="53"/>
    </row>
    <row r="280" spans="3:4" s="3" customFormat="1" x14ac:dyDescent="0.2">
      <c r="C280" s="177"/>
      <c r="D280" s="53"/>
    </row>
    <row r="281" spans="3:4" s="3" customFormat="1" x14ac:dyDescent="0.2">
      <c r="C281" s="177"/>
      <c r="D281" s="53"/>
    </row>
    <row r="282" spans="3:4" s="3" customFormat="1" x14ac:dyDescent="0.2">
      <c r="C282" s="177"/>
      <c r="D282" s="53"/>
    </row>
    <row r="283" spans="3:4" s="3" customFormat="1" x14ac:dyDescent="0.2">
      <c r="C283" s="177"/>
      <c r="D283" s="53"/>
    </row>
    <row r="284" spans="3:4" s="3" customFormat="1" x14ac:dyDescent="0.2">
      <c r="C284" s="177"/>
      <c r="D284" s="53"/>
    </row>
    <row r="285" spans="3:4" s="3" customFormat="1" x14ac:dyDescent="0.2">
      <c r="C285" s="177"/>
      <c r="D285" s="53"/>
    </row>
    <row r="286" spans="3:4" s="3" customFormat="1" x14ac:dyDescent="0.2">
      <c r="C286" s="177"/>
      <c r="D286" s="53"/>
    </row>
    <row r="287" spans="3:4" s="3" customFormat="1" x14ac:dyDescent="0.2">
      <c r="C287" s="177"/>
      <c r="D287" s="53"/>
    </row>
    <row r="288" spans="3:4" s="3" customFormat="1" x14ac:dyDescent="0.2">
      <c r="C288" s="177"/>
      <c r="D288" s="53"/>
    </row>
    <row r="289" spans="3:4" s="3" customFormat="1" x14ac:dyDescent="0.2">
      <c r="C289" s="177"/>
      <c r="D289" s="53"/>
    </row>
    <row r="290" spans="3:4" s="3" customFormat="1" x14ac:dyDescent="0.2">
      <c r="C290" s="177"/>
      <c r="D290" s="53"/>
    </row>
    <row r="291" spans="3:4" s="3" customFormat="1" x14ac:dyDescent="0.2">
      <c r="C291" s="177"/>
      <c r="D291" s="53"/>
    </row>
    <row r="292" spans="3:4" s="3" customFormat="1" x14ac:dyDescent="0.2">
      <c r="C292" s="177"/>
      <c r="D292" s="53"/>
    </row>
    <row r="293" spans="3:4" s="3" customFormat="1" x14ac:dyDescent="0.2">
      <c r="C293" s="177"/>
      <c r="D293" s="53"/>
    </row>
    <row r="294" spans="3:4" s="3" customFormat="1" x14ac:dyDescent="0.2">
      <c r="C294" s="177"/>
      <c r="D294" s="53"/>
    </row>
    <row r="295" spans="3:4" s="3" customFormat="1" x14ac:dyDescent="0.2">
      <c r="C295" s="177"/>
      <c r="D295" s="53"/>
    </row>
    <row r="296" spans="3:4" s="3" customFormat="1" x14ac:dyDescent="0.2">
      <c r="C296" s="177"/>
      <c r="D296" s="53"/>
    </row>
    <row r="297" spans="3:4" s="3" customFormat="1" x14ac:dyDescent="0.2">
      <c r="C297" s="177"/>
      <c r="D297" s="53"/>
    </row>
    <row r="298" spans="3:4" s="3" customFormat="1" x14ac:dyDescent="0.2">
      <c r="C298" s="177"/>
      <c r="D298" s="53"/>
    </row>
    <row r="299" spans="3:4" s="3" customFormat="1" x14ac:dyDescent="0.2">
      <c r="C299" s="177"/>
      <c r="D299" s="53"/>
    </row>
    <row r="300" spans="3:4" s="3" customFormat="1" x14ac:dyDescent="0.2">
      <c r="C300" s="177"/>
      <c r="D300" s="53"/>
    </row>
    <row r="301" spans="3:4" s="3" customFormat="1" x14ac:dyDescent="0.2">
      <c r="C301" s="177"/>
      <c r="D301" s="53"/>
    </row>
    <row r="302" spans="3:4" s="3" customFormat="1" x14ac:dyDescent="0.2">
      <c r="C302" s="177"/>
      <c r="D302" s="5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6"/>
  <sheetViews>
    <sheetView showGridLines="0" topLeftCell="A4" zoomScale="80" zoomScaleNormal="80" workbookViewId="0">
      <selection activeCell="B42" sqref="B42"/>
    </sheetView>
  </sheetViews>
  <sheetFormatPr baseColWidth="10" defaultRowHeight="12.75" x14ac:dyDescent="0.2"/>
  <cols>
    <col min="1" max="1" width="3.5703125" style="2" customWidth="1"/>
    <col min="2" max="2" width="81.140625" style="2" customWidth="1"/>
    <col min="3" max="3" width="13.7109375" style="133" customWidth="1"/>
    <col min="4" max="4" width="19.85546875" style="132" customWidth="1"/>
    <col min="5" max="5" width="21.7109375" style="132"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3"/>
      <c r="E1" s="23"/>
    </row>
    <row r="2" spans="1:5" x14ac:dyDescent="0.2">
      <c r="C2" s="2"/>
      <c r="D2" s="23"/>
      <c r="E2" s="23"/>
    </row>
    <row r="3" spans="1:5" x14ac:dyDescent="0.2">
      <c r="C3" s="2"/>
      <c r="D3" s="23"/>
      <c r="E3" s="23"/>
    </row>
    <row r="4" spans="1:5" ht="15.75" x14ac:dyDescent="0.2">
      <c r="B4" s="414" t="s">
        <v>560</v>
      </c>
      <c r="C4" s="2"/>
      <c r="D4" s="23"/>
      <c r="E4" s="23"/>
    </row>
    <row r="5" spans="1:5" x14ac:dyDescent="0.2">
      <c r="C5" s="2"/>
      <c r="D5" s="23"/>
      <c r="E5" s="23"/>
    </row>
    <row r="6" spans="1:5" x14ac:dyDescent="0.2">
      <c r="C6" s="2"/>
      <c r="D6" s="2"/>
      <c r="E6" s="351" t="s">
        <v>4</v>
      </c>
    </row>
    <row r="7" spans="1:5" ht="4.5" customHeight="1" x14ac:dyDescent="0.2">
      <c r="C7" s="352"/>
      <c r="D7" s="2"/>
      <c r="E7" s="2"/>
    </row>
    <row r="8" spans="1:5" ht="5.25" customHeight="1" thickBot="1" x14ac:dyDescent="0.25">
      <c r="B8" s="4"/>
      <c r="C8" s="135"/>
      <c r="D8" s="136"/>
      <c r="E8" s="136"/>
    </row>
    <row r="9" spans="1:5" ht="5.25" customHeight="1" x14ac:dyDescent="0.2">
      <c r="B9" s="5"/>
      <c r="C9" s="137"/>
      <c r="D9" s="138"/>
      <c r="E9" s="138"/>
    </row>
    <row r="11" spans="1:5" ht="15" x14ac:dyDescent="0.25">
      <c r="B11" s="15" t="s">
        <v>285</v>
      </c>
      <c r="C11" s="140"/>
      <c r="D11" s="141"/>
      <c r="E11" s="185"/>
    </row>
    <row r="12" spans="1:5" x14ac:dyDescent="0.2">
      <c r="B12" s="6"/>
      <c r="C12" s="137"/>
    </row>
    <row r="13" spans="1:5" s="75" customFormat="1" x14ac:dyDescent="0.2">
      <c r="A13" s="417"/>
      <c r="B13" s="12" t="s">
        <v>5</v>
      </c>
      <c r="C13" s="164" t="s">
        <v>286</v>
      </c>
      <c r="D13" s="165" t="s">
        <v>287</v>
      </c>
      <c r="E13" s="166" t="s">
        <v>289</v>
      </c>
    </row>
    <row r="14" spans="1:5" s="75" customFormat="1" x14ac:dyDescent="0.2">
      <c r="A14" s="417"/>
      <c r="B14" s="76"/>
      <c r="C14" s="145"/>
      <c r="D14" s="167" t="s">
        <v>288</v>
      </c>
      <c r="E14" s="168" t="s">
        <v>290</v>
      </c>
    </row>
    <row r="15" spans="1:5" x14ac:dyDescent="0.2">
      <c r="A15" s="19"/>
      <c r="B15" s="3" t="s">
        <v>31</v>
      </c>
      <c r="C15" s="133">
        <f>SUM(C24,C36,C61,C75,C84,C93,C104)</f>
        <v>62953</v>
      </c>
      <c r="D15" s="148">
        <f>SUM(D24,D36,D61,D75,D84,D93,D104)</f>
        <v>21165</v>
      </c>
      <c r="E15" s="132">
        <f>SUM(E24,E36,E61,E75,E84,E93,E104)</f>
        <v>41788</v>
      </c>
    </row>
    <row r="16" spans="1:5" x14ac:dyDescent="0.2">
      <c r="B16" s="3" t="s">
        <v>34</v>
      </c>
      <c r="C16" s="133">
        <f>SUM(C168,C180,C220)</f>
        <v>11282</v>
      </c>
      <c r="D16" s="132">
        <f>SUM(D168,D180,D220)</f>
        <v>7950</v>
      </c>
      <c r="E16" s="132">
        <f>SUM(E168,E180,E220)</f>
        <v>3332</v>
      </c>
    </row>
    <row r="17" spans="2:5" x14ac:dyDescent="0.2">
      <c r="B17" s="9" t="s">
        <v>6</v>
      </c>
      <c r="C17" s="149">
        <f>SUM(C15:C16)</f>
        <v>74235</v>
      </c>
      <c r="D17" s="150">
        <f>SUM(D15:D16)</f>
        <v>29115</v>
      </c>
      <c r="E17" s="150">
        <f>SUM(E15,E16)</f>
        <v>45120</v>
      </c>
    </row>
    <row r="20" spans="2:5" s="3" customFormat="1" x14ac:dyDescent="0.2">
      <c r="B20" s="14" t="s">
        <v>565</v>
      </c>
      <c r="C20" s="151"/>
      <c r="D20" s="138"/>
      <c r="E20" s="132"/>
    </row>
    <row r="21" spans="2:5" s="3" customFormat="1" x14ac:dyDescent="0.2">
      <c r="B21" s="14"/>
      <c r="C21" s="151"/>
      <c r="D21" s="138"/>
      <c r="E21" s="132"/>
    </row>
    <row r="22" spans="2:5" s="3" customFormat="1" x14ac:dyDescent="0.2">
      <c r="B22" s="40"/>
      <c r="C22" s="169" t="s">
        <v>291</v>
      </c>
      <c r="D22" s="170" t="s">
        <v>287</v>
      </c>
      <c r="E22" s="170" t="s">
        <v>292</v>
      </c>
    </row>
    <row r="23" spans="2:5" s="3" customFormat="1" x14ac:dyDescent="0.2">
      <c r="C23" s="157"/>
      <c r="D23" s="158" t="s">
        <v>288</v>
      </c>
      <c r="E23" s="158" t="s">
        <v>290</v>
      </c>
    </row>
    <row r="24" spans="2:5" s="3" customFormat="1" x14ac:dyDescent="0.2">
      <c r="C24" s="157">
        <f>SUM(C26:C29)</f>
        <v>7883</v>
      </c>
      <c r="D24" s="158">
        <f>SUM(D26:D29)</f>
        <v>5880</v>
      </c>
      <c r="E24" s="158">
        <f>SUM(E26:E29)</f>
        <v>2003</v>
      </c>
    </row>
    <row r="25" spans="2:5" s="3" customFormat="1" x14ac:dyDescent="0.2">
      <c r="C25" s="133"/>
      <c r="D25" s="132"/>
      <c r="E25" s="132"/>
    </row>
    <row r="26" spans="2:5" s="3" customFormat="1" x14ac:dyDescent="0.2">
      <c r="B26" s="3" t="s">
        <v>550</v>
      </c>
      <c r="C26" s="303">
        <v>48</v>
      </c>
      <c r="D26" s="303">
        <v>48</v>
      </c>
      <c r="E26" s="303">
        <v>0</v>
      </c>
    </row>
    <row r="27" spans="2:5" s="3" customFormat="1" x14ac:dyDescent="0.2">
      <c r="B27" s="462" t="s">
        <v>37</v>
      </c>
      <c r="C27" s="461">
        <v>0</v>
      </c>
      <c r="D27" s="461">
        <v>0</v>
      </c>
      <c r="E27" s="461">
        <v>0</v>
      </c>
    </row>
    <row r="28" spans="2:5" s="3" customFormat="1" x14ac:dyDescent="0.2">
      <c r="B28" s="3" t="s">
        <v>38</v>
      </c>
      <c r="C28" s="303">
        <v>3740</v>
      </c>
      <c r="D28" s="303">
        <v>3044</v>
      </c>
      <c r="E28" s="303">
        <v>696</v>
      </c>
    </row>
    <row r="29" spans="2:5" s="3" customFormat="1" x14ac:dyDescent="0.2">
      <c r="B29" s="3" t="s">
        <v>39</v>
      </c>
      <c r="C29" s="303">
        <v>4095</v>
      </c>
      <c r="D29" s="303">
        <v>2788</v>
      </c>
      <c r="E29" s="303">
        <v>1307</v>
      </c>
    </row>
    <row r="30" spans="2:5" s="3" customFormat="1" x14ac:dyDescent="0.2">
      <c r="C30" s="133"/>
      <c r="D30" s="132"/>
      <c r="E30" s="132"/>
    </row>
    <row r="31" spans="2:5" s="3" customFormat="1" x14ac:dyDescent="0.2">
      <c r="C31" s="133"/>
      <c r="D31" s="132"/>
      <c r="E31" s="132"/>
    </row>
    <row r="32" spans="2:5" s="3" customFormat="1" x14ac:dyDescent="0.2">
      <c r="B32" s="14" t="s">
        <v>567</v>
      </c>
      <c r="C32" s="131"/>
      <c r="D32" s="132"/>
      <c r="E32" s="132"/>
    </row>
    <row r="33" spans="2:5" s="3" customFormat="1" x14ac:dyDescent="0.2">
      <c r="B33" s="14"/>
      <c r="C33" s="131"/>
      <c r="D33" s="132"/>
      <c r="E33" s="132"/>
    </row>
    <row r="34" spans="2:5" s="3" customFormat="1" x14ac:dyDescent="0.2">
      <c r="C34" s="169" t="s">
        <v>291</v>
      </c>
      <c r="D34" s="170" t="s">
        <v>287</v>
      </c>
      <c r="E34" s="170" t="s">
        <v>292</v>
      </c>
    </row>
    <row r="35" spans="2:5" s="3" customFormat="1" x14ac:dyDescent="0.2">
      <c r="C35" s="157"/>
      <c r="D35" s="158" t="s">
        <v>288</v>
      </c>
      <c r="E35" s="158" t="s">
        <v>290</v>
      </c>
    </row>
    <row r="36" spans="2:5" s="3" customFormat="1" x14ac:dyDescent="0.2">
      <c r="C36" s="157">
        <f>SUM(C38:C54)</f>
        <v>6646</v>
      </c>
      <c r="D36" s="158">
        <f>SUM(D38:D54)</f>
        <v>5412</v>
      </c>
      <c r="E36" s="158">
        <f>SUM(E38:E54)</f>
        <v>1234</v>
      </c>
    </row>
    <row r="37" spans="2:5" s="3" customFormat="1" x14ac:dyDescent="0.2">
      <c r="C37" s="133"/>
      <c r="D37" s="162"/>
      <c r="E37" s="162"/>
    </row>
    <row r="38" spans="2:5" s="3" customFormat="1" x14ac:dyDescent="0.2">
      <c r="B38" s="445" t="s">
        <v>519</v>
      </c>
      <c r="C38" s="303">
        <v>253</v>
      </c>
      <c r="D38" s="303">
        <v>253</v>
      </c>
      <c r="E38" s="303">
        <v>0</v>
      </c>
    </row>
    <row r="39" spans="2:5" s="3" customFormat="1" x14ac:dyDescent="0.2">
      <c r="B39" s="445" t="s">
        <v>514</v>
      </c>
      <c r="C39" s="303">
        <v>675</v>
      </c>
      <c r="D39" s="303">
        <v>675</v>
      </c>
      <c r="E39" s="303">
        <v>0</v>
      </c>
    </row>
    <row r="40" spans="2:5" s="18" customFormat="1" x14ac:dyDescent="0.2">
      <c r="B40" s="450" t="s">
        <v>544</v>
      </c>
      <c r="C40" s="303">
        <v>211</v>
      </c>
      <c r="D40" s="303">
        <v>211</v>
      </c>
      <c r="E40" s="461">
        <v>0</v>
      </c>
    </row>
    <row r="41" spans="2:5" s="3" customFormat="1" x14ac:dyDescent="0.2">
      <c r="B41" s="445" t="s">
        <v>539</v>
      </c>
      <c r="C41" s="303">
        <v>12</v>
      </c>
      <c r="D41" s="303">
        <v>12</v>
      </c>
      <c r="E41" s="303">
        <v>0</v>
      </c>
    </row>
    <row r="42" spans="2:5" s="3" customFormat="1" x14ac:dyDescent="0.2">
      <c r="B42" s="445" t="s">
        <v>548</v>
      </c>
      <c r="C42" s="303">
        <v>3863</v>
      </c>
      <c r="D42" s="303">
        <v>2879</v>
      </c>
      <c r="E42" s="303">
        <v>984</v>
      </c>
    </row>
    <row r="43" spans="2:5" s="3" customFormat="1" x14ac:dyDescent="0.2">
      <c r="B43" s="445" t="s">
        <v>547</v>
      </c>
      <c r="C43" s="303">
        <v>0</v>
      </c>
      <c r="D43" s="303">
        <v>0</v>
      </c>
      <c r="E43" s="303">
        <v>0</v>
      </c>
    </row>
    <row r="44" spans="2:5" s="18" customFormat="1" x14ac:dyDescent="0.2">
      <c r="B44" s="445" t="s">
        <v>546</v>
      </c>
      <c r="C44" s="461">
        <v>15</v>
      </c>
      <c r="D44" s="461">
        <v>15</v>
      </c>
      <c r="E44" s="461">
        <v>0</v>
      </c>
    </row>
    <row r="45" spans="2:5" s="3" customFormat="1" x14ac:dyDescent="0.2">
      <c r="B45" s="40" t="s">
        <v>513</v>
      </c>
      <c r="C45" s="303">
        <v>957</v>
      </c>
      <c r="D45" s="303">
        <v>957</v>
      </c>
      <c r="E45" s="303">
        <v>0</v>
      </c>
    </row>
    <row r="46" spans="2:5" s="3" customFormat="1" x14ac:dyDescent="0.2">
      <c r="B46" s="445" t="s">
        <v>543</v>
      </c>
      <c r="C46" s="303">
        <v>165</v>
      </c>
      <c r="D46" s="303">
        <v>165</v>
      </c>
      <c r="E46" s="303">
        <v>0</v>
      </c>
    </row>
    <row r="47" spans="2:5" s="3" customFormat="1" x14ac:dyDescent="0.2">
      <c r="B47" s="445" t="s">
        <v>545</v>
      </c>
      <c r="C47" s="303">
        <v>0</v>
      </c>
      <c r="D47" s="303">
        <v>0</v>
      </c>
      <c r="E47" s="303">
        <v>0</v>
      </c>
    </row>
    <row r="48" spans="2:5" s="3" customFormat="1" x14ac:dyDescent="0.2">
      <c r="B48" s="445" t="s">
        <v>541</v>
      </c>
      <c r="C48" s="303">
        <v>8</v>
      </c>
      <c r="D48" s="303">
        <v>8</v>
      </c>
      <c r="E48" s="303">
        <v>0</v>
      </c>
    </row>
    <row r="49" spans="2:5" s="3" customFormat="1" x14ac:dyDescent="0.2">
      <c r="B49" s="445" t="s">
        <v>542</v>
      </c>
      <c r="C49" s="303">
        <v>0</v>
      </c>
      <c r="D49" s="303">
        <v>0</v>
      </c>
      <c r="E49" s="303">
        <v>0</v>
      </c>
    </row>
    <row r="50" spans="2:5" s="3" customFormat="1" x14ac:dyDescent="0.2">
      <c r="B50" s="445" t="s">
        <v>549</v>
      </c>
      <c r="C50" s="303">
        <v>0</v>
      </c>
      <c r="D50" s="303">
        <v>0</v>
      </c>
      <c r="E50" s="303">
        <v>0</v>
      </c>
    </row>
    <row r="51" spans="2:5" s="3" customFormat="1" x14ac:dyDescent="0.2">
      <c r="B51" s="445" t="s">
        <v>515</v>
      </c>
      <c r="C51" s="303">
        <v>0</v>
      </c>
      <c r="D51" s="303">
        <v>0</v>
      </c>
      <c r="E51" s="303">
        <v>0</v>
      </c>
    </row>
    <row r="52" spans="2:5" s="3" customFormat="1" x14ac:dyDescent="0.2">
      <c r="B52" s="3" t="s">
        <v>40</v>
      </c>
      <c r="C52" s="303">
        <v>233</v>
      </c>
      <c r="D52" s="303">
        <v>77</v>
      </c>
      <c r="E52" s="303">
        <v>156</v>
      </c>
    </row>
    <row r="53" spans="2:5" s="3" customFormat="1" x14ac:dyDescent="0.2">
      <c r="B53" s="3" t="s">
        <v>41</v>
      </c>
      <c r="C53" s="303">
        <v>55</v>
      </c>
      <c r="D53" s="303">
        <v>53</v>
      </c>
      <c r="E53" s="303">
        <v>2</v>
      </c>
    </row>
    <row r="54" spans="2:5" s="3" customFormat="1" x14ac:dyDescent="0.2">
      <c r="B54" s="3" t="s">
        <v>42</v>
      </c>
      <c r="C54" s="303">
        <v>199</v>
      </c>
      <c r="D54" s="303">
        <v>107</v>
      </c>
      <c r="E54" s="303">
        <v>92</v>
      </c>
    </row>
    <row r="55" spans="2:5" s="3" customFormat="1" x14ac:dyDescent="0.2">
      <c r="C55" s="133"/>
      <c r="D55" s="132"/>
      <c r="E55" s="132"/>
    </row>
    <row r="56" spans="2:5" s="3" customFormat="1" x14ac:dyDescent="0.2">
      <c r="C56" s="133"/>
      <c r="D56" s="132"/>
      <c r="E56" s="132"/>
    </row>
    <row r="57" spans="2:5" s="3" customFormat="1" x14ac:dyDescent="0.2">
      <c r="B57" s="14" t="s">
        <v>566</v>
      </c>
      <c r="C57" s="131"/>
      <c r="D57" s="132"/>
      <c r="E57" s="132"/>
    </row>
    <row r="58" spans="2:5" s="3" customFormat="1" x14ac:dyDescent="0.2">
      <c r="B58" s="14"/>
      <c r="C58" s="131"/>
      <c r="D58" s="132"/>
      <c r="E58" s="132"/>
    </row>
    <row r="59" spans="2:5" s="3" customFormat="1" x14ac:dyDescent="0.2">
      <c r="C59" s="169" t="s">
        <v>291</v>
      </c>
      <c r="D59" s="170" t="s">
        <v>287</v>
      </c>
      <c r="E59" s="170" t="s">
        <v>292</v>
      </c>
    </row>
    <row r="60" spans="2:5" s="3" customFormat="1" x14ac:dyDescent="0.2">
      <c r="C60" s="157"/>
      <c r="D60" s="158" t="s">
        <v>288</v>
      </c>
      <c r="E60" s="158" t="s">
        <v>290</v>
      </c>
    </row>
    <row r="61" spans="2:5" s="3" customFormat="1" x14ac:dyDescent="0.2">
      <c r="C61" s="157">
        <f>SUM(C63:C68)</f>
        <v>2958</v>
      </c>
      <c r="D61" s="158">
        <f>SUM(D63:D68)</f>
        <v>2286</v>
      </c>
      <c r="E61" s="158">
        <f>SUM(E63:E68)</f>
        <v>672</v>
      </c>
    </row>
    <row r="62" spans="2:5" s="3" customFormat="1" x14ac:dyDescent="0.2">
      <c r="C62" s="133"/>
      <c r="D62" s="132"/>
      <c r="E62" s="132"/>
    </row>
    <row r="63" spans="2:5" s="3" customFormat="1" x14ac:dyDescent="0.2">
      <c r="B63" s="36" t="s">
        <v>43</v>
      </c>
      <c r="C63" s="303">
        <v>311</v>
      </c>
      <c r="D63" s="303">
        <v>24</v>
      </c>
      <c r="E63" s="303">
        <v>287</v>
      </c>
    </row>
    <row r="64" spans="2:5" s="3" customFormat="1" x14ac:dyDescent="0.2">
      <c r="B64" s="36" t="s">
        <v>44</v>
      </c>
      <c r="C64" s="303">
        <v>65</v>
      </c>
      <c r="D64" s="303">
        <v>60</v>
      </c>
      <c r="E64" s="303">
        <v>5</v>
      </c>
    </row>
    <row r="65" spans="2:5" s="3" customFormat="1" x14ac:dyDescent="0.2">
      <c r="B65" s="36" t="s">
        <v>45</v>
      </c>
      <c r="C65" s="303">
        <v>1783</v>
      </c>
      <c r="D65" s="303">
        <v>1403</v>
      </c>
      <c r="E65" s="303">
        <v>380</v>
      </c>
    </row>
    <row r="66" spans="2:5" s="3" customFormat="1" x14ac:dyDescent="0.2">
      <c r="B66" s="36" t="s">
        <v>46</v>
      </c>
      <c r="C66" s="303">
        <v>100</v>
      </c>
      <c r="D66" s="303">
        <v>100</v>
      </c>
      <c r="E66" s="303">
        <v>0</v>
      </c>
    </row>
    <row r="67" spans="2:5" s="3" customFormat="1" x14ac:dyDescent="0.2">
      <c r="B67" s="36" t="s">
        <v>47</v>
      </c>
      <c r="C67" s="303">
        <v>76</v>
      </c>
      <c r="D67" s="303">
        <v>76</v>
      </c>
      <c r="E67" s="303">
        <v>0</v>
      </c>
    </row>
    <row r="68" spans="2:5" s="3" customFormat="1" x14ac:dyDescent="0.2">
      <c r="B68" s="36" t="s">
        <v>590</v>
      </c>
      <c r="C68" s="303">
        <v>623</v>
      </c>
      <c r="D68" s="303">
        <v>623</v>
      </c>
      <c r="E68" s="303">
        <v>0</v>
      </c>
    </row>
    <row r="69" spans="2:5" s="3" customFormat="1" x14ac:dyDescent="0.2">
      <c r="C69" s="133"/>
      <c r="D69" s="132"/>
      <c r="E69" s="132"/>
    </row>
    <row r="70" spans="2:5" s="3" customFormat="1" x14ac:dyDescent="0.2">
      <c r="C70" s="133"/>
      <c r="D70" s="132"/>
      <c r="E70" s="132"/>
    </row>
    <row r="71" spans="2:5" s="3" customFormat="1" x14ac:dyDescent="0.2">
      <c r="B71" s="14" t="s">
        <v>111</v>
      </c>
      <c r="C71" s="131"/>
      <c r="D71" s="132"/>
      <c r="E71" s="132"/>
    </row>
    <row r="72" spans="2:5" s="3" customFormat="1" x14ac:dyDescent="0.2">
      <c r="C72" s="133"/>
      <c r="D72" s="132"/>
      <c r="E72" s="132"/>
    </row>
    <row r="73" spans="2:5" s="3" customFormat="1" x14ac:dyDescent="0.2">
      <c r="C73" s="169" t="s">
        <v>291</v>
      </c>
      <c r="D73" s="170" t="s">
        <v>287</v>
      </c>
      <c r="E73" s="170" t="s">
        <v>292</v>
      </c>
    </row>
    <row r="74" spans="2:5" s="3" customFormat="1" x14ac:dyDescent="0.2">
      <c r="C74" s="157"/>
      <c r="D74" s="158" t="s">
        <v>288</v>
      </c>
      <c r="E74" s="158" t="s">
        <v>290</v>
      </c>
    </row>
    <row r="75" spans="2:5" s="3" customFormat="1" x14ac:dyDescent="0.2">
      <c r="C75" s="157">
        <f>SUM(C77)</f>
        <v>136</v>
      </c>
      <c r="D75" s="158">
        <f>SUM(D77)</f>
        <v>134</v>
      </c>
      <c r="E75" s="158">
        <f>SUM(E77)</f>
        <v>2</v>
      </c>
    </row>
    <row r="76" spans="2:5" s="3" customFormat="1" x14ac:dyDescent="0.2">
      <c r="C76" s="133"/>
      <c r="D76" s="132"/>
      <c r="E76" s="132"/>
    </row>
    <row r="77" spans="2:5" s="3" customFormat="1" x14ac:dyDescent="0.2">
      <c r="B77" s="3" t="s">
        <v>48</v>
      </c>
      <c r="C77" s="303">
        <v>136</v>
      </c>
      <c r="D77" s="303">
        <v>134</v>
      </c>
      <c r="E77" s="303">
        <v>2</v>
      </c>
    </row>
    <row r="78" spans="2:5" s="3" customFormat="1" x14ac:dyDescent="0.2">
      <c r="C78" s="133"/>
      <c r="D78" s="132"/>
      <c r="E78" s="132"/>
    </row>
    <row r="79" spans="2:5" s="3" customFormat="1" x14ac:dyDescent="0.2">
      <c r="C79" s="133"/>
      <c r="D79" s="132"/>
      <c r="E79" s="132"/>
    </row>
    <row r="80" spans="2:5" s="3" customFormat="1" x14ac:dyDescent="0.2">
      <c r="B80" s="14" t="s">
        <v>113</v>
      </c>
      <c r="C80" s="131"/>
      <c r="D80" s="132"/>
      <c r="E80" s="132"/>
    </row>
    <row r="81" spans="2:5" s="3" customFormat="1" x14ac:dyDescent="0.2">
      <c r="C81" s="133"/>
      <c r="D81" s="132"/>
      <c r="E81" s="132"/>
    </row>
    <row r="82" spans="2:5" s="3" customFormat="1" x14ac:dyDescent="0.2">
      <c r="C82" s="169" t="s">
        <v>291</v>
      </c>
      <c r="D82" s="170" t="s">
        <v>287</v>
      </c>
      <c r="E82" s="170" t="s">
        <v>292</v>
      </c>
    </row>
    <row r="83" spans="2:5" s="3" customFormat="1" x14ac:dyDescent="0.2">
      <c r="C83" s="157"/>
      <c r="D83" s="158" t="s">
        <v>288</v>
      </c>
      <c r="E83" s="158" t="s">
        <v>290</v>
      </c>
    </row>
    <row r="84" spans="2:5" s="3" customFormat="1" x14ac:dyDescent="0.2">
      <c r="C84" s="157">
        <f>SUM(C86)</f>
        <v>0</v>
      </c>
      <c r="D84" s="158">
        <f>SUM(D86)</f>
        <v>0</v>
      </c>
      <c r="E84" s="158">
        <f>SUM(E86)</f>
        <v>0</v>
      </c>
    </row>
    <row r="85" spans="2:5" s="3" customFormat="1" x14ac:dyDescent="0.2">
      <c r="C85" s="133"/>
      <c r="D85" s="132"/>
      <c r="E85" s="132"/>
    </row>
    <row r="86" spans="2:5" s="3" customFormat="1" x14ac:dyDescent="0.2">
      <c r="B86" s="3" t="s">
        <v>49</v>
      </c>
      <c r="C86" s="303">
        <v>0</v>
      </c>
      <c r="D86" s="303">
        <v>0</v>
      </c>
      <c r="E86" s="303">
        <v>0</v>
      </c>
    </row>
    <row r="87" spans="2:5" s="3" customFormat="1" x14ac:dyDescent="0.2">
      <c r="C87" s="133"/>
      <c r="D87" s="132"/>
      <c r="E87" s="132"/>
    </row>
    <row r="88" spans="2:5" s="3" customFormat="1" x14ac:dyDescent="0.2">
      <c r="C88" s="133"/>
      <c r="D88" s="132"/>
      <c r="E88" s="132"/>
    </row>
    <row r="89" spans="2:5" s="3" customFormat="1" x14ac:dyDescent="0.2">
      <c r="B89" s="14" t="s">
        <v>112</v>
      </c>
      <c r="C89" s="131"/>
      <c r="D89" s="132"/>
      <c r="E89" s="132"/>
    </row>
    <row r="90" spans="2:5" s="3" customFormat="1" x14ac:dyDescent="0.2">
      <c r="C90" s="133"/>
      <c r="D90" s="132"/>
      <c r="E90" s="132"/>
    </row>
    <row r="91" spans="2:5" s="3" customFormat="1" x14ac:dyDescent="0.2">
      <c r="C91" s="169" t="s">
        <v>291</v>
      </c>
      <c r="D91" s="170" t="s">
        <v>287</v>
      </c>
      <c r="E91" s="170" t="s">
        <v>292</v>
      </c>
    </row>
    <row r="92" spans="2:5" s="3" customFormat="1" x14ac:dyDescent="0.2">
      <c r="C92" s="157"/>
      <c r="D92" s="158" t="s">
        <v>288</v>
      </c>
      <c r="E92" s="158" t="s">
        <v>290</v>
      </c>
    </row>
    <row r="93" spans="2:5" s="3" customFormat="1" x14ac:dyDescent="0.2">
      <c r="C93" s="157">
        <f>SUM(C95:C97)</f>
        <v>3794</v>
      </c>
      <c r="D93" s="158">
        <f>SUM(D95:D97)</f>
        <v>812</v>
      </c>
      <c r="E93" s="158">
        <f>SUM(E95:E97)</f>
        <v>2982</v>
      </c>
    </row>
    <row r="94" spans="2:5" s="3" customFormat="1" x14ac:dyDescent="0.2">
      <c r="C94" s="133"/>
      <c r="D94" s="132"/>
      <c r="E94" s="132"/>
    </row>
    <row r="95" spans="2:5" s="3" customFormat="1" x14ac:dyDescent="0.2">
      <c r="B95" s="36" t="s">
        <v>50</v>
      </c>
      <c r="C95" s="303">
        <v>0</v>
      </c>
      <c r="D95" s="303">
        <v>0</v>
      </c>
      <c r="E95" s="303">
        <v>0</v>
      </c>
    </row>
    <row r="96" spans="2:5" s="3" customFormat="1" x14ac:dyDescent="0.2">
      <c r="B96" s="456" t="s">
        <v>51</v>
      </c>
      <c r="C96" s="303">
        <v>2980</v>
      </c>
      <c r="D96" s="303">
        <v>3</v>
      </c>
      <c r="E96" s="461">
        <v>2977</v>
      </c>
    </row>
    <row r="97" spans="2:5" s="3" customFormat="1" x14ac:dyDescent="0.2">
      <c r="B97" s="36" t="s">
        <v>52</v>
      </c>
      <c r="C97" s="303">
        <v>814</v>
      </c>
      <c r="D97" s="303">
        <v>809</v>
      </c>
      <c r="E97" s="303">
        <v>5</v>
      </c>
    </row>
    <row r="98" spans="2:5" s="3" customFormat="1" x14ac:dyDescent="0.2">
      <c r="C98" s="133"/>
      <c r="D98" s="132"/>
      <c r="E98" s="132"/>
    </row>
    <row r="99" spans="2:5" s="3" customFormat="1" x14ac:dyDescent="0.2">
      <c r="C99" s="133"/>
      <c r="D99" s="132"/>
      <c r="E99" s="132"/>
    </row>
    <row r="100" spans="2:5" s="3" customFormat="1" x14ac:dyDescent="0.2">
      <c r="B100" s="14" t="s">
        <v>564</v>
      </c>
      <c r="C100" s="131"/>
      <c r="D100" s="132"/>
      <c r="E100" s="132"/>
    </row>
    <row r="101" spans="2:5" s="3" customFormat="1" x14ac:dyDescent="0.2">
      <c r="C101" s="133"/>
      <c r="D101" s="132"/>
      <c r="E101" s="132"/>
    </row>
    <row r="102" spans="2:5" s="3" customFormat="1" x14ac:dyDescent="0.2">
      <c r="C102" s="169" t="s">
        <v>291</v>
      </c>
      <c r="D102" s="170" t="s">
        <v>287</v>
      </c>
      <c r="E102" s="170" t="s">
        <v>292</v>
      </c>
    </row>
    <row r="103" spans="2:5" s="3" customFormat="1" x14ac:dyDescent="0.2">
      <c r="C103" s="157"/>
      <c r="D103" s="158" t="s">
        <v>288</v>
      </c>
      <c r="E103" s="158" t="s">
        <v>290</v>
      </c>
    </row>
    <row r="104" spans="2:5" s="3" customFormat="1" x14ac:dyDescent="0.2">
      <c r="C104" s="157">
        <f>SUM(D104,E104)</f>
        <v>41536</v>
      </c>
      <c r="D104" s="158">
        <f>SUM(D106:D158)</f>
        <v>6641</v>
      </c>
      <c r="E104" s="158">
        <f>SUM(E106:E158)</f>
        <v>34895</v>
      </c>
    </row>
    <row r="105" spans="2:5" s="3" customFormat="1" x14ac:dyDescent="0.2">
      <c r="C105" s="133"/>
      <c r="D105" s="132"/>
      <c r="E105" s="132"/>
    </row>
    <row r="106" spans="2:5" s="3" customFormat="1" x14ac:dyDescent="0.2">
      <c r="B106" s="36" t="s">
        <v>53</v>
      </c>
      <c r="C106" s="303">
        <v>362</v>
      </c>
      <c r="D106" s="303">
        <v>362</v>
      </c>
      <c r="E106" s="303">
        <v>0</v>
      </c>
    </row>
    <row r="107" spans="2:5" s="3" customFormat="1" x14ac:dyDescent="0.2">
      <c r="B107" s="36" t="s">
        <v>54</v>
      </c>
      <c r="C107" s="303">
        <v>21755</v>
      </c>
      <c r="D107" s="461">
        <v>0</v>
      </c>
      <c r="E107" s="303">
        <v>21755</v>
      </c>
    </row>
    <row r="108" spans="2:5" s="3" customFormat="1" x14ac:dyDescent="0.2">
      <c r="B108" s="36" t="s">
        <v>55</v>
      </c>
      <c r="C108" s="303">
        <v>324</v>
      </c>
      <c r="D108" s="303">
        <v>69</v>
      </c>
      <c r="E108" s="303">
        <v>255</v>
      </c>
    </row>
    <row r="109" spans="2:5" s="3" customFormat="1" x14ac:dyDescent="0.2">
      <c r="B109" s="36" t="s">
        <v>56</v>
      </c>
      <c r="C109" s="303">
        <v>1495</v>
      </c>
      <c r="D109" s="303">
        <v>196</v>
      </c>
      <c r="E109" s="303">
        <v>1299</v>
      </c>
    </row>
    <row r="110" spans="2:5" s="3" customFormat="1" x14ac:dyDescent="0.2">
      <c r="B110" s="36" t="s">
        <v>57</v>
      </c>
      <c r="C110" s="303">
        <v>1134</v>
      </c>
      <c r="D110" s="303">
        <v>147</v>
      </c>
      <c r="E110" s="303">
        <v>987</v>
      </c>
    </row>
    <row r="111" spans="2:5" s="3" customFormat="1" x14ac:dyDescent="0.2">
      <c r="B111" s="36" t="s">
        <v>58</v>
      </c>
      <c r="C111" s="303">
        <v>213</v>
      </c>
      <c r="D111" s="303">
        <v>109</v>
      </c>
      <c r="E111" s="303">
        <v>104</v>
      </c>
    </row>
    <row r="112" spans="2:5" s="3" customFormat="1" x14ac:dyDescent="0.2">
      <c r="B112" s="36" t="s">
        <v>61</v>
      </c>
      <c r="C112" s="303">
        <v>127</v>
      </c>
      <c r="D112" s="303">
        <v>13</v>
      </c>
      <c r="E112" s="303">
        <v>114</v>
      </c>
    </row>
    <row r="113" spans="2:5" s="3" customFormat="1" x14ac:dyDescent="0.2">
      <c r="B113" s="36" t="s">
        <v>62</v>
      </c>
      <c r="C113" s="303">
        <v>977</v>
      </c>
      <c r="D113" s="303">
        <v>598</v>
      </c>
      <c r="E113" s="303">
        <v>379</v>
      </c>
    </row>
    <row r="114" spans="2:5" s="3" customFormat="1" x14ac:dyDescent="0.2">
      <c r="B114" s="36" t="s">
        <v>63</v>
      </c>
      <c r="C114" s="303">
        <v>110</v>
      </c>
      <c r="D114" s="303">
        <v>0</v>
      </c>
      <c r="E114" s="303">
        <v>110</v>
      </c>
    </row>
    <row r="115" spans="2:5" s="3" customFormat="1" x14ac:dyDescent="0.2">
      <c r="B115" s="36" t="s">
        <v>530</v>
      </c>
      <c r="C115" s="303">
        <v>0</v>
      </c>
      <c r="D115" s="303">
        <v>0</v>
      </c>
      <c r="E115" s="303">
        <v>0</v>
      </c>
    </row>
    <row r="116" spans="2:5" s="3" customFormat="1" x14ac:dyDescent="0.2">
      <c r="B116" s="36" t="s">
        <v>64</v>
      </c>
      <c r="C116" s="303">
        <v>68</v>
      </c>
      <c r="D116" s="303">
        <v>14</v>
      </c>
      <c r="E116" s="303">
        <v>54</v>
      </c>
    </row>
    <row r="117" spans="2:5" s="3" customFormat="1" x14ac:dyDescent="0.2">
      <c r="B117" s="36" t="s">
        <v>65</v>
      </c>
      <c r="C117" s="303">
        <v>108</v>
      </c>
      <c r="D117" s="303">
        <v>57</v>
      </c>
      <c r="E117" s="303">
        <v>51</v>
      </c>
    </row>
    <row r="118" spans="2:5" s="3" customFormat="1" x14ac:dyDescent="0.2">
      <c r="B118" s="456" t="s">
        <v>68</v>
      </c>
      <c r="C118" s="461">
        <v>0</v>
      </c>
      <c r="D118" s="461">
        <v>0</v>
      </c>
      <c r="E118" s="461">
        <v>0</v>
      </c>
    </row>
    <row r="119" spans="2:5" s="3" customFormat="1" x14ac:dyDescent="0.2">
      <c r="B119" s="36" t="s">
        <v>69</v>
      </c>
      <c r="C119" s="303">
        <v>40</v>
      </c>
      <c r="D119" s="303">
        <v>0</v>
      </c>
      <c r="E119" s="303">
        <v>40</v>
      </c>
    </row>
    <row r="120" spans="2:5" s="3" customFormat="1" x14ac:dyDescent="0.2">
      <c r="B120" s="36" t="s">
        <v>71</v>
      </c>
      <c r="C120" s="303">
        <v>578</v>
      </c>
      <c r="D120" s="303">
        <v>0</v>
      </c>
      <c r="E120" s="303">
        <v>578</v>
      </c>
    </row>
    <row r="121" spans="2:5" s="3" customFormat="1" x14ac:dyDescent="0.2">
      <c r="B121" s="36" t="s">
        <v>72</v>
      </c>
      <c r="C121" s="303">
        <v>42</v>
      </c>
      <c r="D121" s="303">
        <v>7</v>
      </c>
      <c r="E121" s="303">
        <v>35</v>
      </c>
    </row>
    <row r="122" spans="2:5" s="3" customFormat="1" x14ac:dyDescent="0.2">
      <c r="B122" s="456" t="s">
        <v>73</v>
      </c>
      <c r="C122" s="461">
        <v>0</v>
      </c>
      <c r="D122" s="461">
        <v>0</v>
      </c>
      <c r="E122" s="461">
        <v>0</v>
      </c>
    </row>
    <row r="123" spans="2:5" s="3" customFormat="1" x14ac:dyDescent="0.2">
      <c r="B123" s="36" t="s">
        <v>75</v>
      </c>
      <c r="C123" s="303">
        <v>140</v>
      </c>
      <c r="D123" s="303">
        <v>9</v>
      </c>
      <c r="E123" s="303">
        <v>131</v>
      </c>
    </row>
    <row r="124" spans="2:5" s="3" customFormat="1" x14ac:dyDescent="0.2">
      <c r="B124" s="36" t="s">
        <v>76</v>
      </c>
      <c r="C124" s="303">
        <v>984</v>
      </c>
      <c r="D124" s="303">
        <v>0</v>
      </c>
      <c r="E124" s="303">
        <v>984</v>
      </c>
    </row>
    <row r="125" spans="2:5" s="3" customFormat="1" x14ac:dyDescent="0.2">
      <c r="B125" s="36" t="s">
        <v>77</v>
      </c>
      <c r="C125" s="303">
        <v>381</v>
      </c>
      <c r="D125" s="303">
        <v>201</v>
      </c>
      <c r="E125" s="303">
        <v>180</v>
      </c>
    </row>
    <row r="126" spans="2:5" s="3" customFormat="1" x14ac:dyDescent="0.2">
      <c r="B126" s="36" t="s">
        <v>78</v>
      </c>
      <c r="C126" s="303">
        <v>191</v>
      </c>
      <c r="D126" s="303">
        <v>131</v>
      </c>
      <c r="E126" s="303">
        <v>60</v>
      </c>
    </row>
    <row r="127" spans="2:5" s="3" customFormat="1" x14ac:dyDescent="0.2">
      <c r="B127" s="36" t="s">
        <v>79</v>
      </c>
      <c r="C127" s="303">
        <v>79</v>
      </c>
      <c r="D127" s="303">
        <v>6</v>
      </c>
      <c r="E127" s="303">
        <v>73</v>
      </c>
    </row>
    <row r="128" spans="2:5" s="3" customFormat="1" x14ac:dyDescent="0.2">
      <c r="B128" s="36" t="s">
        <v>529</v>
      </c>
      <c r="C128" s="303">
        <v>0</v>
      </c>
      <c r="D128" s="303">
        <v>0</v>
      </c>
      <c r="E128" s="303">
        <v>0</v>
      </c>
    </row>
    <row r="129" spans="2:5" s="3" customFormat="1" x14ac:dyDescent="0.2">
      <c r="B129" s="261" t="s">
        <v>81</v>
      </c>
      <c r="C129" s="303">
        <v>0</v>
      </c>
      <c r="D129" s="303">
        <v>0</v>
      </c>
      <c r="E129" s="303">
        <v>0</v>
      </c>
    </row>
    <row r="130" spans="2:5" s="3" customFormat="1" x14ac:dyDescent="0.2">
      <c r="B130" s="36" t="s">
        <v>82</v>
      </c>
      <c r="C130" s="303">
        <v>992</v>
      </c>
      <c r="D130" s="303">
        <v>469</v>
      </c>
      <c r="E130" s="303">
        <v>523</v>
      </c>
    </row>
    <row r="131" spans="2:5" s="3" customFormat="1" x14ac:dyDescent="0.2">
      <c r="B131" s="36" t="s">
        <v>83</v>
      </c>
      <c r="C131" s="303">
        <v>0</v>
      </c>
      <c r="D131" s="303">
        <v>0</v>
      </c>
      <c r="E131" s="303">
        <v>0</v>
      </c>
    </row>
    <row r="132" spans="2:5" s="3" customFormat="1" x14ac:dyDescent="0.2">
      <c r="B132" s="36" t="s">
        <v>533</v>
      </c>
      <c r="C132" s="303">
        <v>15</v>
      </c>
      <c r="D132" s="303">
        <v>0</v>
      </c>
      <c r="E132" s="303">
        <v>15</v>
      </c>
    </row>
    <row r="133" spans="2:5" s="3" customFormat="1" x14ac:dyDescent="0.2">
      <c r="B133" s="36" t="s">
        <v>84</v>
      </c>
      <c r="C133" s="303">
        <v>0</v>
      </c>
      <c r="D133" s="303">
        <v>0</v>
      </c>
      <c r="E133" s="303">
        <v>0</v>
      </c>
    </row>
    <row r="134" spans="2:5" s="3" customFormat="1" x14ac:dyDescent="0.2">
      <c r="B134" s="36" t="s">
        <v>85</v>
      </c>
      <c r="C134" s="303">
        <v>26</v>
      </c>
      <c r="D134" s="303">
        <v>17</v>
      </c>
      <c r="E134" s="303">
        <v>9</v>
      </c>
    </row>
    <row r="135" spans="2:5" s="3" customFormat="1" x14ac:dyDescent="0.2">
      <c r="B135" s="36" t="s">
        <v>551</v>
      </c>
      <c r="C135" s="303">
        <v>159</v>
      </c>
      <c r="D135" s="303">
        <v>3</v>
      </c>
      <c r="E135" s="303">
        <v>156</v>
      </c>
    </row>
    <row r="136" spans="2:5" s="3" customFormat="1" x14ac:dyDescent="0.2">
      <c r="B136" s="36" t="s">
        <v>86</v>
      </c>
      <c r="C136" s="303">
        <v>168</v>
      </c>
      <c r="D136" s="303">
        <v>0</v>
      </c>
      <c r="E136" s="303">
        <v>168</v>
      </c>
    </row>
    <row r="137" spans="2:5" s="3" customFormat="1" x14ac:dyDescent="0.2">
      <c r="B137" s="36" t="s">
        <v>87</v>
      </c>
      <c r="C137" s="303">
        <v>525</v>
      </c>
      <c r="D137" s="303">
        <v>461</v>
      </c>
      <c r="E137" s="303">
        <v>64</v>
      </c>
    </row>
    <row r="138" spans="2:5" s="3" customFormat="1" x14ac:dyDescent="0.2">
      <c r="B138" s="36" t="s">
        <v>88</v>
      </c>
      <c r="C138" s="303">
        <v>2385</v>
      </c>
      <c r="D138" s="303">
        <v>2385</v>
      </c>
      <c r="E138" s="303">
        <v>0</v>
      </c>
    </row>
    <row r="139" spans="2:5" s="3" customFormat="1" x14ac:dyDescent="0.2">
      <c r="B139" s="36" t="s">
        <v>89</v>
      </c>
      <c r="C139" s="303">
        <v>32</v>
      </c>
      <c r="D139" s="303">
        <v>29</v>
      </c>
      <c r="E139" s="303">
        <v>3</v>
      </c>
    </row>
    <row r="140" spans="2:5" s="3" customFormat="1" x14ac:dyDescent="0.2">
      <c r="B140" s="456" t="s">
        <v>90</v>
      </c>
      <c r="C140" s="461">
        <v>523</v>
      </c>
      <c r="D140" s="461">
        <v>0</v>
      </c>
      <c r="E140" s="461">
        <v>523</v>
      </c>
    </row>
    <row r="141" spans="2:5" s="3" customFormat="1" x14ac:dyDescent="0.2">
      <c r="B141" s="36" t="s">
        <v>91</v>
      </c>
      <c r="C141" s="303">
        <v>574</v>
      </c>
      <c r="D141" s="303">
        <v>0</v>
      </c>
      <c r="E141" s="303">
        <v>574</v>
      </c>
    </row>
    <row r="142" spans="2:5" s="3" customFormat="1" x14ac:dyDescent="0.2">
      <c r="B142" s="36" t="s">
        <v>92</v>
      </c>
      <c r="C142" s="303">
        <v>342</v>
      </c>
      <c r="D142" s="303">
        <v>0</v>
      </c>
      <c r="E142" s="303">
        <v>342</v>
      </c>
    </row>
    <row r="143" spans="2:5" s="3" customFormat="1" x14ac:dyDescent="0.2">
      <c r="B143" s="36" t="s">
        <v>531</v>
      </c>
      <c r="C143" s="303">
        <v>87</v>
      </c>
      <c r="D143" s="303">
        <v>30</v>
      </c>
      <c r="E143" s="303">
        <v>57</v>
      </c>
    </row>
    <row r="144" spans="2:5" s="3" customFormat="1" x14ac:dyDescent="0.2">
      <c r="B144" s="36" t="s">
        <v>93</v>
      </c>
      <c r="C144" s="303">
        <v>84</v>
      </c>
      <c r="D144" s="303">
        <v>4</v>
      </c>
      <c r="E144" s="303">
        <v>80</v>
      </c>
    </row>
    <row r="145" spans="2:5" s="3" customFormat="1" x14ac:dyDescent="0.2">
      <c r="B145" s="36" t="s">
        <v>94</v>
      </c>
      <c r="C145" s="303">
        <v>771</v>
      </c>
      <c r="D145" s="303">
        <v>353</v>
      </c>
      <c r="E145" s="303">
        <v>418</v>
      </c>
    </row>
    <row r="146" spans="2:5" s="3" customFormat="1" x14ac:dyDescent="0.2">
      <c r="B146" s="36" t="s">
        <v>95</v>
      </c>
      <c r="C146" s="303">
        <v>723</v>
      </c>
      <c r="D146" s="303">
        <v>14</v>
      </c>
      <c r="E146" s="303">
        <v>709</v>
      </c>
    </row>
    <row r="147" spans="2:5" s="3" customFormat="1" x14ac:dyDescent="0.2">
      <c r="B147" s="36" t="s">
        <v>96</v>
      </c>
      <c r="C147" s="303">
        <v>3</v>
      </c>
      <c r="D147" s="303">
        <v>0</v>
      </c>
      <c r="E147" s="303">
        <v>3</v>
      </c>
    </row>
    <row r="148" spans="2:5" s="3" customFormat="1" x14ac:dyDescent="0.2">
      <c r="B148" s="36" t="s">
        <v>97</v>
      </c>
      <c r="C148" s="303">
        <v>725</v>
      </c>
      <c r="D148" s="303">
        <v>0</v>
      </c>
      <c r="E148" s="303">
        <v>725</v>
      </c>
    </row>
    <row r="149" spans="2:5" s="3" customFormat="1" x14ac:dyDescent="0.2">
      <c r="B149" s="36" t="s">
        <v>98</v>
      </c>
      <c r="C149" s="303">
        <v>435</v>
      </c>
      <c r="D149" s="303">
        <v>0</v>
      </c>
      <c r="E149" s="303">
        <v>435</v>
      </c>
    </row>
    <row r="150" spans="2:5" s="3" customFormat="1" x14ac:dyDescent="0.2">
      <c r="B150" s="36" t="s">
        <v>99</v>
      </c>
      <c r="C150" s="303">
        <v>520</v>
      </c>
      <c r="D150" s="303">
        <v>263</v>
      </c>
      <c r="E150" s="303">
        <v>257</v>
      </c>
    </row>
    <row r="151" spans="2:5" s="3" customFormat="1" x14ac:dyDescent="0.2">
      <c r="B151" s="36" t="s">
        <v>100</v>
      </c>
      <c r="C151" s="303">
        <v>61</v>
      </c>
      <c r="D151" s="303">
        <v>56</v>
      </c>
      <c r="E151" s="303">
        <v>5</v>
      </c>
    </row>
    <row r="152" spans="2:5" s="3" customFormat="1" x14ac:dyDescent="0.2">
      <c r="B152" s="36" t="s">
        <v>102</v>
      </c>
      <c r="C152" s="303">
        <v>0</v>
      </c>
      <c r="D152" s="303">
        <v>0</v>
      </c>
      <c r="E152" s="303">
        <v>0</v>
      </c>
    </row>
    <row r="153" spans="2:5" s="3" customFormat="1" x14ac:dyDescent="0.2">
      <c r="B153" s="456" t="s">
        <v>103</v>
      </c>
      <c r="C153" s="461">
        <v>641</v>
      </c>
      <c r="D153" s="461">
        <v>0</v>
      </c>
      <c r="E153" s="461">
        <v>641</v>
      </c>
    </row>
    <row r="154" spans="2:5" s="3" customFormat="1" x14ac:dyDescent="0.2">
      <c r="B154" s="36" t="s">
        <v>104</v>
      </c>
      <c r="C154" s="303">
        <v>0</v>
      </c>
      <c r="D154" s="303">
        <v>0</v>
      </c>
      <c r="E154" s="303">
        <v>0</v>
      </c>
    </row>
    <row r="155" spans="2:5" s="3" customFormat="1" x14ac:dyDescent="0.2">
      <c r="B155" s="36" t="s">
        <v>105</v>
      </c>
      <c r="C155" s="303">
        <v>0</v>
      </c>
      <c r="D155" s="303">
        <v>0</v>
      </c>
      <c r="E155" s="303">
        <v>0</v>
      </c>
    </row>
    <row r="156" spans="2:5" s="3" customFormat="1" x14ac:dyDescent="0.2">
      <c r="B156" s="36" t="s">
        <v>106</v>
      </c>
      <c r="C156" s="303">
        <v>0</v>
      </c>
      <c r="D156" s="303">
        <v>0</v>
      </c>
      <c r="E156" s="303">
        <v>0</v>
      </c>
    </row>
    <row r="157" spans="2:5" s="3" customFormat="1" x14ac:dyDescent="0.2">
      <c r="B157" s="36" t="s">
        <v>107</v>
      </c>
      <c r="C157" s="303">
        <v>1217</v>
      </c>
      <c r="D157" s="303">
        <v>25</v>
      </c>
      <c r="E157" s="303">
        <v>1192</v>
      </c>
    </row>
    <row r="158" spans="2:5" s="3" customFormat="1" x14ac:dyDescent="0.2">
      <c r="B158" s="36" t="s">
        <v>108</v>
      </c>
      <c r="C158" s="303">
        <v>1420</v>
      </c>
      <c r="D158" s="303">
        <v>613</v>
      </c>
      <c r="E158" s="303">
        <v>807</v>
      </c>
    </row>
    <row r="159" spans="2:5" s="3" customFormat="1" x14ac:dyDescent="0.2">
      <c r="C159" s="161"/>
      <c r="D159" s="163"/>
      <c r="E159" s="163"/>
    </row>
    <row r="160" spans="2:5" s="3" customFormat="1" x14ac:dyDescent="0.2">
      <c r="C160" s="161"/>
      <c r="D160" s="163"/>
      <c r="E160" s="163"/>
    </row>
    <row r="161" spans="2:5" s="3" customFormat="1" x14ac:dyDescent="0.2">
      <c r="C161" s="133"/>
      <c r="D161" s="132"/>
      <c r="E161" s="132"/>
    </row>
    <row r="162" spans="2:5" s="3" customFormat="1" x14ac:dyDescent="0.2">
      <c r="C162" s="133"/>
      <c r="D162" s="132"/>
      <c r="E162" s="132"/>
    </row>
    <row r="163" spans="2:5" s="3" customFormat="1" x14ac:dyDescent="0.2">
      <c r="C163" s="133"/>
      <c r="D163" s="132"/>
      <c r="E163" s="132"/>
    </row>
    <row r="164" spans="2:5" s="3" customFormat="1" x14ac:dyDescent="0.2">
      <c r="B164" s="14" t="s">
        <v>562</v>
      </c>
      <c r="C164" s="131"/>
      <c r="D164" s="132"/>
      <c r="E164" s="132"/>
    </row>
    <row r="165" spans="2:5" s="3" customFormat="1" x14ac:dyDescent="0.2">
      <c r="C165" s="133"/>
      <c r="D165" s="132"/>
      <c r="E165" s="132"/>
    </row>
    <row r="166" spans="2:5" s="3" customFormat="1" x14ac:dyDescent="0.2">
      <c r="C166" s="169" t="s">
        <v>291</v>
      </c>
      <c r="D166" s="170" t="s">
        <v>287</v>
      </c>
      <c r="E166" s="170" t="s">
        <v>292</v>
      </c>
    </row>
    <row r="167" spans="2:5" s="3" customFormat="1" x14ac:dyDescent="0.2">
      <c r="C167" s="157"/>
      <c r="D167" s="158" t="s">
        <v>288</v>
      </c>
      <c r="E167" s="158" t="s">
        <v>290</v>
      </c>
    </row>
    <row r="168" spans="2:5" s="3" customFormat="1" x14ac:dyDescent="0.2">
      <c r="C168" s="157">
        <f>SUM(C170:C173)</f>
        <v>2682</v>
      </c>
      <c r="D168" s="158">
        <f>SUM(D170:D173)</f>
        <v>1230</v>
      </c>
      <c r="E168" s="158">
        <f>SUM(E170:E173)</f>
        <v>1452</v>
      </c>
    </row>
    <row r="169" spans="2:5" s="3" customFormat="1" x14ac:dyDescent="0.2">
      <c r="C169" s="133"/>
      <c r="D169" s="132"/>
      <c r="E169" s="132"/>
    </row>
    <row r="170" spans="2:5" s="3" customFormat="1" x14ac:dyDescent="0.2">
      <c r="B170" s="36" t="s">
        <v>116</v>
      </c>
      <c r="C170" s="303">
        <v>0</v>
      </c>
      <c r="D170" s="303">
        <v>0</v>
      </c>
      <c r="E170" s="303">
        <v>0</v>
      </c>
    </row>
    <row r="171" spans="2:5" s="3" customFormat="1" x14ac:dyDescent="0.2">
      <c r="B171" s="36" t="s">
        <v>117</v>
      </c>
      <c r="C171" s="303">
        <v>0</v>
      </c>
      <c r="D171" s="303">
        <v>0</v>
      </c>
      <c r="E171" s="303">
        <v>0</v>
      </c>
    </row>
    <row r="172" spans="2:5" s="3" customFormat="1" x14ac:dyDescent="0.2">
      <c r="B172" s="36" t="s">
        <v>118</v>
      </c>
      <c r="C172" s="303">
        <v>370</v>
      </c>
      <c r="D172" s="303">
        <v>90</v>
      </c>
      <c r="E172" s="303">
        <v>280</v>
      </c>
    </row>
    <row r="173" spans="2:5" s="3" customFormat="1" x14ac:dyDescent="0.2">
      <c r="B173" s="36" t="s">
        <v>119</v>
      </c>
      <c r="C173" s="303">
        <v>2312</v>
      </c>
      <c r="D173" s="303">
        <v>1140</v>
      </c>
      <c r="E173" s="303">
        <v>1172</v>
      </c>
    </row>
    <row r="174" spans="2:5" s="3" customFormat="1" x14ac:dyDescent="0.2">
      <c r="C174" s="133"/>
      <c r="D174" s="132"/>
      <c r="E174" s="132"/>
    </row>
    <row r="175" spans="2:5" s="3" customFormat="1" x14ac:dyDescent="0.2">
      <c r="C175" s="133"/>
      <c r="D175" s="132"/>
      <c r="E175" s="132"/>
    </row>
    <row r="176" spans="2:5" s="3" customFormat="1" x14ac:dyDescent="0.2">
      <c r="B176" s="14" t="s">
        <v>563</v>
      </c>
      <c r="C176" s="131"/>
      <c r="D176" s="132"/>
      <c r="E176" s="132"/>
    </row>
    <row r="177" spans="2:5" s="3" customFormat="1" x14ac:dyDescent="0.2">
      <c r="C177" s="133"/>
      <c r="D177" s="132"/>
      <c r="E177" s="132"/>
    </row>
    <row r="178" spans="2:5" s="3" customFormat="1" x14ac:dyDescent="0.2">
      <c r="C178" s="169" t="s">
        <v>291</v>
      </c>
      <c r="D178" s="170" t="s">
        <v>287</v>
      </c>
      <c r="E178" s="170" t="s">
        <v>292</v>
      </c>
    </row>
    <row r="179" spans="2:5" s="3" customFormat="1" x14ac:dyDescent="0.2">
      <c r="C179" s="157"/>
      <c r="D179" s="158" t="s">
        <v>288</v>
      </c>
      <c r="E179" s="158" t="s">
        <v>290</v>
      </c>
    </row>
    <row r="180" spans="2:5" s="3" customFormat="1" x14ac:dyDescent="0.2">
      <c r="C180" s="157">
        <f>SUM(C182:C211)</f>
        <v>8555</v>
      </c>
      <c r="D180" s="158">
        <f>SUM(D182:D211)</f>
        <v>6695</v>
      </c>
      <c r="E180" s="158">
        <f>SUM(E182:E211)</f>
        <v>1860</v>
      </c>
    </row>
    <row r="181" spans="2:5" s="3" customFormat="1" x14ac:dyDescent="0.2">
      <c r="C181" s="133"/>
      <c r="D181" s="132"/>
      <c r="E181" s="132"/>
    </row>
    <row r="182" spans="2:5" s="3" customFormat="1" x14ac:dyDescent="0.2">
      <c r="B182" s="36" t="s">
        <v>120</v>
      </c>
      <c r="C182" s="303">
        <v>27</v>
      </c>
      <c r="D182" s="303">
        <v>24</v>
      </c>
      <c r="E182" s="303">
        <v>3</v>
      </c>
    </row>
    <row r="183" spans="2:5" s="3" customFormat="1" x14ac:dyDescent="0.2">
      <c r="B183" s="36" t="s">
        <v>121</v>
      </c>
      <c r="C183" s="461">
        <v>0</v>
      </c>
      <c r="D183" s="461">
        <v>0</v>
      </c>
      <c r="E183" s="461">
        <v>0</v>
      </c>
    </row>
    <row r="184" spans="2:5" s="3" customFormat="1" x14ac:dyDescent="0.2">
      <c r="B184" s="36" t="s">
        <v>122</v>
      </c>
      <c r="C184" s="303">
        <v>5</v>
      </c>
      <c r="D184" s="303">
        <v>0</v>
      </c>
      <c r="E184" s="303">
        <v>5</v>
      </c>
    </row>
    <row r="185" spans="2:5" s="3" customFormat="1" x14ac:dyDescent="0.2">
      <c r="B185" s="36" t="s">
        <v>123</v>
      </c>
      <c r="C185" s="303">
        <v>2</v>
      </c>
      <c r="D185" s="303">
        <v>2</v>
      </c>
      <c r="E185" s="303">
        <v>0</v>
      </c>
    </row>
    <row r="186" spans="2:5" s="3" customFormat="1" x14ac:dyDescent="0.2">
      <c r="B186" s="36" t="s">
        <v>124</v>
      </c>
      <c r="C186" s="303">
        <v>21</v>
      </c>
      <c r="D186" s="303">
        <v>21</v>
      </c>
      <c r="E186" s="303">
        <v>0</v>
      </c>
    </row>
    <row r="187" spans="2:5" s="3" customFormat="1" x14ac:dyDescent="0.2">
      <c r="B187" s="36" t="s">
        <v>125</v>
      </c>
      <c r="C187" s="303">
        <v>2</v>
      </c>
      <c r="D187" s="303">
        <v>0</v>
      </c>
      <c r="E187" s="303">
        <v>2</v>
      </c>
    </row>
    <row r="188" spans="2:5" s="3" customFormat="1" x14ac:dyDescent="0.2">
      <c r="B188" s="36" t="s">
        <v>126</v>
      </c>
      <c r="C188" s="303">
        <v>220</v>
      </c>
      <c r="D188" s="303">
        <v>190</v>
      </c>
      <c r="E188" s="303">
        <v>30</v>
      </c>
    </row>
    <row r="189" spans="2:5" s="3" customFormat="1" x14ac:dyDescent="0.2">
      <c r="B189" s="36" t="s">
        <v>127</v>
      </c>
      <c r="C189" s="303">
        <v>23</v>
      </c>
      <c r="D189" s="303">
        <v>11</v>
      </c>
      <c r="E189" s="303">
        <v>12</v>
      </c>
    </row>
    <row r="190" spans="2:5" s="3" customFormat="1" x14ac:dyDescent="0.2">
      <c r="B190" s="36" t="s">
        <v>142</v>
      </c>
      <c r="C190" s="303">
        <v>0</v>
      </c>
      <c r="D190" s="303">
        <v>0</v>
      </c>
      <c r="E190" s="303">
        <v>0</v>
      </c>
    </row>
    <row r="191" spans="2:5" s="3" customFormat="1" x14ac:dyDescent="0.2">
      <c r="B191" s="36" t="s">
        <v>128</v>
      </c>
      <c r="C191" s="303">
        <v>3050</v>
      </c>
      <c r="D191" s="303">
        <v>2550</v>
      </c>
      <c r="E191" s="303">
        <v>500</v>
      </c>
    </row>
    <row r="192" spans="2:5" s="3" customFormat="1" x14ac:dyDescent="0.2">
      <c r="B192" s="36" t="s">
        <v>129</v>
      </c>
      <c r="C192" s="303">
        <v>109</v>
      </c>
      <c r="D192" s="303">
        <v>50</v>
      </c>
      <c r="E192" s="303">
        <v>59</v>
      </c>
    </row>
    <row r="193" spans="2:5" s="3" customFormat="1" x14ac:dyDescent="0.2">
      <c r="B193" s="36" t="s">
        <v>130</v>
      </c>
      <c r="C193" s="303">
        <v>168</v>
      </c>
      <c r="D193" s="303">
        <v>166</v>
      </c>
      <c r="E193" s="303">
        <v>2</v>
      </c>
    </row>
    <row r="194" spans="2:5" s="3" customFormat="1" x14ac:dyDescent="0.2">
      <c r="B194" s="36" t="s">
        <v>131</v>
      </c>
      <c r="C194" s="303">
        <v>3</v>
      </c>
      <c r="D194" s="303">
        <v>1</v>
      </c>
      <c r="E194" s="303">
        <v>2</v>
      </c>
    </row>
    <row r="195" spans="2:5" s="3" customFormat="1" x14ac:dyDescent="0.2">
      <c r="B195" s="36" t="s">
        <v>516</v>
      </c>
      <c r="C195" s="303">
        <v>364</v>
      </c>
      <c r="D195" s="303">
        <v>2</v>
      </c>
      <c r="E195" s="303">
        <v>362</v>
      </c>
    </row>
    <row r="196" spans="2:5" s="3" customFormat="1" x14ac:dyDescent="0.2">
      <c r="B196" s="36" t="s">
        <v>132</v>
      </c>
      <c r="C196" s="303">
        <v>190</v>
      </c>
      <c r="D196" s="303">
        <v>65</v>
      </c>
      <c r="E196" s="303">
        <v>125</v>
      </c>
    </row>
    <row r="197" spans="2:5" s="3" customFormat="1" x14ac:dyDescent="0.2">
      <c r="B197" s="36" t="s">
        <v>133</v>
      </c>
      <c r="C197" s="303">
        <v>0</v>
      </c>
      <c r="D197" s="303">
        <v>0</v>
      </c>
      <c r="E197" s="303">
        <v>0</v>
      </c>
    </row>
    <row r="198" spans="2:5" s="3" customFormat="1" x14ac:dyDescent="0.2">
      <c r="B198" s="36" t="s">
        <v>134</v>
      </c>
      <c r="C198" s="303">
        <v>0</v>
      </c>
      <c r="D198" s="303">
        <v>0</v>
      </c>
      <c r="E198" s="303">
        <v>0</v>
      </c>
    </row>
    <row r="199" spans="2:5" s="3" customFormat="1" x14ac:dyDescent="0.2">
      <c r="B199" s="36" t="s">
        <v>135</v>
      </c>
      <c r="C199" s="303">
        <v>48</v>
      </c>
      <c r="D199" s="303">
        <v>25</v>
      </c>
      <c r="E199" s="303">
        <v>23</v>
      </c>
    </row>
    <row r="200" spans="2:5" s="3" customFormat="1" x14ac:dyDescent="0.2">
      <c r="B200" s="36" t="s">
        <v>552</v>
      </c>
      <c r="C200" s="303">
        <v>0</v>
      </c>
      <c r="D200" s="303">
        <v>0</v>
      </c>
      <c r="E200" s="303">
        <v>0</v>
      </c>
    </row>
    <row r="201" spans="2:5" s="3" customFormat="1" x14ac:dyDescent="0.2">
      <c r="B201" s="36" t="s">
        <v>553</v>
      </c>
      <c r="C201" s="303">
        <v>200</v>
      </c>
      <c r="D201" s="303">
        <v>170</v>
      </c>
      <c r="E201" s="303">
        <v>30</v>
      </c>
    </row>
    <row r="202" spans="2:5" s="3" customFormat="1" x14ac:dyDescent="0.2">
      <c r="B202" s="36" t="s">
        <v>532</v>
      </c>
      <c r="C202" s="303">
        <v>207</v>
      </c>
      <c r="D202" s="303">
        <v>198</v>
      </c>
      <c r="E202" s="303">
        <v>9</v>
      </c>
    </row>
    <row r="203" spans="2:5" s="3" customFormat="1" x14ac:dyDescent="0.2">
      <c r="B203" s="36" t="s">
        <v>554</v>
      </c>
      <c r="C203" s="303">
        <v>18</v>
      </c>
      <c r="D203" s="303">
        <v>0</v>
      </c>
      <c r="E203" s="303">
        <v>18</v>
      </c>
    </row>
    <row r="204" spans="2:5" s="3" customFormat="1" x14ac:dyDescent="0.2">
      <c r="B204" s="36" t="s">
        <v>555</v>
      </c>
      <c r="C204" s="303">
        <v>57</v>
      </c>
      <c r="D204" s="303">
        <v>44</v>
      </c>
      <c r="E204" s="303">
        <v>13</v>
      </c>
    </row>
    <row r="205" spans="2:5" s="3" customFormat="1" x14ac:dyDescent="0.2">
      <c r="B205" s="36" t="s">
        <v>557</v>
      </c>
      <c r="C205" s="303">
        <v>100</v>
      </c>
      <c r="D205" s="303">
        <v>48</v>
      </c>
      <c r="E205" s="303">
        <v>52</v>
      </c>
    </row>
    <row r="206" spans="2:5" s="3" customFormat="1" x14ac:dyDescent="0.2">
      <c r="B206" s="36" t="s">
        <v>136</v>
      </c>
      <c r="C206" s="303">
        <v>669</v>
      </c>
      <c r="D206" s="303">
        <v>638</v>
      </c>
      <c r="E206" s="303">
        <v>31</v>
      </c>
    </row>
    <row r="207" spans="2:5" s="3" customFormat="1" x14ac:dyDescent="0.2">
      <c r="B207" s="36" t="s">
        <v>137</v>
      </c>
      <c r="C207" s="303">
        <v>438</v>
      </c>
      <c r="D207" s="303">
        <v>388</v>
      </c>
      <c r="E207" s="303">
        <v>50</v>
      </c>
    </row>
    <row r="208" spans="2:5" s="3" customFormat="1" x14ac:dyDescent="0.2">
      <c r="B208" s="36" t="s">
        <v>520</v>
      </c>
      <c r="C208" s="303">
        <v>8</v>
      </c>
      <c r="D208" s="303">
        <v>8</v>
      </c>
      <c r="E208" s="303">
        <v>0</v>
      </c>
    </row>
    <row r="209" spans="2:5" s="3" customFormat="1" x14ac:dyDescent="0.2">
      <c r="B209" s="36" t="s">
        <v>558</v>
      </c>
      <c r="C209" s="303">
        <v>631</v>
      </c>
      <c r="D209" s="303">
        <v>447</v>
      </c>
      <c r="E209" s="303">
        <v>184</v>
      </c>
    </row>
    <row r="210" spans="2:5" s="3" customFormat="1" x14ac:dyDescent="0.2">
      <c r="B210" s="36" t="s">
        <v>138</v>
      </c>
      <c r="C210" s="303">
        <v>11</v>
      </c>
      <c r="D210" s="303">
        <v>6</v>
      </c>
      <c r="E210" s="303">
        <v>5</v>
      </c>
    </row>
    <row r="211" spans="2:5" s="3" customFormat="1" x14ac:dyDescent="0.2">
      <c r="B211" s="36" t="s">
        <v>139</v>
      </c>
      <c r="C211" s="303">
        <v>1984</v>
      </c>
      <c r="D211" s="303">
        <v>1641</v>
      </c>
      <c r="E211" s="303">
        <v>343</v>
      </c>
    </row>
    <row r="212" spans="2:5" s="3" customFormat="1" x14ac:dyDescent="0.2">
      <c r="C212" s="161"/>
      <c r="D212" s="163"/>
      <c r="E212" s="163"/>
    </row>
    <row r="213" spans="2:5" s="3" customFormat="1" x14ac:dyDescent="0.2">
      <c r="C213" s="133"/>
      <c r="D213" s="132"/>
      <c r="E213" s="132"/>
    </row>
    <row r="214" spans="2:5" s="3" customFormat="1" x14ac:dyDescent="0.2">
      <c r="B214" s="14" t="s">
        <v>140</v>
      </c>
      <c r="C214" s="131"/>
      <c r="D214" s="132"/>
      <c r="E214" s="132"/>
    </row>
    <row r="215" spans="2:5" s="3" customFormat="1" x14ac:dyDescent="0.2">
      <c r="C215" s="133"/>
      <c r="D215" s="132"/>
      <c r="E215" s="132"/>
    </row>
    <row r="216" spans="2:5" s="3" customFormat="1" x14ac:dyDescent="0.2">
      <c r="C216" s="169" t="s">
        <v>291</v>
      </c>
      <c r="D216" s="170" t="s">
        <v>287</v>
      </c>
      <c r="E216" s="170" t="s">
        <v>292</v>
      </c>
    </row>
    <row r="217" spans="2:5" s="3" customFormat="1" x14ac:dyDescent="0.2">
      <c r="C217" s="157"/>
      <c r="D217" s="158" t="s">
        <v>288</v>
      </c>
      <c r="E217" s="158" t="s">
        <v>290</v>
      </c>
    </row>
    <row r="218" spans="2:5" s="3" customFormat="1" x14ac:dyDescent="0.2">
      <c r="C218" s="157">
        <f>SUM(C220)</f>
        <v>45</v>
      </c>
      <c r="D218" s="158">
        <f>SUM(D220)</f>
        <v>25</v>
      </c>
      <c r="E218" s="158">
        <f>SUM(E220)</f>
        <v>20</v>
      </c>
    </row>
    <row r="219" spans="2:5" s="3" customFormat="1" x14ac:dyDescent="0.2">
      <c r="C219" s="133"/>
      <c r="D219" s="132"/>
      <c r="E219" s="132"/>
    </row>
    <row r="220" spans="2:5" s="3" customFormat="1" x14ac:dyDescent="0.2">
      <c r="B220" s="36" t="s">
        <v>141</v>
      </c>
      <c r="C220" s="303">
        <v>45</v>
      </c>
      <c r="D220" s="303">
        <v>25</v>
      </c>
      <c r="E220" s="303">
        <v>20</v>
      </c>
    </row>
    <row r="221" spans="2:5" s="3" customFormat="1" x14ac:dyDescent="0.2">
      <c r="C221" s="133"/>
      <c r="D221" s="132"/>
      <c r="E221" s="132"/>
    </row>
    <row r="222" spans="2:5" s="3" customFormat="1" x14ac:dyDescent="0.2">
      <c r="C222" s="133"/>
      <c r="D222" s="132"/>
      <c r="E222" s="132"/>
    </row>
    <row r="223" spans="2:5" s="3" customFormat="1" x14ac:dyDescent="0.2">
      <c r="C223" s="133"/>
      <c r="D223" s="132"/>
      <c r="E223" s="132"/>
    </row>
    <row r="224" spans="2:5" s="3" customFormat="1" x14ac:dyDescent="0.2">
      <c r="C224" s="133"/>
      <c r="D224" s="132"/>
      <c r="E224" s="132"/>
    </row>
    <row r="225" spans="2:5" ht="15" x14ac:dyDescent="0.25">
      <c r="B225" s="15" t="s">
        <v>489</v>
      </c>
      <c r="C225" s="140"/>
      <c r="D225" s="141"/>
      <c r="E225" s="185"/>
    </row>
    <row r="226" spans="2:5" s="3" customFormat="1" x14ac:dyDescent="0.2">
      <c r="C226" s="133"/>
      <c r="D226" s="132"/>
      <c r="E226" s="132"/>
    </row>
    <row r="227" spans="2:5" s="3" customFormat="1" x14ac:dyDescent="0.2">
      <c r="C227" s="133"/>
      <c r="D227" s="132"/>
      <c r="E227" s="132"/>
    </row>
    <row r="228" spans="2:5" s="3" customFormat="1" x14ac:dyDescent="0.2">
      <c r="C228" s="133"/>
      <c r="D228" s="132"/>
      <c r="E228" s="132"/>
    </row>
    <row r="229" spans="2:5" s="3" customFormat="1" x14ac:dyDescent="0.2">
      <c r="C229" s="133"/>
      <c r="D229" s="132"/>
      <c r="E229" s="132"/>
    </row>
    <row r="230" spans="2:5" s="3" customFormat="1" x14ac:dyDescent="0.2">
      <c r="C230" s="133"/>
      <c r="D230" s="132"/>
      <c r="E230" s="132"/>
    </row>
    <row r="231" spans="2:5" s="3" customFormat="1" x14ac:dyDescent="0.2">
      <c r="C231" s="133"/>
      <c r="D231" s="132"/>
      <c r="E231" s="132"/>
    </row>
    <row r="232" spans="2:5" s="3" customFormat="1" x14ac:dyDescent="0.2">
      <c r="C232" s="133"/>
      <c r="D232" s="132"/>
      <c r="E232" s="132"/>
    </row>
    <row r="233" spans="2:5" s="3" customFormat="1" x14ac:dyDescent="0.2">
      <c r="C233" s="133"/>
      <c r="D233" s="132"/>
      <c r="E233" s="132"/>
    </row>
    <row r="234" spans="2:5" s="3" customFormat="1" x14ac:dyDescent="0.2">
      <c r="C234" s="133"/>
      <c r="D234" s="132"/>
      <c r="E234" s="132"/>
    </row>
    <row r="235" spans="2:5" s="3" customFormat="1" x14ac:dyDescent="0.2">
      <c r="C235" s="133"/>
      <c r="D235" s="132"/>
      <c r="E235" s="132"/>
    </row>
    <row r="236" spans="2:5" s="3" customFormat="1" x14ac:dyDescent="0.2">
      <c r="C236" s="133"/>
      <c r="D236" s="132"/>
      <c r="E236" s="132"/>
    </row>
    <row r="237" spans="2:5" s="3" customFormat="1" x14ac:dyDescent="0.2">
      <c r="C237" s="133"/>
      <c r="D237" s="132"/>
      <c r="E237" s="132"/>
    </row>
    <row r="238" spans="2:5" s="3" customFormat="1" x14ac:dyDescent="0.2">
      <c r="C238" s="133"/>
      <c r="D238" s="132"/>
      <c r="E238" s="132"/>
    </row>
    <row r="239" spans="2:5" s="3" customFormat="1" x14ac:dyDescent="0.2">
      <c r="C239" s="133"/>
      <c r="D239" s="132"/>
      <c r="E239" s="132"/>
    </row>
    <row r="240" spans="2:5" s="3" customFormat="1" x14ac:dyDescent="0.2">
      <c r="C240" s="133"/>
      <c r="D240" s="132"/>
      <c r="E240" s="132"/>
    </row>
    <row r="241" spans="3:5" s="3" customFormat="1" x14ac:dyDescent="0.2">
      <c r="C241" s="133"/>
      <c r="D241" s="132"/>
      <c r="E241" s="132"/>
    </row>
    <row r="242" spans="3:5" s="3" customFormat="1" x14ac:dyDescent="0.2">
      <c r="C242" s="133"/>
      <c r="D242" s="132"/>
      <c r="E242" s="132"/>
    </row>
    <row r="243" spans="3:5" s="3" customFormat="1" x14ac:dyDescent="0.2">
      <c r="C243" s="133"/>
      <c r="D243" s="132"/>
      <c r="E243" s="132"/>
    </row>
    <row r="244" spans="3:5" s="3" customFormat="1" x14ac:dyDescent="0.2">
      <c r="C244" s="133"/>
      <c r="D244" s="132"/>
      <c r="E244" s="132"/>
    </row>
    <row r="245" spans="3:5" s="3" customFormat="1" x14ac:dyDescent="0.2">
      <c r="C245" s="133"/>
      <c r="D245" s="132"/>
      <c r="E245" s="132"/>
    </row>
    <row r="246" spans="3:5" s="3" customFormat="1" x14ac:dyDescent="0.2">
      <c r="C246" s="133"/>
      <c r="D246" s="132"/>
      <c r="E246" s="132"/>
    </row>
    <row r="247" spans="3:5" s="3" customFormat="1" x14ac:dyDescent="0.2">
      <c r="C247" s="133"/>
      <c r="D247" s="132"/>
      <c r="E247" s="132"/>
    </row>
    <row r="248" spans="3:5" s="3" customFormat="1" x14ac:dyDescent="0.2">
      <c r="C248" s="133"/>
      <c r="D248" s="132"/>
      <c r="E248" s="132"/>
    </row>
    <row r="249" spans="3:5" s="3" customFormat="1" x14ac:dyDescent="0.2">
      <c r="C249" s="133"/>
      <c r="D249" s="132"/>
      <c r="E249" s="132"/>
    </row>
    <row r="250" spans="3:5" s="3" customFormat="1" x14ac:dyDescent="0.2">
      <c r="C250" s="133"/>
      <c r="D250" s="132"/>
      <c r="E250" s="132"/>
    </row>
    <row r="251" spans="3:5" s="3" customFormat="1" x14ac:dyDescent="0.2">
      <c r="C251" s="133"/>
      <c r="D251" s="132"/>
      <c r="E251" s="132"/>
    </row>
    <row r="252" spans="3:5" s="3" customFormat="1" x14ac:dyDescent="0.2">
      <c r="C252" s="133"/>
      <c r="D252" s="132"/>
      <c r="E252" s="132"/>
    </row>
    <row r="253" spans="3:5" s="3" customFormat="1" x14ac:dyDescent="0.2">
      <c r="C253" s="133"/>
      <c r="D253" s="132"/>
      <c r="E253" s="132"/>
    </row>
    <row r="254" spans="3:5" s="3" customFormat="1" x14ac:dyDescent="0.2">
      <c r="C254" s="133"/>
      <c r="D254" s="132"/>
      <c r="E254" s="132"/>
    </row>
    <row r="255" spans="3:5" s="3" customFormat="1" x14ac:dyDescent="0.2">
      <c r="C255" s="133"/>
      <c r="D255" s="132"/>
      <c r="E255" s="132"/>
    </row>
    <row r="256" spans="3:5" s="3" customFormat="1" x14ac:dyDescent="0.2">
      <c r="C256" s="133"/>
      <c r="D256" s="132"/>
      <c r="E256" s="132"/>
    </row>
    <row r="257" spans="3:5" s="3" customFormat="1" x14ac:dyDescent="0.2">
      <c r="C257" s="133"/>
      <c r="D257" s="132"/>
      <c r="E257" s="132"/>
    </row>
    <row r="258" spans="3:5" s="3" customFormat="1" x14ac:dyDescent="0.2">
      <c r="C258" s="133"/>
      <c r="D258" s="132"/>
      <c r="E258" s="132"/>
    </row>
    <row r="259" spans="3:5" s="3" customFormat="1" x14ac:dyDescent="0.2">
      <c r="C259" s="133"/>
      <c r="D259" s="132"/>
      <c r="E259" s="132"/>
    </row>
    <row r="260" spans="3:5" s="3" customFormat="1" x14ac:dyDescent="0.2">
      <c r="C260" s="133"/>
      <c r="D260" s="132"/>
      <c r="E260" s="132"/>
    </row>
    <row r="261" spans="3:5" s="3" customFormat="1" x14ac:dyDescent="0.2">
      <c r="C261" s="133"/>
      <c r="D261" s="132"/>
      <c r="E261" s="132"/>
    </row>
    <row r="262" spans="3:5" s="3" customFormat="1" x14ac:dyDescent="0.2">
      <c r="C262" s="133"/>
      <c r="D262" s="132"/>
      <c r="E262" s="132"/>
    </row>
    <row r="263" spans="3:5" s="3" customFormat="1" x14ac:dyDescent="0.2">
      <c r="C263" s="133"/>
      <c r="D263" s="132"/>
      <c r="E263" s="132"/>
    </row>
    <row r="264" spans="3:5" s="3" customFormat="1" x14ac:dyDescent="0.2">
      <c r="C264" s="133"/>
      <c r="D264" s="132"/>
      <c r="E264" s="132"/>
    </row>
    <row r="265" spans="3:5" s="3" customFormat="1" x14ac:dyDescent="0.2">
      <c r="C265" s="133"/>
      <c r="D265" s="132"/>
      <c r="E265" s="132"/>
    </row>
    <row r="266" spans="3:5" s="3" customFormat="1" x14ac:dyDescent="0.2">
      <c r="C266" s="133"/>
      <c r="D266" s="132"/>
      <c r="E266" s="132"/>
    </row>
    <row r="267" spans="3:5" s="3" customFormat="1" x14ac:dyDescent="0.2">
      <c r="C267" s="133"/>
      <c r="D267" s="132"/>
      <c r="E267" s="132"/>
    </row>
    <row r="268" spans="3:5" s="3" customFormat="1" x14ac:dyDescent="0.2">
      <c r="C268" s="133"/>
      <c r="D268" s="132"/>
      <c r="E268" s="132"/>
    </row>
    <row r="269" spans="3:5" s="3" customFormat="1" x14ac:dyDescent="0.2">
      <c r="C269" s="133"/>
      <c r="D269" s="132"/>
      <c r="E269" s="132"/>
    </row>
    <row r="270" spans="3:5" s="3" customFormat="1" x14ac:dyDescent="0.2">
      <c r="C270" s="133"/>
      <c r="D270" s="132"/>
      <c r="E270" s="132"/>
    </row>
    <row r="271" spans="3:5" s="3" customFormat="1" x14ac:dyDescent="0.2">
      <c r="C271" s="133"/>
      <c r="D271" s="132"/>
      <c r="E271" s="132"/>
    </row>
    <row r="272" spans="3:5" s="3" customFormat="1" x14ac:dyDescent="0.2">
      <c r="C272" s="133"/>
      <c r="D272" s="132"/>
      <c r="E272" s="132"/>
    </row>
    <row r="273" spans="3:5" s="3" customFormat="1" x14ac:dyDescent="0.2">
      <c r="C273" s="133"/>
      <c r="D273" s="132"/>
      <c r="E273" s="132"/>
    </row>
    <row r="274" spans="3:5" s="3" customFormat="1" x14ac:dyDescent="0.2">
      <c r="C274" s="133"/>
      <c r="D274" s="132"/>
      <c r="E274" s="132"/>
    </row>
    <row r="275" spans="3:5" s="3" customFormat="1" x14ac:dyDescent="0.2">
      <c r="C275" s="133"/>
      <c r="D275" s="132"/>
      <c r="E275" s="132"/>
    </row>
    <row r="276" spans="3:5" s="3" customFormat="1" x14ac:dyDescent="0.2">
      <c r="C276" s="133"/>
      <c r="D276" s="132"/>
      <c r="E276" s="132"/>
    </row>
    <row r="277" spans="3:5" s="3" customFormat="1" x14ac:dyDescent="0.2">
      <c r="C277" s="133"/>
      <c r="D277" s="132"/>
      <c r="E277" s="132"/>
    </row>
    <row r="278" spans="3:5" s="3" customFormat="1" x14ac:dyDescent="0.2">
      <c r="C278" s="133"/>
      <c r="D278" s="132"/>
      <c r="E278" s="132"/>
    </row>
    <row r="279" spans="3:5" s="3" customFormat="1" x14ac:dyDescent="0.2">
      <c r="C279" s="133"/>
      <c r="D279" s="132"/>
      <c r="E279" s="132"/>
    </row>
    <row r="280" spans="3:5" s="3" customFormat="1" x14ac:dyDescent="0.2">
      <c r="C280" s="133"/>
      <c r="D280" s="132"/>
      <c r="E280" s="132"/>
    </row>
    <row r="281" spans="3:5" s="3" customFormat="1" x14ac:dyDescent="0.2">
      <c r="C281" s="133"/>
      <c r="D281" s="132"/>
      <c r="E281" s="132"/>
    </row>
    <row r="282" spans="3:5" s="3" customFormat="1" x14ac:dyDescent="0.2">
      <c r="C282" s="133"/>
      <c r="D282" s="132"/>
      <c r="E282" s="132"/>
    </row>
    <row r="283" spans="3:5" s="3" customFormat="1" x14ac:dyDescent="0.2">
      <c r="C283" s="133"/>
      <c r="D283" s="132"/>
      <c r="E283" s="132"/>
    </row>
    <row r="284" spans="3:5" s="3" customFormat="1" x14ac:dyDescent="0.2">
      <c r="C284" s="133"/>
      <c r="D284" s="132"/>
      <c r="E284" s="132"/>
    </row>
    <row r="285" spans="3:5" s="3" customFormat="1" x14ac:dyDescent="0.2">
      <c r="C285" s="133"/>
      <c r="D285" s="132"/>
      <c r="E285" s="132"/>
    </row>
    <row r="286" spans="3:5" s="3" customFormat="1" x14ac:dyDescent="0.2">
      <c r="C286" s="133"/>
      <c r="D286" s="132"/>
      <c r="E286" s="132"/>
    </row>
    <row r="287" spans="3:5" s="3" customFormat="1" x14ac:dyDescent="0.2">
      <c r="C287" s="133"/>
      <c r="D287" s="132"/>
      <c r="E287" s="132"/>
    </row>
    <row r="288" spans="3:5" s="3" customFormat="1" x14ac:dyDescent="0.2">
      <c r="C288" s="133"/>
      <c r="D288" s="132"/>
      <c r="E288" s="132"/>
    </row>
    <row r="289" spans="3:5" s="3" customFormat="1" x14ac:dyDescent="0.2">
      <c r="C289" s="133"/>
      <c r="D289" s="132"/>
      <c r="E289" s="132"/>
    </row>
    <row r="290" spans="3:5" s="3" customFormat="1" x14ac:dyDescent="0.2">
      <c r="C290" s="133"/>
      <c r="D290" s="132"/>
      <c r="E290" s="132"/>
    </row>
    <row r="291" spans="3:5" s="3" customFormat="1" x14ac:dyDescent="0.2">
      <c r="C291" s="133"/>
      <c r="D291" s="132"/>
      <c r="E291" s="132"/>
    </row>
    <row r="292" spans="3:5" s="3" customFormat="1" x14ac:dyDescent="0.2">
      <c r="C292" s="133"/>
      <c r="D292" s="132"/>
      <c r="E292" s="132"/>
    </row>
    <row r="293" spans="3:5" s="3" customFormat="1" x14ac:dyDescent="0.2">
      <c r="C293" s="133"/>
      <c r="D293" s="132"/>
      <c r="E293" s="132"/>
    </row>
    <row r="294" spans="3:5" s="3" customFormat="1" x14ac:dyDescent="0.2">
      <c r="C294" s="133"/>
      <c r="D294" s="132"/>
      <c r="E294" s="132"/>
    </row>
    <row r="295" spans="3:5" s="3" customFormat="1" x14ac:dyDescent="0.2">
      <c r="C295" s="133"/>
      <c r="D295" s="132"/>
      <c r="E295" s="132"/>
    </row>
    <row r="296" spans="3:5" s="3" customFormat="1" x14ac:dyDescent="0.2">
      <c r="C296" s="133"/>
      <c r="D296" s="132"/>
      <c r="E296" s="132"/>
    </row>
    <row r="297" spans="3:5" s="3" customFormat="1" x14ac:dyDescent="0.2">
      <c r="C297" s="133"/>
      <c r="D297" s="132"/>
      <c r="E297" s="132"/>
    </row>
    <row r="298" spans="3:5" s="3" customFormat="1" x14ac:dyDescent="0.2">
      <c r="C298" s="133"/>
      <c r="D298" s="132"/>
      <c r="E298" s="132"/>
    </row>
    <row r="299" spans="3:5" s="3" customFormat="1" x14ac:dyDescent="0.2">
      <c r="C299" s="133"/>
      <c r="D299" s="132"/>
      <c r="E299" s="132"/>
    </row>
    <row r="300" spans="3:5" s="3" customFormat="1" x14ac:dyDescent="0.2">
      <c r="C300" s="133"/>
      <c r="D300" s="132"/>
      <c r="E300" s="132"/>
    </row>
    <row r="301" spans="3:5" s="3" customFormat="1" x14ac:dyDescent="0.2">
      <c r="C301" s="133"/>
      <c r="D301" s="132"/>
      <c r="E301" s="132"/>
    </row>
    <row r="302" spans="3:5" s="3" customFormat="1" x14ac:dyDescent="0.2">
      <c r="C302" s="133"/>
      <c r="D302" s="132"/>
      <c r="E302" s="132"/>
    </row>
    <row r="303" spans="3:5" s="3" customFormat="1" x14ac:dyDescent="0.2">
      <c r="C303" s="133"/>
      <c r="D303" s="132"/>
      <c r="E303" s="132"/>
    </row>
    <row r="304" spans="3:5" s="3" customFormat="1" x14ac:dyDescent="0.2">
      <c r="C304" s="133"/>
      <c r="D304" s="132"/>
      <c r="E304" s="132"/>
    </row>
    <row r="305" spans="3:5" s="3" customFormat="1" x14ac:dyDescent="0.2">
      <c r="C305" s="133"/>
      <c r="D305" s="132"/>
      <c r="E305" s="132"/>
    </row>
    <row r="306" spans="3:5" s="3" customFormat="1" x14ac:dyDescent="0.2">
      <c r="C306" s="133"/>
      <c r="D306" s="132"/>
      <c r="E306" s="132"/>
    </row>
    <row r="307" spans="3:5" s="3" customFormat="1" x14ac:dyDescent="0.2">
      <c r="C307" s="133"/>
      <c r="D307" s="132"/>
      <c r="E307" s="132"/>
    </row>
    <row r="308" spans="3:5" s="3" customFormat="1" x14ac:dyDescent="0.2">
      <c r="C308" s="133"/>
      <c r="D308" s="132"/>
      <c r="E308" s="132"/>
    </row>
    <row r="309" spans="3:5" s="3" customFormat="1" x14ac:dyDescent="0.2">
      <c r="C309" s="133"/>
      <c r="D309" s="132"/>
      <c r="E309" s="132"/>
    </row>
    <row r="310" spans="3:5" s="3" customFormat="1" x14ac:dyDescent="0.2">
      <c r="C310" s="133"/>
      <c r="D310" s="132"/>
      <c r="E310" s="132"/>
    </row>
    <row r="311" spans="3:5" s="3" customFormat="1" x14ac:dyDescent="0.2">
      <c r="C311" s="133"/>
      <c r="D311" s="132"/>
      <c r="E311" s="132"/>
    </row>
    <row r="312" spans="3:5" s="3" customFormat="1" x14ac:dyDescent="0.2">
      <c r="C312" s="133"/>
      <c r="D312" s="132"/>
      <c r="E312" s="132"/>
    </row>
    <row r="313" spans="3:5" s="3" customFormat="1" x14ac:dyDescent="0.2">
      <c r="C313" s="133"/>
      <c r="D313" s="132"/>
      <c r="E313" s="132"/>
    </row>
    <row r="314" spans="3:5" s="3" customFormat="1" x14ac:dyDescent="0.2">
      <c r="C314" s="133"/>
      <c r="D314" s="132"/>
      <c r="E314" s="132"/>
    </row>
    <row r="315" spans="3:5" s="3" customFormat="1" x14ac:dyDescent="0.2">
      <c r="C315" s="133"/>
      <c r="D315" s="132"/>
      <c r="E315" s="132"/>
    </row>
    <row r="316" spans="3:5" s="3" customFormat="1" x14ac:dyDescent="0.2">
      <c r="C316" s="133"/>
      <c r="D316" s="132"/>
      <c r="E316" s="132"/>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8"/>
  <sheetViews>
    <sheetView showGridLines="0" topLeftCell="B1" zoomScale="91" zoomScaleNormal="91" workbookViewId="0">
      <selection activeCell="B68" sqref="B68"/>
    </sheetView>
  </sheetViews>
  <sheetFormatPr baseColWidth="10" defaultRowHeight="12.75" x14ac:dyDescent="0.2"/>
  <cols>
    <col min="1" max="1" width="3.5703125" style="2" customWidth="1"/>
    <col min="2" max="2" width="81.140625" style="2" customWidth="1"/>
    <col min="3" max="3" width="19.7109375" style="133" customWidth="1"/>
    <col min="4" max="4" width="17" style="132" customWidth="1"/>
    <col min="5" max="5" width="15.28515625" style="132" customWidth="1"/>
    <col min="6" max="6" width="16.140625" style="132" customWidth="1"/>
    <col min="7" max="8" width="14" style="133" customWidth="1"/>
    <col min="9" max="9" width="25.85546875" style="133" customWidth="1"/>
    <col min="10"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9" x14ac:dyDescent="0.2">
      <c r="C1" s="2"/>
      <c r="D1" s="23"/>
      <c r="E1" s="23"/>
      <c r="F1" s="2"/>
      <c r="G1" s="2"/>
      <c r="H1" s="2"/>
      <c r="I1" s="2"/>
    </row>
    <row r="2" spans="1:9" x14ac:dyDescent="0.2">
      <c r="C2" s="2"/>
      <c r="D2" s="23"/>
      <c r="E2" s="23"/>
      <c r="F2" s="2"/>
      <c r="G2" s="2"/>
      <c r="H2" s="2"/>
      <c r="I2" s="2"/>
    </row>
    <row r="3" spans="1:9" x14ac:dyDescent="0.2">
      <c r="C3" s="2"/>
      <c r="D3" s="23"/>
      <c r="E3" s="23"/>
      <c r="F3" s="2"/>
      <c r="G3" s="2"/>
      <c r="H3" s="2"/>
      <c r="I3" s="2"/>
    </row>
    <row r="4" spans="1:9" ht="15.75" x14ac:dyDescent="0.2">
      <c r="B4" s="414" t="s">
        <v>560</v>
      </c>
      <c r="C4" s="2"/>
      <c r="D4" s="23"/>
      <c r="E4" s="23"/>
      <c r="F4" s="2"/>
      <c r="G4" s="2"/>
      <c r="H4" s="2"/>
      <c r="I4" s="2"/>
    </row>
    <row r="5" spans="1:9" x14ac:dyDescent="0.2">
      <c r="C5" s="2"/>
      <c r="D5" s="23"/>
      <c r="E5" s="23"/>
      <c r="F5" s="2"/>
      <c r="G5" s="2"/>
      <c r="H5" s="2"/>
      <c r="I5" s="2"/>
    </row>
    <row r="6" spans="1:9" x14ac:dyDescent="0.2">
      <c r="C6" s="2"/>
      <c r="D6" s="2"/>
      <c r="E6" s="2"/>
      <c r="F6" s="2"/>
      <c r="G6" s="2"/>
      <c r="H6" s="2"/>
      <c r="I6" s="351" t="s">
        <v>4</v>
      </c>
    </row>
    <row r="7" spans="1:9" ht="4.5" customHeight="1" x14ac:dyDescent="0.2">
      <c r="C7" s="352"/>
      <c r="D7" s="2"/>
      <c r="E7" s="2"/>
      <c r="F7" s="2"/>
      <c r="G7" s="2"/>
      <c r="H7" s="2"/>
      <c r="I7" s="2"/>
    </row>
    <row r="8" spans="1:9" ht="5.25" customHeight="1" thickBot="1" x14ac:dyDescent="0.25">
      <c r="B8" s="4"/>
      <c r="C8" s="135"/>
      <c r="D8" s="136"/>
      <c r="E8" s="136"/>
      <c r="F8" s="136"/>
      <c r="G8" s="135"/>
      <c r="H8" s="135"/>
      <c r="I8" s="135"/>
    </row>
    <row r="9" spans="1:9" ht="5.25" customHeight="1" x14ac:dyDescent="0.2">
      <c r="B9" s="5"/>
      <c r="C9" s="137"/>
      <c r="D9" s="138"/>
      <c r="E9" s="138"/>
      <c r="F9" s="138"/>
      <c r="G9" s="137"/>
      <c r="H9" s="137"/>
      <c r="I9" s="137"/>
    </row>
    <row r="10" spans="1:9" x14ac:dyDescent="0.2">
      <c r="G10" s="139"/>
      <c r="H10" s="139"/>
      <c r="I10" s="139"/>
    </row>
    <row r="11" spans="1:9" ht="15" x14ac:dyDescent="0.25">
      <c r="B11" s="15" t="s">
        <v>293</v>
      </c>
      <c r="C11" s="140"/>
      <c r="D11" s="141"/>
      <c r="E11" s="141"/>
      <c r="F11" s="141"/>
      <c r="G11" s="142"/>
      <c r="H11" s="142"/>
      <c r="I11" s="143"/>
    </row>
    <row r="12" spans="1:9" x14ac:dyDescent="0.2">
      <c r="B12" s="6"/>
      <c r="C12" s="137"/>
    </row>
    <row r="13" spans="1:9" s="75" customFormat="1" x14ac:dyDescent="0.2">
      <c r="A13" s="417"/>
      <c r="B13" s="12" t="s">
        <v>5</v>
      </c>
      <c r="C13" s="181" t="s">
        <v>294</v>
      </c>
      <c r="D13" s="165" t="s">
        <v>296</v>
      </c>
      <c r="E13" s="179" t="s">
        <v>297</v>
      </c>
      <c r="F13" s="166" t="s">
        <v>302</v>
      </c>
      <c r="G13" s="166" t="s">
        <v>298</v>
      </c>
      <c r="H13" s="180" t="s">
        <v>328</v>
      </c>
      <c r="I13" s="180" t="s">
        <v>300</v>
      </c>
    </row>
    <row r="14" spans="1:9" s="75" customFormat="1" x14ac:dyDescent="0.2">
      <c r="A14" s="417"/>
      <c r="B14" s="76"/>
      <c r="C14" s="145" t="s">
        <v>295</v>
      </c>
      <c r="D14" s="145"/>
      <c r="E14" s="145"/>
      <c r="F14" s="146"/>
      <c r="G14" s="147" t="s">
        <v>299</v>
      </c>
      <c r="H14" s="147"/>
      <c r="I14" s="147" t="s">
        <v>301</v>
      </c>
    </row>
    <row r="15" spans="1:9" x14ac:dyDescent="0.2">
      <c r="B15" s="3" t="s">
        <v>31</v>
      </c>
      <c r="C15" s="137">
        <f t="shared" ref="C15:I15" si="0">SUM(C24,C36,C61,C75,C84,C93,C104)</f>
        <v>2002918</v>
      </c>
      <c r="D15" s="148">
        <f t="shared" si="0"/>
        <v>37647</v>
      </c>
      <c r="E15" s="132">
        <f t="shared" si="0"/>
        <v>47373</v>
      </c>
      <c r="F15" s="132">
        <f t="shared" si="0"/>
        <v>0</v>
      </c>
      <c r="G15" s="133">
        <f t="shared" si="0"/>
        <v>1914292</v>
      </c>
      <c r="H15" s="133">
        <f t="shared" si="0"/>
        <v>3606</v>
      </c>
      <c r="I15" s="133">
        <f t="shared" si="0"/>
        <v>23098</v>
      </c>
    </row>
    <row r="16" spans="1:9" x14ac:dyDescent="0.2">
      <c r="B16" s="3" t="s">
        <v>34</v>
      </c>
      <c r="C16" s="133">
        <f t="shared" ref="C16:I16" si="1">SUM(C169,C181,C219)</f>
        <v>9101</v>
      </c>
      <c r="D16" s="132">
        <f t="shared" si="1"/>
        <v>416</v>
      </c>
      <c r="E16" s="132">
        <f t="shared" si="1"/>
        <v>37</v>
      </c>
      <c r="F16" s="132">
        <f t="shared" si="1"/>
        <v>0</v>
      </c>
      <c r="G16" s="133">
        <f t="shared" si="1"/>
        <v>8641</v>
      </c>
      <c r="H16" s="133">
        <f t="shared" si="1"/>
        <v>7</v>
      </c>
      <c r="I16" s="133">
        <f t="shared" si="1"/>
        <v>865</v>
      </c>
    </row>
    <row r="17" spans="2:9" x14ac:dyDescent="0.2">
      <c r="B17" s="9" t="s">
        <v>6</v>
      </c>
      <c r="C17" s="149">
        <f>SUM(C15:C16)</f>
        <v>2012019</v>
      </c>
      <c r="D17" s="150">
        <f>SUM(D15:D16)</f>
        <v>38063</v>
      </c>
      <c r="E17" s="150">
        <f>SUM(E15,E16)</f>
        <v>47410</v>
      </c>
      <c r="F17" s="150">
        <f>SUM(F15,F16)</f>
        <v>0</v>
      </c>
      <c r="G17" s="149">
        <f>SUM(G15,G16)</f>
        <v>1922933</v>
      </c>
      <c r="H17" s="149">
        <f>SUM(H15,H16)</f>
        <v>3613</v>
      </c>
      <c r="I17" s="149">
        <f>SUM(I15,I16)</f>
        <v>23963</v>
      </c>
    </row>
    <row r="20" spans="2:9" s="3" customFormat="1" x14ac:dyDescent="0.2">
      <c r="B20" s="14" t="s">
        <v>565</v>
      </c>
      <c r="C20" s="151"/>
      <c r="D20" s="138"/>
      <c r="E20" s="132"/>
      <c r="F20" s="132"/>
      <c r="G20" s="133"/>
      <c r="H20" s="133"/>
      <c r="I20" s="133"/>
    </row>
    <row r="21" spans="2:9" s="3" customFormat="1" x14ac:dyDescent="0.2">
      <c r="B21" s="14"/>
      <c r="C21" s="151"/>
      <c r="D21" s="138"/>
      <c r="E21" s="132"/>
      <c r="F21" s="132"/>
      <c r="G21" s="133"/>
      <c r="H21" s="133"/>
      <c r="I21" s="133"/>
    </row>
    <row r="22" spans="2:9" s="3" customFormat="1" x14ac:dyDescent="0.2">
      <c r="B22" s="40"/>
      <c r="C22" s="184" t="s">
        <v>294</v>
      </c>
      <c r="D22" s="170" t="s">
        <v>296</v>
      </c>
      <c r="E22" s="182" t="s">
        <v>297</v>
      </c>
      <c r="F22" s="170" t="s">
        <v>302</v>
      </c>
      <c r="G22" s="170" t="s">
        <v>298</v>
      </c>
      <c r="H22" s="183" t="s">
        <v>328</v>
      </c>
      <c r="I22" s="183" t="s">
        <v>300</v>
      </c>
    </row>
    <row r="23" spans="2:9" s="3" customFormat="1" ht="16.5" customHeight="1" x14ac:dyDescent="0.2">
      <c r="C23" s="157" t="s">
        <v>295</v>
      </c>
      <c r="D23" s="157"/>
      <c r="E23" s="157"/>
      <c r="F23" s="159"/>
      <c r="G23" s="160" t="s">
        <v>299</v>
      </c>
      <c r="H23" s="160"/>
      <c r="I23" s="160" t="s">
        <v>301</v>
      </c>
    </row>
    <row r="24" spans="2:9" s="3" customFormat="1" x14ac:dyDescent="0.2">
      <c r="C24" s="157">
        <f t="shared" ref="C24:I24" si="2">SUM(C26:C29)</f>
        <v>160500</v>
      </c>
      <c r="D24" s="158">
        <f t="shared" si="2"/>
        <v>19726</v>
      </c>
      <c r="E24" s="158">
        <f t="shared" si="2"/>
        <v>34961</v>
      </c>
      <c r="F24" s="160">
        <f t="shared" si="2"/>
        <v>0</v>
      </c>
      <c r="G24" s="160">
        <f t="shared" si="2"/>
        <v>105813</v>
      </c>
      <c r="H24" s="160">
        <f>SUM(H26:H29)</f>
        <v>0</v>
      </c>
      <c r="I24" s="160">
        <f t="shared" si="2"/>
        <v>1550</v>
      </c>
    </row>
    <row r="25" spans="2:9" s="3" customFormat="1" x14ac:dyDescent="0.2">
      <c r="C25" s="133"/>
      <c r="D25" s="132"/>
      <c r="E25" s="132"/>
      <c r="F25" s="132"/>
      <c r="G25" s="132"/>
      <c r="H25" s="132"/>
      <c r="I25" s="132"/>
    </row>
    <row r="26" spans="2:9" s="3" customFormat="1" x14ac:dyDescent="0.2">
      <c r="B26" s="3" t="s">
        <v>550</v>
      </c>
      <c r="C26" s="303">
        <v>0</v>
      </c>
      <c r="D26" s="303">
        <v>0</v>
      </c>
      <c r="E26" s="303">
        <v>0</v>
      </c>
      <c r="F26" s="303">
        <v>0</v>
      </c>
      <c r="G26" s="303">
        <v>0</v>
      </c>
      <c r="H26" s="303">
        <v>0</v>
      </c>
      <c r="I26" s="303">
        <v>23</v>
      </c>
    </row>
    <row r="27" spans="2:9" s="3" customFormat="1" x14ac:dyDescent="0.2">
      <c r="B27" s="3" t="s">
        <v>37</v>
      </c>
      <c r="C27" s="303">
        <v>0</v>
      </c>
      <c r="D27" s="303">
        <v>0</v>
      </c>
      <c r="E27" s="303">
        <v>0</v>
      </c>
      <c r="F27" s="303">
        <v>0</v>
      </c>
      <c r="G27" s="303">
        <v>0</v>
      </c>
      <c r="H27" s="303">
        <v>0</v>
      </c>
      <c r="I27" s="303">
        <v>623</v>
      </c>
    </row>
    <row r="28" spans="2:9" s="3" customFormat="1" x14ac:dyDescent="0.2">
      <c r="B28" s="3" t="s">
        <v>38</v>
      </c>
      <c r="C28" s="303">
        <v>44679</v>
      </c>
      <c r="D28" s="303">
        <v>10193</v>
      </c>
      <c r="E28" s="303">
        <v>0</v>
      </c>
      <c r="F28" s="303">
        <v>0</v>
      </c>
      <c r="G28" s="303">
        <v>34486</v>
      </c>
      <c r="H28" s="303">
        <v>0</v>
      </c>
      <c r="I28" s="303">
        <v>8</v>
      </c>
    </row>
    <row r="29" spans="2:9" s="3" customFormat="1" x14ac:dyDescent="0.2">
      <c r="B29" s="3" t="s">
        <v>39</v>
      </c>
      <c r="C29" s="303">
        <v>115821</v>
      </c>
      <c r="D29" s="303">
        <v>9533</v>
      </c>
      <c r="E29" s="303">
        <v>34961</v>
      </c>
      <c r="F29" s="303">
        <v>0</v>
      </c>
      <c r="G29" s="303">
        <v>71327</v>
      </c>
      <c r="H29" s="303">
        <v>0</v>
      </c>
      <c r="I29" s="303">
        <v>896</v>
      </c>
    </row>
    <row r="30" spans="2:9" s="3" customFormat="1" x14ac:dyDescent="0.2">
      <c r="C30" s="133"/>
      <c r="D30" s="132"/>
      <c r="E30" s="132"/>
      <c r="F30" s="132"/>
      <c r="G30" s="132"/>
      <c r="H30" s="132"/>
      <c r="I30" s="132"/>
    </row>
    <row r="31" spans="2:9" s="3" customFormat="1" x14ac:dyDescent="0.2">
      <c r="C31" s="133"/>
      <c r="D31" s="132"/>
      <c r="E31" s="132"/>
      <c r="F31" s="132"/>
      <c r="G31" s="132"/>
      <c r="H31" s="132"/>
      <c r="I31" s="132"/>
    </row>
    <row r="32" spans="2:9" s="3" customFormat="1" x14ac:dyDescent="0.2">
      <c r="B32" s="14" t="s">
        <v>567</v>
      </c>
      <c r="C32" s="131"/>
      <c r="D32" s="132"/>
      <c r="E32" s="132"/>
      <c r="F32" s="132"/>
      <c r="G32" s="132"/>
      <c r="H32" s="132"/>
      <c r="I32" s="132"/>
    </row>
    <row r="33" spans="2:9" s="3" customFormat="1" x14ac:dyDescent="0.2">
      <c r="B33" s="14"/>
      <c r="C33" s="131"/>
      <c r="D33" s="132"/>
      <c r="E33" s="132"/>
      <c r="F33" s="132"/>
      <c r="G33" s="132"/>
      <c r="H33" s="132"/>
      <c r="I33" s="132"/>
    </row>
    <row r="34" spans="2:9" s="3" customFormat="1" x14ac:dyDescent="0.2">
      <c r="C34" s="184" t="s">
        <v>294</v>
      </c>
      <c r="D34" s="170" t="s">
        <v>296</v>
      </c>
      <c r="E34" s="182" t="s">
        <v>297</v>
      </c>
      <c r="F34" s="170" t="s">
        <v>302</v>
      </c>
      <c r="G34" s="170" t="s">
        <v>298</v>
      </c>
      <c r="H34" s="183" t="s">
        <v>328</v>
      </c>
      <c r="I34" s="183" t="s">
        <v>300</v>
      </c>
    </row>
    <row r="35" spans="2:9" s="3" customFormat="1" x14ac:dyDescent="0.2">
      <c r="C35" s="157" t="s">
        <v>295</v>
      </c>
      <c r="D35" s="157"/>
      <c r="E35" s="157"/>
      <c r="F35" s="159"/>
      <c r="G35" s="160" t="s">
        <v>299</v>
      </c>
      <c r="H35" s="160"/>
      <c r="I35" s="160" t="s">
        <v>301</v>
      </c>
    </row>
    <row r="36" spans="2:9" s="3" customFormat="1" x14ac:dyDescent="0.2">
      <c r="C36" s="157">
        <f t="shared" ref="C36:I36" si="3">SUM(C38:C54)</f>
        <v>1433847</v>
      </c>
      <c r="D36" s="158">
        <f t="shared" si="3"/>
        <v>246</v>
      </c>
      <c r="E36" s="158">
        <f t="shared" si="3"/>
        <v>0</v>
      </c>
      <c r="F36" s="160">
        <f t="shared" si="3"/>
        <v>0</v>
      </c>
      <c r="G36" s="160">
        <f t="shared" si="3"/>
        <v>1433597</v>
      </c>
      <c r="H36" s="160">
        <f>SUM(H38:H54)</f>
        <v>4</v>
      </c>
      <c r="I36" s="160">
        <f t="shared" si="3"/>
        <v>6255</v>
      </c>
    </row>
    <row r="37" spans="2:9" s="3" customFormat="1" x14ac:dyDescent="0.2">
      <c r="C37" s="133"/>
      <c r="D37" s="162"/>
      <c r="E37" s="162"/>
      <c r="F37" s="162"/>
      <c r="G37" s="132"/>
      <c r="H37" s="132"/>
      <c r="I37" s="132"/>
    </row>
    <row r="38" spans="2:9" s="3" customFormat="1" x14ac:dyDescent="0.2">
      <c r="B38" s="445" t="s">
        <v>519</v>
      </c>
      <c r="C38" s="303">
        <v>0</v>
      </c>
      <c r="D38" s="303">
        <v>0</v>
      </c>
      <c r="E38" s="303">
        <v>0</v>
      </c>
      <c r="F38" s="303">
        <v>0</v>
      </c>
      <c r="G38" s="303">
        <v>0</v>
      </c>
      <c r="H38" s="303">
        <v>0</v>
      </c>
      <c r="I38" s="303">
        <v>796</v>
      </c>
    </row>
    <row r="39" spans="2:9" s="3" customFormat="1" x14ac:dyDescent="0.2">
      <c r="B39" s="445" t="s">
        <v>514</v>
      </c>
      <c r="C39" s="303">
        <v>2356</v>
      </c>
      <c r="D39" s="303">
        <v>85</v>
      </c>
      <c r="E39" s="303">
        <v>0</v>
      </c>
      <c r="F39" s="303">
        <v>0</v>
      </c>
      <c r="G39" s="303">
        <v>2271</v>
      </c>
      <c r="H39" s="303">
        <v>0</v>
      </c>
      <c r="I39" s="303">
        <v>2216</v>
      </c>
    </row>
    <row r="40" spans="2:9" s="18" customFormat="1" x14ac:dyDescent="0.2">
      <c r="B40" s="450" t="s">
        <v>544</v>
      </c>
      <c r="C40" s="303">
        <v>0</v>
      </c>
      <c r="D40" s="303">
        <v>0</v>
      </c>
      <c r="E40" s="303">
        <v>0</v>
      </c>
      <c r="F40" s="303">
        <v>0</v>
      </c>
      <c r="G40" s="303">
        <v>0</v>
      </c>
      <c r="H40" s="303">
        <v>0</v>
      </c>
      <c r="I40" s="303">
        <v>170</v>
      </c>
    </row>
    <row r="41" spans="2:9" s="3" customFormat="1" x14ac:dyDescent="0.2">
      <c r="B41" s="445" t="s">
        <v>539</v>
      </c>
      <c r="C41" s="303">
        <v>0</v>
      </c>
      <c r="D41" s="303">
        <v>0</v>
      </c>
      <c r="E41" s="303">
        <v>0</v>
      </c>
      <c r="F41" s="303">
        <v>0</v>
      </c>
      <c r="G41" s="303">
        <v>0</v>
      </c>
      <c r="H41" s="303">
        <v>0</v>
      </c>
      <c r="I41" s="303">
        <v>79</v>
      </c>
    </row>
    <row r="42" spans="2:9" s="3" customFormat="1" x14ac:dyDescent="0.2">
      <c r="B42" s="445" t="s">
        <v>548</v>
      </c>
      <c r="C42" s="303">
        <v>145338</v>
      </c>
      <c r="D42" s="303">
        <v>0</v>
      </c>
      <c r="E42" s="303">
        <v>0</v>
      </c>
      <c r="F42" s="303">
        <v>0</v>
      </c>
      <c r="G42" s="303">
        <v>145338</v>
      </c>
      <c r="H42" s="303">
        <v>0</v>
      </c>
      <c r="I42" s="303">
        <v>113</v>
      </c>
    </row>
    <row r="43" spans="2:9" s="3" customFormat="1" x14ac:dyDescent="0.2">
      <c r="B43" s="445" t="s">
        <v>547</v>
      </c>
      <c r="C43" s="303">
        <v>0</v>
      </c>
      <c r="D43" s="303">
        <v>0</v>
      </c>
      <c r="E43" s="303">
        <v>0</v>
      </c>
      <c r="F43" s="303">
        <v>0</v>
      </c>
      <c r="G43" s="303">
        <v>0</v>
      </c>
      <c r="H43" s="303">
        <v>0</v>
      </c>
      <c r="I43" s="303">
        <v>0</v>
      </c>
    </row>
    <row r="44" spans="2:9" s="3" customFormat="1" x14ac:dyDescent="0.2">
      <c r="B44" s="445" t="s">
        <v>546</v>
      </c>
      <c r="C44" s="303">
        <v>0</v>
      </c>
      <c r="D44" s="303">
        <v>0</v>
      </c>
      <c r="E44" s="303">
        <v>0</v>
      </c>
      <c r="F44" s="303">
        <v>0</v>
      </c>
      <c r="G44" s="303">
        <v>0</v>
      </c>
      <c r="H44" s="303">
        <v>0</v>
      </c>
      <c r="I44" s="303">
        <v>220</v>
      </c>
    </row>
    <row r="45" spans="2:9" s="3" customFormat="1" x14ac:dyDescent="0.2">
      <c r="B45" s="40" t="s">
        <v>513</v>
      </c>
      <c r="C45" s="303">
        <v>1279958</v>
      </c>
      <c r="D45" s="303">
        <v>0</v>
      </c>
      <c r="E45" s="303">
        <v>0</v>
      </c>
      <c r="F45" s="303">
        <v>0</v>
      </c>
      <c r="G45" s="303">
        <v>1279958</v>
      </c>
      <c r="H45" s="303">
        <v>0</v>
      </c>
      <c r="I45" s="303">
        <v>241</v>
      </c>
    </row>
    <row r="46" spans="2:9" s="3" customFormat="1" x14ac:dyDescent="0.2">
      <c r="B46" s="445" t="s">
        <v>543</v>
      </c>
      <c r="C46" s="303">
        <v>0</v>
      </c>
      <c r="D46" s="303">
        <v>0</v>
      </c>
      <c r="E46" s="303">
        <v>0</v>
      </c>
      <c r="F46" s="303">
        <v>0</v>
      </c>
      <c r="G46" s="303">
        <v>0</v>
      </c>
      <c r="H46" s="303">
        <v>0</v>
      </c>
      <c r="I46" s="303">
        <v>242</v>
      </c>
    </row>
    <row r="47" spans="2:9" s="3" customFormat="1" x14ac:dyDescent="0.2">
      <c r="B47" s="445" t="s">
        <v>545</v>
      </c>
      <c r="C47" s="303">
        <v>0</v>
      </c>
      <c r="D47" s="303">
        <v>0</v>
      </c>
      <c r="E47" s="303">
        <v>0</v>
      </c>
      <c r="F47" s="303">
        <v>0</v>
      </c>
      <c r="G47" s="303">
        <v>0</v>
      </c>
      <c r="H47" s="303">
        <v>0</v>
      </c>
      <c r="I47" s="303">
        <v>9</v>
      </c>
    </row>
    <row r="48" spans="2:9" s="3" customFormat="1" x14ac:dyDescent="0.2">
      <c r="B48" s="445" t="s">
        <v>541</v>
      </c>
      <c r="C48" s="303">
        <v>0</v>
      </c>
      <c r="D48" s="303">
        <v>0</v>
      </c>
      <c r="E48" s="303">
        <v>0</v>
      </c>
      <c r="F48" s="303">
        <v>0</v>
      </c>
      <c r="G48" s="303">
        <v>0</v>
      </c>
      <c r="H48" s="303">
        <v>0</v>
      </c>
      <c r="I48" s="303">
        <v>9</v>
      </c>
    </row>
    <row r="49" spans="2:9" s="3" customFormat="1" x14ac:dyDescent="0.2">
      <c r="B49" s="445" t="s">
        <v>542</v>
      </c>
      <c r="C49" s="303">
        <v>0</v>
      </c>
      <c r="D49" s="303">
        <v>0</v>
      </c>
      <c r="E49" s="303">
        <v>0</v>
      </c>
      <c r="F49" s="303">
        <v>0</v>
      </c>
      <c r="G49" s="303">
        <v>0</v>
      </c>
      <c r="H49" s="303">
        <v>0</v>
      </c>
      <c r="I49" s="303">
        <v>38</v>
      </c>
    </row>
    <row r="50" spans="2:9" s="3" customFormat="1" x14ac:dyDescent="0.2">
      <c r="B50" s="445" t="s">
        <v>549</v>
      </c>
      <c r="C50" s="303">
        <v>0</v>
      </c>
      <c r="D50" s="303">
        <v>0</v>
      </c>
      <c r="E50" s="303">
        <v>0</v>
      </c>
      <c r="F50" s="303">
        <v>0</v>
      </c>
      <c r="G50" s="303">
        <v>0</v>
      </c>
      <c r="H50" s="303">
        <v>0</v>
      </c>
      <c r="I50" s="303">
        <v>23</v>
      </c>
    </row>
    <row r="51" spans="2:9" s="3" customFormat="1" x14ac:dyDescent="0.2">
      <c r="B51" s="445" t="s">
        <v>515</v>
      </c>
      <c r="C51" s="303">
        <v>0</v>
      </c>
      <c r="D51" s="303">
        <v>0</v>
      </c>
      <c r="E51" s="303">
        <v>0</v>
      </c>
      <c r="F51" s="303">
        <v>0</v>
      </c>
      <c r="G51" s="303">
        <v>0</v>
      </c>
      <c r="H51" s="303">
        <v>0</v>
      </c>
      <c r="I51" s="303">
        <v>0</v>
      </c>
    </row>
    <row r="52" spans="2:9" s="462" customFormat="1" x14ac:dyDescent="0.2">
      <c r="B52" s="3" t="s">
        <v>40</v>
      </c>
      <c r="C52" s="461">
        <v>6195</v>
      </c>
      <c r="D52" s="461">
        <v>161</v>
      </c>
      <c r="E52" s="461">
        <v>0</v>
      </c>
      <c r="F52" s="461">
        <v>0</v>
      </c>
      <c r="G52" s="461">
        <v>6030</v>
      </c>
      <c r="H52" s="303">
        <v>4</v>
      </c>
      <c r="I52" s="461">
        <v>17</v>
      </c>
    </row>
    <row r="53" spans="2:9" s="3" customFormat="1" x14ac:dyDescent="0.2">
      <c r="B53" s="3" t="s">
        <v>41</v>
      </c>
      <c r="C53" s="303">
        <v>0</v>
      </c>
      <c r="D53" s="303">
        <v>0</v>
      </c>
      <c r="E53" s="303">
        <v>0</v>
      </c>
      <c r="F53" s="303">
        <v>0</v>
      </c>
      <c r="G53" s="303">
        <v>0</v>
      </c>
      <c r="H53" s="303">
        <v>0</v>
      </c>
      <c r="I53" s="303">
        <v>194</v>
      </c>
    </row>
    <row r="54" spans="2:9" s="3" customFormat="1" x14ac:dyDescent="0.2">
      <c r="B54" s="3" t="s">
        <v>42</v>
      </c>
      <c r="C54" s="303">
        <v>0</v>
      </c>
      <c r="D54" s="303">
        <v>0</v>
      </c>
      <c r="E54" s="303">
        <v>0</v>
      </c>
      <c r="F54" s="303">
        <v>0</v>
      </c>
      <c r="G54" s="303">
        <v>0</v>
      </c>
      <c r="H54" s="303">
        <v>0</v>
      </c>
      <c r="I54" s="303">
        <v>1888</v>
      </c>
    </row>
    <row r="55" spans="2:9" s="3" customFormat="1" x14ac:dyDescent="0.2">
      <c r="C55" s="133"/>
      <c r="D55" s="132"/>
      <c r="E55" s="132"/>
      <c r="F55" s="132"/>
      <c r="G55" s="132"/>
      <c r="H55" s="132"/>
      <c r="I55" s="132"/>
    </row>
    <row r="56" spans="2:9" s="3" customFormat="1" x14ac:dyDescent="0.2">
      <c r="C56" s="133"/>
      <c r="D56" s="132"/>
      <c r="E56" s="132"/>
      <c r="F56" s="132"/>
      <c r="G56" s="132"/>
      <c r="H56" s="132"/>
      <c r="I56" s="132"/>
    </row>
    <row r="57" spans="2:9" s="3" customFormat="1" x14ac:dyDescent="0.2">
      <c r="B57" s="14" t="s">
        <v>566</v>
      </c>
      <c r="C57" s="131"/>
      <c r="D57" s="132"/>
      <c r="E57" s="132"/>
      <c r="F57" s="132"/>
      <c r="G57" s="132"/>
      <c r="H57" s="132"/>
      <c r="I57" s="132"/>
    </row>
    <row r="58" spans="2:9" s="3" customFormat="1" x14ac:dyDescent="0.2">
      <c r="B58" s="14"/>
      <c r="C58" s="131"/>
      <c r="D58" s="132"/>
      <c r="E58" s="132"/>
      <c r="F58" s="132"/>
      <c r="G58" s="132"/>
      <c r="H58" s="132"/>
      <c r="I58" s="132"/>
    </row>
    <row r="59" spans="2:9" s="3" customFormat="1" x14ac:dyDescent="0.2">
      <c r="C59" s="184" t="s">
        <v>294</v>
      </c>
      <c r="D59" s="170" t="s">
        <v>296</v>
      </c>
      <c r="E59" s="182" t="s">
        <v>297</v>
      </c>
      <c r="F59" s="170" t="s">
        <v>302</v>
      </c>
      <c r="G59" s="170" t="s">
        <v>298</v>
      </c>
      <c r="H59" s="183" t="s">
        <v>328</v>
      </c>
      <c r="I59" s="183" t="s">
        <v>300</v>
      </c>
    </row>
    <row r="60" spans="2:9" s="3" customFormat="1" x14ac:dyDescent="0.2">
      <c r="C60" s="157" t="s">
        <v>295</v>
      </c>
      <c r="D60" s="157"/>
      <c r="E60" s="157"/>
      <c r="F60" s="159"/>
      <c r="G60" s="160" t="s">
        <v>299</v>
      </c>
      <c r="H60" s="160"/>
      <c r="I60" s="160" t="s">
        <v>301</v>
      </c>
    </row>
    <row r="61" spans="2:9" s="3" customFormat="1" x14ac:dyDescent="0.2">
      <c r="C61" s="157">
        <f t="shared" ref="C61:I61" si="4">SUM(C63:C68)</f>
        <v>6235</v>
      </c>
      <c r="D61" s="158">
        <f t="shared" si="4"/>
        <v>1500</v>
      </c>
      <c r="E61" s="158">
        <f t="shared" si="4"/>
        <v>0</v>
      </c>
      <c r="F61" s="160">
        <f t="shared" si="4"/>
        <v>0</v>
      </c>
      <c r="G61" s="160">
        <f t="shared" si="4"/>
        <v>4735</v>
      </c>
      <c r="H61" s="160">
        <f t="shared" si="4"/>
        <v>0</v>
      </c>
      <c r="I61" s="160">
        <f t="shared" si="4"/>
        <v>4460</v>
      </c>
    </row>
    <row r="62" spans="2:9" s="3" customFormat="1" x14ac:dyDescent="0.2">
      <c r="C62" s="133"/>
      <c r="D62" s="132"/>
      <c r="E62" s="132"/>
      <c r="F62" s="132"/>
      <c r="G62" s="132"/>
      <c r="H62" s="132"/>
      <c r="I62" s="132"/>
    </row>
    <row r="63" spans="2:9" s="3" customFormat="1" x14ac:dyDescent="0.2">
      <c r="B63" s="36" t="s">
        <v>43</v>
      </c>
      <c r="C63" s="303">
        <v>0</v>
      </c>
      <c r="D63" s="303">
        <v>0</v>
      </c>
      <c r="E63" s="303">
        <v>0</v>
      </c>
      <c r="F63" s="303">
        <v>0</v>
      </c>
      <c r="G63" s="303">
        <v>0</v>
      </c>
      <c r="H63" s="303">
        <v>0</v>
      </c>
      <c r="I63" s="461">
        <v>287</v>
      </c>
    </row>
    <row r="64" spans="2:9" s="3" customFormat="1" x14ac:dyDescent="0.2">
      <c r="B64" s="36" t="s">
        <v>44</v>
      </c>
      <c r="C64" s="303">
        <v>749</v>
      </c>
      <c r="D64" s="303">
        <v>0</v>
      </c>
      <c r="E64" s="303">
        <v>0</v>
      </c>
      <c r="F64" s="303">
        <v>0</v>
      </c>
      <c r="G64" s="303">
        <v>749</v>
      </c>
      <c r="H64" s="303">
        <v>0</v>
      </c>
      <c r="I64" s="303">
        <v>68</v>
      </c>
    </row>
    <row r="65" spans="2:9" s="3" customFormat="1" x14ac:dyDescent="0.2">
      <c r="B65" s="36" t="s">
        <v>45</v>
      </c>
      <c r="C65" s="303">
        <v>5000</v>
      </c>
      <c r="D65" s="303">
        <v>1500</v>
      </c>
      <c r="E65" s="303">
        <v>0</v>
      </c>
      <c r="F65" s="303">
        <v>0</v>
      </c>
      <c r="G65" s="303">
        <v>3500</v>
      </c>
      <c r="H65" s="303">
        <v>0</v>
      </c>
      <c r="I65" s="461">
        <v>2000</v>
      </c>
    </row>
    <row r="66" spans="2:9" s="3" customFormat="1" x14ac:dyDescent="0.2">
      <c r="B66" s="36" t="s">
        <v>46</v>
      </c>
      <c r="C66" s="303">
        <v>0</v>
      </c>
      <c r="D66" s="303">
        <v>0</v>
      </c>
      <c r="E66" s="303">
        <v>0</v>
      </c>
      <c r="F66" s="303">
        <v>0</v>
      </c>
      <c r="G66" s="303">
        <v>0</v>
      </c>
      <c r="H66" s="303">
        <v>0</v>
      </c>
      <c r="I66" s="303">
        <v>0</v>
      </c>
    </row>
    <row r="67" spans="2:9" s="3" customFormat="1" x14ac:dyDescent="0.2">
      <c r="B67" s="36" t="s">
        <v>47</v>
      </c>
      <c r="C67" s="303">
        <v>236</v>
      </c>
      <c r="D67" s="303">
        <v>0</v>
      </c>
      <c r="E67" s="303">
        <v>0</v>
      </c>
      <c r="F67" s="303">
        <v>0</v>
      </c>
      <c r="G67" s="303">
        <v>236</v>
      </c>
      <c r="H67" s="303">
        <v>0</v>
      </c>
      <c r="I67" s="303">
        <v>5</v>
      </c>
    </row>
    <row r="68" spans="2:9" s="3" customFormat="1" x14ac:dyDescent="0.2">
      <c r="B68" s="36" t="s">
        <v>590</v>
      </c>
      <c r="C68" s="303">
        <v>250</v>
      </c>
      <c r="D68" s="303">
        <v>0</v>
      </c>
      <c r="E68" s="303">
        <v>0</v>
      </c>
      <c r="F68" s="303">
        <v>0</v>
      </c>
      <c r="G68" s="303">
        <v>250</v>
      </c>
      <c r="H68" s="303">
        <v>0</v>
      </c>
      <c r="I68" s="303">
        <v>2100</v>
      </c>
    </row>
    <row r="69" spans="2:9" s="3" customFormat="1" x14ac:dyDescent="0.2">
      <c r="C69" s="133"/>
      <c r="D69" s="132"/>
      <c r="E69" s="132"/>
      <c r="F69" s="132"/>
      <c r="G69" s="132"/>
      <c r="H69" s="132"/>
      <c r="I69" s="132"/>
    </row>
    <row r="70" spans="2:9" s="3" customFormat="1" x14ac:dyDescent="0.2">
      <c r="C70" s="133"/>
      <c r="D70" s="132"/>
      <c r="E70" s="132"/>
      <c r="F70" s="132"/>
      <c r="G70" s="132"/>
      <c r="H70" s="132"/>
      <c r="I70" s="132"/>
    </row>
    <row r="71" spans="2:9" s="3" customFormat="1" x14ac:dyDescent="0.2">
      <c r="B71" s="14" t="s">
        <v>111</v>
      </c>
      <c r="C71" s="131"/>
      <c r="D71" s="132"/>
      <c r="E71" s="132"/>
      <c r="F71" s="132"/>
      <c r="G71" s="132"/>
      <c r="H71" s="132"/>
      <c r="I71" s="132"/>
    </row>
    <row r="72" spans="2:9" s="3" customFormat="1" x14ac:dyDescent="0.2">
      <c r="C72" s="133"/>
      <c r="D72" s="132"/>
      <c r="E72" s="132"/>
      <c r="F72" s="132"/>
      <c r="G72" s="132"/>
      <c r="H72" s="132"/>
      <c r="I72" s="132"/>
    </row>
    <row r="73" spans="2:9" s="3" customFormat="1" x14ac:dyDescent="0.2">
      <c r="C73" s="184" t="s">
        <v>294</v>
      </c>
      <c r="D73" s="170" t="s">
        <v>296</v>
      </c>
      <c r="E73" s="182" t="s">
        <v>297</v>
      </c>
      <c r="F73" s="170" t="s">
        <v>302</v>
      </c>
      <c r="G73" s="170" t="s">
        <v>298</v>
      </c>
      <c r="H73" s="183" t="s">
        <v>328</v>
      </c>
      <c r="I73" s="183" t="s">
        <v>300</v>
      </c>
    </row>
    <row r="74" spans="2:9" s="3" customFormat="1" x14ac:dyDescent="0.2">
      <c r="C74" s="157" t="s">
        <v>295</v>
      </c>
      <c r="D74" s="157"/>
      <c r="E74" s="157"/>
      <c r="F74" s="159"/>
      <c r="G74" s="160" t="s">
        <v>299</v>
      </c>
      <c r="H74" s="160"/>
      <c r="I74" s="160" t="s">
        <v>301</v>
      </c>
    </row>
    <row r="75" spans="2:9" s="3" customFormat="1" x14ac:dyDescent="0.2">
      <c r="C75" s="157">
        <f t="shared" ref="C75:I75" si="5">SUM(C77)</f>
        <v>2123</v>
      </c>
      <c r="D75" s="158">
        <f t="shared" si="5"/>
        <v>1791</v>
      </c>
      <c r="E75" s="158">
        <f t="shared" si="5"/>
        <v>7</v>
      </c>
      <c r="F75" s="160">
        <f t="shared" si="5"/>
        <v>0</v>
      </c>
      <c r="G75" s="160">
        <f t="shared" si="5"/>
        <v>325</v>
      </c>
      <c r="H75" s="160">
        <f>SUM(H77)</f>
        <v>0</v>
      </c>
      <c r="I75" s="160">
        <f t="shared" si="5"/>
        <v>42</v>
      </c>
    </row>
    <row r="76" spans="2:9" s="3" customFormat="1" x14ac:dyDescent="0.2">
      <c r="C76" s="133"/>
      <c r="D76" s="132"/>
      <c r="E76" s="132"/>
      <c r="F76" s="132"/>
      <c r="G76" s="132"/>
      <c r="H76" s="132"/>
      <c r="I76" s="132"/>
    </row>
    <row r="77" spans="2:9" s="3" customFormat="1" x14ac:dyDescent="0.2">
      <c r="B77" s="3" t="s">
        <v>48</v>
      </c>
      <c r="C77" s="303">
        <v>2123</v>
      </c>
      <c r="D77" s="303">
        <v>1791</v>
      </c>
      <c r="E77" s="303">
        <v>7</v>
      </c>
      <c r="F77" s="303">
        <v>0</v>
      </c>
      <c r="G77" s="303">
        <v>325</v>
      </c>
      <c r="H77" s="303">
        <v>0</v>
      </c>
      <c r="I77" s="303">
        <v>42</v>
      </c>
    </row>
    <row r="78" spans="2:9" s="3" customFormat="1" x14ac:dyDescent="0.2">
      <c r="C78" s="133"/>
      <c r="D78" s="132"/>
      <c r="E78" s="132"/>
      <c r="F78" s="132"/>
      <c r="G78" s="132"/>
      <c r="H78" s="132"/>
      <c r="I78" s="132"/>
    </row>
    <row r="79" spans="2:9" s="3" customFormat="1" x14ac:dyDescent="0.2">
      <c r="C79" s="133"/>
      <c r="D79" s="132"/>
      <c r="E79" s="132"/>
      <c r="F79" s="132"/>
      <c r="G79" s="132"/>
      <c r="H79" s="132"/>
      <c r="I79" s="132"/>
    </row>
    <row r="80" spans="2:9" s="3" customFormat="1" x14ac:dyDescent="0.2">
      <c r="B80" s="14" t="s">
        <v>113</v>
      </c>
      <c r="C80" s="131"/>
      <c r="D80" s="132"/>
      <c r="E80" s="132"/>
      <c r="F80" s="132"/>
      <c r="G80" s="132"/>
      <c r="H80" s="132"/>
      <c r="I80" s="132"/>
    </row>
    <row r="81" spans="2:10" s="3" customFormat="1" x14ac:dyDescent="0.2">
      <c r="C81" s="133"/>
      <c r="D81" s="132"/>
      <c r="E81" s="132"/>
      <c r="F81" s="132"/>
      <c r="G81" s="132"/>
      <c r="H81" s="132"/>
      <c r="I81" s="132"/>
    </row>
    <row r="82" spans="2:10" s="3" customFormat="1" x14ac:dyDescent="0.2">
      <c r="C82" s="184" t="s">
        <v>294</v>
      </c>
      <c r="D82" s="170" t="s">
        <v>296</v>
      </c>
      <c r="E82" s="182" t="s">
        <v>297</v>
      </c>
      <c r="F82" s="170" t="s">
        <v>302</v>
      </c>
      <c r="G82" s="170" t="s">
        <v>298</v>
      </c>
      <c r="H82" s="183" t="s">
        <v>328</v>
      </c>
      <c r="I82" s="183" t="s">
        <v>300</v>
      </c>
    </row>
    <row r="83" spans="2:10" s="3" customFormat="1" x14ac:dyDescent="0.2">
      <c r="C83" s="157" t="s">
        <v>295</v>
      </c>
      <c r="D83" s="157"/>
      <c r="E83" s="157"/>
      <c r="F83" s="159"/>
      <c r="G83" s="160" t="s">
        <v>299</v>
      </c>
      <c r="H83" s="160"/>
      <c r="I83" s="160" t="s">
        <v>301</v>
      </c>
    </row>
    <row r="84" spans="2:10" s="3" customFormat="1" x14ac:dyDescent="0.2">
      <c r="C84" s="157">
        <f t="shared" ref="C84:I84" si="6">SUM(C86)</f>
        <v>0</v>
      </c>
      <c r="D84" s="158">
        <f t="shared" si="6"/>
        <v>0</v>
      </c>
      <c r="E84" s="158">
        <f t="shared" si="6"/>
        <v>0</v>
      </c>
      <c r="F84" s="160">
        <f t="shared" si="6"/>
        <v>0</v>
      </c>
      <c r="G84" s="160">
        <f t="shared" si="6"/>
        <v>0</v>
      </c>
      <c r="H84" s="160">
        <f>SUM(H86)</f>
        <v>0</v>
      </c>
      <c r="I84" s="160">
        <f t="shared" si="6"/>
        <v>10</v>
      </c>
    </row>
    <row r="85" spans="2:10" s="3" customFormat="1" x14ac:dyDescent="0.2">
      <c r="C85" s="133"/>
      <c r="D85" s="132"/>
      <c r="E85" s="132"/>
      <c r="F85" s="132"/>
      <c r="G85" s="132"/>
      <c r="H85" s="132"/>
      <c r="I85" s="132"/>
    </row>
    <row r="86" spans="2:10" s="3" customFormat="1" x14ac:dyDescent="0.2">
      <c r="B86" s="3" t="s">
        <v>49</v>
      </c>
      <c r="C86" s="303">
        <v>0</v>
      </c>
      <c r="D86" s="303">
        <v>0</v>
      </c>
      <c r="E86" s="303">
        <v>0</v>
      </c>
      <c r="F86" s="303">
        <v>0</v>
      </c>
      <c r="G86" s="303">
        <v>0</v>
      </c>
      <c r="H86" s="303">
        <v>0</v>
      </c>
      <c r="I86" s="303">
        <v>10</v>
      </c>
    </row>
    <row r="87" spans="2:10" s="3" customFormat="1" x14ac:dyDescent="0.2">
      <c r="C87" s="133"/>
      <c r="D87" s="132"/>
      <c r="E87" s="132"/>
      <c r="F87" s="132"/>
      <c r="G87" s="132"/>
      <c r="H87" s="132"/>
      <c r="I87" s="132"/>
    </row>
    <row r="88" spans="2:10" s="3" customFormat="1" x14ac:dyDescent="0.2">
      <c r="C88" s="133"/>
      <c r="D88" s="132"/>
      <c r="E88" s="132"/>
      <c r="F88" s="132"/>
      <c r="G88" s="132"/>
      <c r="H88" s="132"/>
      <c r="I88" s="132"/>
    </row>
    <row r="89" spans="2:10" s="3" customFormat="1" x14ac:dyDescent="0.2">
      <c r="B89" s="14" t="s">
        <v>112</v>
      </c>
      <c r="C89" s="131"/>
      <c r="D89" s="132"/>
      <c r="E89" s="132"/>
      <c r="F89" s="132"/>
      <c r="G89" s="132"/>
      <c r="H89" s="132"/>
      <c r="I89" s="132"/>
    </row>
    <row r="90" spans="2:10" s="3" customFormat="1" x14ac:dyDescent="0.2">
      <c r="C90" s="133"/>
      <c r="D90" s="132"/>
      <c r="E90" s="132"/>
      <c r="F90" s="132"/>
      <c r="G90" s="132"/>
      <c r="H90" s="132"/>
      <c r="I90" s="132"/>
    </row>
    <row r="91" spans="2:10" s="3" customFormat="1" x14ac:dyDescent="0.2">
      <c r="C91" s="184" t="s">
        <v>294</v>
      </c>
      <c r="D91" s="170" t="s">
        <v>296</v>
      </c>
      <c r="E91" s="182" t="s">
        <v>297</v>
      </c>
      <c r="F91" s="170" t="s">
        <v>302</v>
      </c>
      <c r="G91" s="170" t="s">
        <v>298</v>
      </c>
      <c r="H91" s="183" t="s">
        <v>328</v>
      </c>
      <c r="I91" s="183" t="s">
        <v>300</v>
      </c>
    </row>
    <row r="92" spans="2:10" s="3" customFormat="1" x14ac:dyDescent="0.2">
      <c r="C92" s="157" t="s">
        <v>295</v>
      </c>
      <c r="D92" s="157"/>
      <c r="E92" s="157"/>
      <c r="F92" s="159"/>
      <c r="G92" s="160" t="s">
        <v>299</v>
      </c>
      <c r="H92" s="160"/>
      <c r="I92" s="160" t="s">
        <v>301</v>
      </c>
    </row>
    <row r="93" spans="2:10" s="3" customFormat="1" x14ac:dyDescent="0.2">
      <c r="C93" s="157">
        <f t="shared" ref="C93:I93" si="7">SUM(C95:C97)</f>
        <v>0</v>
      </c>
      <c r="D93" s="158">
        <f t="shared" si="7"/>
        <v>0</v>
      </c>
      <c r="E93" s="158">
        <f t="shared" si="7"/>
        <v>0</v>
      </c>
      <c r="F93" s="160">
        <f t="shared" si="7"/>
        <v>0</v>
      </c>
      <c r="G93" s="160">
        <f t="shared" si="7"/>
        <v>0</v>
      </c>
      <c r="H93" s="160">
        <f>SUM(H95:H97)</f>
        <v>0</v>
      </c>
      <c r="I93" s="160">
        <f t="shared" si="7"/>
        <v>777</v>
      </c>
    </row>
    <row r="94" spans="2:10" s="3" customFormat="1" x14ac:dyDescent="0.2">
      <c r="C94" s="133"/>
      <c r="D94" s="132"/>
      <c r="E94" s="132"/>
      <c r="F94" s="132"/>
      <c r="G94" s="132"/>
      <c r="H94" s="132"/>
      <c r="I94" s="132"/>
    </row>
    <row r="95" spans="2:10" s="3" customFormat="1" ht="15" x14ac:dyDescent="0.25">
      <c r="B95" s="36" t="s">
        <v>50</v>
      </c>
      <c r="C95" s="303">
        <v>0</v>
      </c>
      <c r="D95" s="303">
        <v>0</v>
      </c>
      <c r="E95" s="303">
        <v>0</v>
      </c>
      <c r="F95" s="303">
        <v>0</v>
      </c>
      <c r="G95" s="303">
        <v>0</v>
      </c>
      <c r="H95" s="303">
        <v>0</v>
      </c>
      <c r="I95" s="303">
        <v>0</v>
      </c>
      <c r="J95" s="16"/>
    </row>
    <row r="96" spans="2:10" s="3" customFormat="1" ht="15" x14ac:dyDescent="0.25">
      <c r="B96" s="36" t="s">
        <v>51</v>
      </c>
      <c r="C96" s="303">
        <v>0</v>
      </c>
      <c r="D96" s="303">
        <v>0</v>
      </c>
      <c r="E96" s="303">
        <v>0</v>
      </c>
      <c r="F96" s="303">
        <v>0</v>
      </c>
      <c r="G96" s="303">
        <v>0</v>
      </c>
      <c r="H96" s="303">
        <v>0</v>
      </c>
      <c r="I96" s="461">
        <v>0</v>
      </c>
      <c r="J96" s="16"/>
    </row>
    <row r="97" spans="2:10" s="3" customFormat="1" ht="15" x14ac:dyDescent="0.25">
      <c r="B97" s="36" t="s">
        <v>52</v>
      </c>
      <c r="C97" s="303">
        <v>0</v>
      </c>
      <c r="D97" s="303">
        <v>0</v>
      </c>
      <c r="E97" s="303">
        <v>0</v>
      </c>
      <c r="F97" s="303">
        <v>0</v>
      </c>
      <c r="G97" s="303">
        <v>0</v>
      </c>
      <c r="H97" s="303">
        <v>0</v>
      </c>
      <c r="I97" s="303">
        <v>777</v>
      </c>
      <c r="J97" s="16"/>
    </row>
    <row r="98" spans="2:10" s="3" customFormat="1" x14ac:dyDescent="0.2">
      <c r="C98" s="133"/>
      <c r="D98" s="132"/>
      <c r="E98" s="132"/>
      <c r="F98" s="132"/>
      <c r="G98" s="132"/>
      <c r="H98" s="132"/>
      <c r="I98" s="132"/>
    </row>
    <row r="99" spans="2:10" s="3" customFormat="1" x14ac:dyDescent="0.2">
      <c r="C99" s="133"/>
      <c r="D99" s="132"/>
      <c r="E99" s="132"/>
      <c r="F99" s="132"/>
      <c r="G99" s="132"/>
      <c r="H99" s="132"/>
      <c r="I99" s="132"/>
    </row>
    <row r="100" spans="2:10" s="3" customFormat="1" x14ac:dyDescent="0.2">
      <c r="B100" s="14" t="s">
        <v>564</v>
      </c>
      <c r="C100" s="131"/>
      <c r="D100" s="132"/>
      <c r="E100" s="132"/>
      <c r="F100" s="132"/>
      <c r="G100" s="132"/>
      <c r="H100" s="132"/>
      <c r="I100" s="132"/>
    </row>
    <row r="101" spans="2:10" s="3" customFormat="1" x14ac:dyDescent="0.2">
      <c r="C101" s="133"/>
      <c r="D101" s="132"/>
      <c r="E101" s="132"/>
      <c r="F101" s="132"/>
      <c r="G101" s="132"/>
      <c r="H101" s="132"/>
      <c r="I101" s="132"/>
    </row>
    <row r="102" spans="2:10" s="3" customFormat="1" x14ac:dyDescent="0.2">
      <c r="C102" s="184" t="s">
        <v>294</v>
      </c>
      <c r="D102" s="170" t="s">
        <v>296</v>
      </c>
      <c r="E102" s="182" t="s">
        <v>297</v>
      </c>
      <c r="F102" s="170" t="s">
        <v>302</v>
      </c>
      <c r="G102" s="170" t="s">
        <v>298</v>
      </c>
      <c r="H102" s="183" t="s">
        <v>328</v>
      </c>
      <c r="I102" s="183" t="s">
        <v>300</v>
      </c>
    </row>
    <row r="103" spans="2:10" s="3" customFormat="1" x14ac:dyDescent="0.2">
      <c r="C103" s="157" t="s">
        <v>295</v>
      </c>
      <c r="D103" s="157"/>
      <c r="E103" s="157"/>
      <c r="F103" s="159"/>
      <c r="G103" s="160" t="s">
        <v>299</v>
      </c>
      <c r="H103" s="160"/>
      <c r="I103" s="160" t="s">
        <v>301</v>
      </c>
    </row>
    <row r="104" spans="2:10" s="3" customFormat="1" x14ac:dyDescent="0.2">
      <c r="C104" s="157">
        <f t="shared" ref="C104:I104" si="8">SUM(C106:C158)</f>
        <v>400213</v>
      </c>
      <c r="D104" s="158">
        <f t="shared" si="8"/>
        <v>14384</v>
      </c>
      <c r="E104" s="158">
        <f t="shared" si="8"/>
        <v>12405</v>
      </c>
      <c r="F104" s="160">
        <f t="shared" si="8"/>
        <v>0</v>
      </c>
      <c r="G104" s="160">
        <f t="shared" si="8"/>
        <v>369822</v>
      </c>
      <c r="H104" s="160">
        <f t="shared" si="8"/>
        <v>3602</v>
      </c>
      <c r="I104" s="160">
        <f t="shared" si="8"/>
        <v>10004</v>
      </c>
    </row>
    <row r="105" spans="2:10" s="3" customFormat="1" x14ac:dyDescent="0.2">
      <c r="C105" s="133"/>
      <c r="D105" s="132"/>
      <c r="E105" s="132"/>
      <c r="F105" s="132"/>
      <c r="G105" s="132"/>
      <c r="H105" s="132"/>
      <c r="I105" s="132"/>
    </row>
    <row r="106" spans="2:10" s="3" customFormat="1" x14ac:dyDescent="0.2">
      <c r="B106" s="36" t="s">
        <v>53</v>
      </c>
      <c r="C106" s="303">
        <v>997</v>
      </c>
      <c r="D106" s="303">
        <v>192</v>
      </c>
      <c r="E106" s="303">
        <v>0</v>
      </c>
      <c r="F106" s="303">
        <v>0</v>
      </c>
      <c r="G106" s="303">
        <v>805</v>
      </c>
      <c r="H106" s="303">
        <v>0</v>
      </c>
      <c r="I106" s="303">
        <v>0</v>
      </c>
    </row>
    <row r="107" spans="2:10" s="3" customFormat="1" x14ac:dyDescent="0.2">
      <c r="B107" s="36" t="s">
        <v>54</v>
      </c>
      <c r="C107" s="303">
        <v>309495</v>
      </c>
      <c r="D107" s="303">
        <v>355</v>
      </c>
      <c r="E107" s="303">
        <v>0</v>
      </c>
      <c r="F107" s="303">
        <v>0</v>
      </c>
      <c r="G107" s="303">
        <v>309140</v>
      </c>
      <c r="H107" s="303">
        <v>0</v>
      </c>
      <c r="I107" s="303">
        <v>0</v>
      </c>
    </row>
    <row r="108" spans="2:10" s="3" customFormat="1" x14ac:dyDescent="0.2">
      <c r="B108" s="36" t="s">
        <v>55</v>
      </c>
      <c r="C108" s="303">
        <v>6424</v>
      </c>
      <c r="D108" s="303">
        <v>768</v>
      </c>
      <c r="E108" s="303">
        <v>0</v>
      </c>
      <c r="F108" s="303">
        <v>0</v>
      </c>
      <c r="G108" s="303">
        <v>5656</v>
      </c>
      <c r="H108" s="303">
        <v>0</v>
      </c>
      <c r="I108" s="303">
        <v>49</v>
      </c>
    </row>
    <row r="109" spans="2:10" s="18" customFormat="1" x14ac:dyDescent="0.2">
      <c r="B109" s="261" t="s">
        <v>56</v>
      </c>
      <c r="C109" s="303">
        <v>6126</v>
      </c>
      <c r="D109" s="303">
        <v>1012</v>
      </c>
      <c r="E109" s="303">
        <v>0</v>
      </c>
      <c r="F109" s="303">
        <v>0</v>
      </c>
      <c r="G109" s="303">
        <v>5114</v>
      </c>
      <c r="H109" s="303">
        <v>0</v>
      </c>
      <c r="I109" s="303">
        <v>469</v>
      </c>
    </row>
    <row r="110" spans="2:10" s="3" customFormat="1" x14ac:dyDescent="0.2">
      <c r="B110" s="36" t="s">
        <v>57</v>
      </c>
      <c r="C110" s="303">
        <v>24617</v>
      </c>
      <c r="D110" s="303">
        <v>575</v>
      </c>
      <c r="E110" s="303">
        <v>130</v>
      </c>
      <c r="F110" s="303">
        <v>0</v>
      </c>
      <c r="G110" s="303">
        <v>23912</v>
      </c>
      <c r="H110" s="303">
        <v>0</v>
      </c>
      <c r="I110" s="303">
        <v>52</v>
      </c>
    </row>
    <row r="111" spans="2:10" s="3" customFormat="1" x14ac:dyDescent="0.2">
      <c r="B111" s="36" t="s">
        <v>58</v>
      </c>
      <c r="C111" s="303">
        <v>0</v>
      </c>
      <c r="D111" s="303">
        <v>0</v>
      </c>
      <c r="E111" s="303">
        <v>0</v>
      </c>
      <c r="F111" s="303">
        <v>0</v>
      </c>
      <c r="G111" s="303">
        <v>0</v>
      </c>
      <c r="H111" s="303">
        <v>0</v>
      </c>
      <c r="I111" s="303">
        <v>173</v>
      </c>
    </row>
    <row r="112" spans="2:10" s="3" customFormat="1" x14ac:dyDescent="0.2">
      <c r="B112" s="36" t="s">
        <v>61</v>
      </c>
      <c r="C112" s="303">
        <v>946</v>
      </c>
      <c r="D112" s="303">
        <v>946</v>
      </c>
      <c r="E112" s="303">
        <v>0</v>
      </c>
      <c r="F112" s="303">
        <v>0</v>
      </c>
      <c r="G112" s="303">
        <v>0</v>
      </c>
      <c r="H112" s="303">
        <v>0</v>
      </c>
      <c r="I112" s="303">
        <v>0</v>
      </c>
    </row>
    <row r="113" spans="2:9" s="3" customFormat="1" x14ac:dyDescent="0.2">
      <c r="B113" s="36" t="s">
        <v>62</v>
      </c>
      <c r="C113" s="303">
        <v>2648</v>
      </c>
      <c r="D113" s="303">
        <v>113</v>
      </c>
      <c r="E113" s="303">
        <v>15</v>
      </c>
      <c r="F113" s="303">
        <v>0</v>
      </c>
      <c r="G113" s="303">
        <v>2520</v>
      </c>
      <c r="H113" s="303">
        <v>0</v>
      </c>
      <c r="I113" s="303">
        <v>147</v>
      </c>
    </row>
    <row r="114" spans="2:9" s="3" customFormat="1" x14ac:dyDescent="0.2">
      <c r="B114" s="36" t="s">
        <v>63</v>
      </c>
      <c r="C114" s="303">
        <v>0</v>
      </c>
      <c r="D114" s="303">
        <v>0</v>
      </c>
      <c r="E114" s="303">
        <v>0</v>
      </c>
      <c r="F114" s="303">
        <v>0</v>
      </c>
      <c r="G114" s="303">
        <v>0</v>
      </c>
      <c r="H114" s="303">
        <v>0</v>
      </c>
      <c r="I114" s="303">
        <v>110</v>
      </c>
    </row>
    <row r="115" spans="2:9" s="3" customFormat="1" x14ac:dyDescent="0.2">
      <c r="B115" s="36" t="s">
        <v>530</v>
      </c>
      <c r="C115" s="303">
        <v>0</v>
      </c>
      <c r="D115" s="303">
        <v>0</v>
      </c>
      <c r="E115" s="303">
        <v>0</v>
      </c>
      <c r="F115" s="303">
        <v>0</v>
      </c>
      <c r="G115" s="303">
        <v>0</v>
      </c>
      <c r="H115" s="303">
        <v>0</v>
      </c>
      <c r="I115" s="303">
        <v>53</v>
      </c>
    </row>
    <row r="116" spans="2:9" s="18" customFormat="1" x14ac:dyDescent="0.2">
      <c r="B116" s="261" t="s">
        <v>64</v>
      </c>
      <c r="C116" s="303">
        <v>204</v>
      </c>
      <c r="D116" s="303">
        <v>136</v>
      </c>
      <c r="E116" s="303">
        <v>0</v>
      </c>
      <c r="F116" s="303">
        <v>0</v>
      </c>
      <c r="G116" s="303">
        <v>68</v>
      </c>
      <c r="H116" s="303">
        <v>0</v>
      </c>
      <c r="I116" s="303">
        <v>44</v>
      </c>
    </row>
    <row r="117" spans="2:9" s="3" customFormat="1" x14ac:dyDescent="0.2">
      <c r="B117" s="36" t="s">
        <v>65</v>
      </c>
      <c r="C117" s="303">
        <v>3040</v>
      </c>
      <c r="D117" s="303">
        <v>40</v>
      </c>
      <c r="E117" s="303">
        <v>0</v>
      </c>
      <c r="F117" s="303">
        <v>0</v>
      </c>
      <c r="G117" s="303">
        <v>0</v>
      </c>
      <c r="H117" s="303">
        <v>3000</v>
      </c>
      <c r="I117" s="303">
        <v>35</v>
      </c>
    </row>
    <row r="118" spans="2:9" s="3" customFormat="1" x14ac:dyDescent="0.2">
      <c r="B118" s="36" t="s">
        <v>68</v>
      </c>
      <c r="C118" s="303">
        <v>3132</v>
      </c>
      <c r="D118" s="303">
        <v>3132</v>
      </c>
      <c r="E118" s="303">
        <v>0</v>
      </c>
      <c r="F118" s="303">
        <v>0</v>
      </c>
      <c r="G118" s="303">
        <v>0</v>
      </c>
      <c r="H118" s="303">
        <v>0</v>
      </c>
      <c r="I118" s="303">
        <v>0</v>
      </c>
    </row>
    <row r="119" spans="2:9" s="3" customFormat="1" x14ac:dyDescent="0.2">
      <c r="B119" s="36" t="s">
        <v>69</v>
      </c>
      <c r="C119" s="303">
        <v>0</v>
      </c>
      <c r="D119" s="303">
        <v>0</v>
      </c>
      <c r="E119" s="303">
        <v>0</v>
      </c>
      <c r="F119" s="303">
        <v>0</v>
      </c>
      <c r="G119" s="303">
        <v>0</v>
      </c>
      <c r="H119" s="303">
        <v>0</v>
      </c>
      <c r="I119" s="303">
        <v>168</v>
      </c>
    </row>
    <row r="120" spans="2:9" s="3" customFormat="1" x14ac:dyDescent="0.2">
      <c r="B120" s="36" t="s">
        <v>71</v>
      </c>
      <c r="C120" s="303">
        <v>0</v>
      </c>
      <c r="D120" s="303">
        <v>0</v>
      </c>
      <c r="E120" s="303">
        <v>0</v>
      </c>
      <c r="F120" s="303">
        <v>0</v>
      </c>
      <c r="G120" s="303">
        <v>0</v>
      </c>
      <c r="H120" s="303">
        <v>0</v>
      </c>
      <c r="I120" s="303">
        <v>110</v>
      </c>
    </row>
    <row r="121" spans="2:9" s="3" customFormat="1" x14ac:dyDescent="0.2">
      <c r="B121" s="36" t="s">
        <v>72</v>
      </c>
      <c r="C121" s="303">
        <v>20</v>
      </c>
      <c r="D121" s="303">
        <v>20</v>
      </c>
      <c r="E121" s="303">
        <v>0</v>
      </c>
      <c r="F121" s="303">
        <v>0</v>
      </c>
      <c r="G121" s="303">
        <v>0</v>
      </c>
      <c r="H121" s="303">
        <v>0</v>
      </c>
      <c r="I121" s="303">
        <v>100</v>
      </c>
    </row>
    <row r="122" spans="2:9" s="3" customFormat="1" x14ac:dyDescent="0.2">
      <c r="B122" s="36" t="s">
        <v>73</v>
      </c>
      <c r="C122" s="303">
        <v>0</v>
      </c>
      <c r="D122" s="303">
        <v>0</v>
      </c>
      <c r="E122" s="303">
        <v>0</v>
      </c>
      <c r="F122" s="303">
        <v>0</v>
      </c>
      <c r="G122" s="303">
        <v>0</v>
      </c>
      <c r="H122" s="303">
        <v>0</v>
      </c>
      <c r="I122" s="303">
        <v>0</v>
      </c>
    </row>
    <row r="123" spans="2:9" s="3" customFormat="1" x14ac:dyDescent="0.2">
      <c r="B123" s="36" t="s">
        <v>75</v>
      </c>
      <c r="C123" s="303">
        <v>12</v>
      </c>
      <c r="D123" s="303">
        <v>11</v>
      </c>
      <c r="E123" s="303">
        <v>0</v>
      </c>
      <c r="F123" s="303">
        <v>0</v>
      </c>
      <c r="G123" s="303">
        <v>1</v>
      </c>
      <c r="H123" s="303">
        <v>0</v>
      </c>
      <c r="I123" s="303">
        <v>80</v>
      </c>
    </row>
    <row r="124" spans="2:9" s="3" customFormat="1" x14ac:dyDescent="0.2">
      <c r="B124" s="36" t="s">
        <v>76</v>
      </c>
      <c r="C124" s="303">
        <v>2224</v>
      </c>
      <c r="D124" s="303">
        <v>628</v>
      </c>
      <c r="E124" s="303">
        <v>0</v>
      </c>
      <c r="F124" s="303">
        <v>0</v>
      </c>
      <c r="G124" s="303">
        <v>1596</v>
      </c>
      <c r="H124" s="303">
        <v>0</v>
      </c>
      <c r="I124" s="303">
        <v>558</v>
      </c>
    </row>
    <row r="125" spans="2:9" s="3" customFormat="1" x14ac:dyDescent="0.2">
      <c r="B125" s="36" t="s">
        <v>77</v>
      </c>
      <c r="C125" s="303">
        <v>750</v>
      </c>
      <c r="D125" s="303">
        <v>200</v>
      </c>
      <c r="E125" s="303">
        <v>0</v>
      </c>
      <c r="F125" s="303">
        <v>0</v>
      </c>
      <c r="G125" s="303">
        <v>0</v>
      </c>
      <c r="H125" s="303">
        <v>550</v>
      </c>
      <c r="I125" s="303">
        <v>180</v>
      </c>
    </row>
    <row r="126" spans="2:9" s="3" customFormat="1" x14ac:dyDescent="0.2">
      <c r="B126" s="36" t="s">
        <v>78</v>
      </c>
      <c r="C126" s="303">
        <v>350</v>
      </c>
      <c r="D126" s="303">
        <v>350</v>
      </c>
      <c r="E126" s="303">
        <v>0</v>
      </c>
      <c r="F126" s="303">
        <v>0</v>
      </c>
      <c r="G126" s="303">
        <v>0</v>
      </c>
      <c r="H126" s="303">
        <v>0</v>
      </c>
      <c r="I126" s="303">
        <v>116</v>
      </c>
    </row>
    <row r="127" spans="2:9" s="3" customFormat="1" x14ac:dyDescent="0.2">
      <c r="B127" s="36" t="s">
        <v>79</v>
      </c>
      <c r="C127" s="303">
        <v>42</v>
      </c>
      <c r="D127" s="303">
        <v>12</v>
      </c>
      <c r="E127" s="303">
        <v>0</v>
      </c>
      <c r="F127" s="303">
        <v>0</v>
      </c>
      <c r="G127" s="303">
        <v>30</v>
      </c>
      <c r="H127" s="303">
        <v>0</v>
      </c>
      <c r="I127" s="303">
        <v>87</v>
      </c>
    </row>
    <row r="128" spans="2:9" s="3" customFormat="1" x14ac:dyDescent="0.2">
      <c r="B128" s="36" t="s">
        <v>529</v>
      </c>
      <c r="C128" s="303">
        <v>0</v>
      </c>
      <c r="D128" s="303">
        <v>0</v>
      </c>
      <c r="E128" s="303">
        <v>0</v>
      </c>
      <c r="F128" s="303">
        <v>0</v>
      </c>
      <c r="G128" s="303">
        <v>0</v>
      </c>
      <c r="H128" s="303">
        <v>0</v>
      </c>
      <c r="I128" s="303">
        <v>23</v>
      </c>
    </row>
    <row r="129" spans="2:9" s="3" customFormat="1" x14ac:dyDescent="0.2">
      <c r="B129" s="261" t="s">
        <v>81</v>
      </c>
      <c r="C129" s="303">
        <v>0</v>
      </c>
      <c r="D129" s="303">
        <v>0</v>
      </c>
      <c r="E129" s="303">
        <v>0</v>
      </c>
      <c r="F129" s="303">
        <v>0</v>
      </c>
      <c r="G129" s="303">
        <v>0</v>
      </c>
      <c r="H129" s="303">
        <v>0</v>
      </c>
      <c r="I129" s="303">
        <v>0</v>
      </c>
    </row>
    <row r="130" spans="2:9" s="3" customFormat="1" x14ac:dyDescent="0.2">
      <c r="B130" s="36" t="s">
        <v>82</v>
      </c>
      <c r="C130" s="303">
        <v>0</v>
      </c>
      <c r="D130" s="303">
        <v>0</v>
      </c>
      <c r="E130" s="303">
        <v>0</v>
      </c>
      <c r="F130" s="303">
        <v>0</v>
      </c>
      <c r="G130" s="303">
        <v>0</v>
      </c>
      <c r="H130" s="303">
        <v>0</v>
      </c>
      <c r="I130" s="303">
        <v>464</v>
      </c>
    </row>
    <row r="131" spans="2:9" s="3" customFormat="1" x14ac:dyDescent="0.2">
      <c r="B131" s="36" t="s">
        <v>83</v>
      </c>
      <c r="C131" s="303">
        <v>0</v>
      </c>
      <c r="D131" s="303">
        <v>0</v>
      </c>
      <c r="E131" s="303">
        <v>0</v>
      </c>
      <c r="F131" s="303">
        <v>0</v>
      </c>
      <c r="G131" s="303">
        <v>0</v>
      </c>
      <c r="H131" s="303">
        <v>0</v>
      </c>
      <c r="I131" s="303">
        <v>694</v>
      </c>
    </row>
    <row r="132" spans="2:9" s="3" customFormat="1" x14ac:dyDescent="0.2">
      <c r="B132" s="36" t="s">
        <v>533</v>
      </c>
      <c r="C132" s="303">
        <v>4</v>
      </c>
      <c r="D132" s="303">
        <v>0</v>
      </c>
      <c r="E132" s="303">
        <v>0</v>
      </c>
      <c r="F132" s="303">
        <v>0</v>
      </c>
      <c r="G132" s="303">
        <v>4</v>
      </c>
      <c r="H132" s="303">
        <v>0</v>
      </c>
      <c r="I132" s="303">
        <v>0</v>
      </c>
    </row>
    <row r="133" spans="2:9" s="3" customFormat="1" x14ac:dyDescent="0.2">
      <c r="B133" s="36" t="s">
        <v>84</v>
      </c>
      <c r="C133" s="303">
        <v>0</v>
      </c>
      <c r="D133" s="303">
        <v>0</v>
      </c>
      <c r="E133" s="303">
        <v>0</v>
      </c>
      <c r="F133" s="303">
        <v>0</v>
      </c>
      <c r="G133" s="303">
        <v>0</v>
      </c>
      <c r="H133" s="303">
        <v>0</v>
      </c>
      <c r="I133" s="303">
        <v>0</v>
      </c>
    </row>
    <row r="134" spans="2:9" s="3" customFormat="1" x14ac:dyDescent="0.2">
      <c r="B134" s="36" t="s">
        <v>85</v>
      </c>
      <c r="C134" s="303">
        <v>156</v>
      </c>
      <c r="D134" s="303">
        <v>6</v>
      </c>
      <c r="E134" s="303">
        <v>0</v>
      </c>
      <c r="F134" s="303">
        <v>0</v>
      </c>
      <c r="G134" s="303">
        <v>150</v>
      </c>
      <c r="H134" s="303">
        <v>0</v>
      </c>
      <c r="I134" s="303">
        <v>15</v>
      </c>
    </row>
    <row r="135" spans="2:9" s="3" customFormat="1" x14ac:dyDescent="0.2">
      <c r="B135" s="36" t="s">
        <v>551</v>
      </c>
      <c r="C135" s="303">
        <v>14</v>
      </c>
      <c r="D135" s="303">
        <v>0</v>
      </c>
      <c r="E135" s="303">
        <v>0</v>
      </c>
      <c r="F135" s="303">
        <v>0</v>
      </c>
      <c r="G135" s="303">
        <v>14</v>
      </c>
      <c r="H135" s="303">
        <v>0</v>
      </c>
      <c r="I135" s="303">
        <v>42</v>
      </c>
    </row>
    <row r="136" spans="2:9" s="3" customFormat="1" x14ac:dyDescent="0.2">
      <c r="B136" s="36" t="s">
        <v>86</v>
      </c>
      <c r="C136" s="303">
        <v>0</v>
      </c>
      <c r="D136" s="303">
        <v>0</v>
      </c>
      <c r="E136" s="303">
        <v>0</v>
      </c>
      <c r="F136" s="303">
        <v>0</v>
      </c>
      <c r="G136" s="303">
        <v>0</v>
      </c>
      <c r="H136" s="303">
        <v>0</v>
      </c>
      <c r="I136" s="303">
        <v>168</v>
      </c>
    </row>
    <row r="137" spans="2:9" s="18" customFormat="1" x14ac:dyDescent="0.2">
      <c r="B137" s="261" t="s">
        <v>87</v>
      </c>
      <c r="C137" s="303">
        <v>14826</v>
      </c>
      <c r="D137" s="303">
        <v>347</v>
      </c>
      <c r="E137" s="303">
        <v>12240</v>
      </c>
      <c r="F137" s="303">
        <v>0</v>
      </c>
      <c r="G137" s="303">
        <v>2187</v>
      </c>
      <c r="H137" s="303">
        <v>52</v>
      </c>
      <c r="I137" s="303">
        <v>537</v>
      </c>
    </row>
    <row r="138" spans="2:9" s="3" customFormat="1" x14ac:dyDescent="0.2">
      <c r="B138" s="36" t="s">
        <v>88</v>
      </c>
      <c r="C138" s="303">
        <v>0</v>
      </c>
      <c r="D138" s="303">
        <v>0</v>
      </c>
      <c r="E138" s="303">
        <v>0</v>
      </c>
      <c r="F138" s="303">
        <v>0</v>
      </c>
      <c r="G138" s="303">
        <v>0</v>
      </c>
      <c r="H138" s="303">
        <v>0</v>
      </c>
      <c r="I138" s="303">
        <v>935</v>
      </c>
    </row>
    <row r="139" spans="2:9" s="3" customFormat="1" x14ac:dyDescent="0.2">
      <c r="B139" s="36" t="s">
        <v>89</v>
      </c>
      <c r="C139" s="303">
        <v>1145</v>
      </c>
      <c r="D139" s="303">
        <v>697</v>
      </c>
      <c r="E139" s="303">
        <v>0</v>
      </c>
      <c r="F139" s="303">
        <v>0</v>
      </c>
      <c r="G139" s="303">
        <v>448</v>
      </c>
      <c r="H139" s="303">
        <v>0</v>
      </c>
      <c r="I139" s="303">
        <v>84</v>
      </c>
    </row>
    <row r="140" spans="2:9" s="3" customFormat="1" x14ac:dyDescent="0.2">
      <c r="B140" s="36" t="s">
        <v>90</v>
      </c>
      <c r="C140" s="303">
        <v>0</v>
      </c>
      <c r="D140" s="303">
        <v>0</v>
      </c>
      <c r="E140" s="303">
        <v>0</v>
      </c>
      <c r="F140" s="303">
        <v>0</v>
      </c>
      <c r="G140" s="303">
        <v>0</v>
      </c>
      <c r="H140" s="303">
        <v>0</v>
      </c>
      <c r="I140" s="303">
        <v>415</v>
      </c>
    </row>
    <row r="141" spans="2:9" s="3" customFormat="1" x14ac:dyDescent="0.2">
      <c r="B141" s="36" t="s">
        <v>91</v>
      </c>
      <c r="C141" s="303">
        <v>1061</v>
      </c>
      <c r="D141" s="303">
        <v>312</v>
      </c>
      <c r="E141" s="303">
        <v>0</v>
      </c>
      <c r="F141" s="303">
        <v>0</v>
      </c>
      <c r="G141" s="303">
        <v>749</v>
      </c>
      <c r="H141" s="303">
        <v>0</v>
      </c>
      <c r="I141" s="303">
        <v>61</v>
      </c>
    </row>
    <row r="142" spans="2:9" s="3" customFormat="1" x14ac:dyDescent="0.2">
      <c r="B142" s="36" t="s">
        <v>92</v>
      </c>
      <c r="C142" s="303">
        <v>210</v>
      </c>
      <c r="D142" s="303">
        <v>197</v>
      </c>
      <c r="E142" s="303">
        <v>0</v>
      </c>
      <c r="F142" s="303">
        <v>0</v>
      </c>
      <c r="G142" s="303">
        <v>13</v>
      </c>
      <c r="H142" s="303">
        <v>0</v>
      </c>
      <c r="I142" s="303">
        <v>708</v>
      </c>
    </row>
    <row r="143" spans="2:9" s="3" customFormat="1" x14ac:dyDescent="0.2">
      <c r="B143" s="36" t="s">
        <v>531</v>
      </c>
      <c r="C143" s="303">
        <v>0</v>
      </c>
      <c r="D143" s="303">
        <v>0</v>
      </c>
      <c r="E143" s="303">
        <v>0</v>
      </c>
      <c r="F143" s="303">
        <v>0</v>
      </c>
      <c r="G143" s="303">
        <v>0</v>
      </c>
      <c r="H143" s="303">
        <v>0</v>
      </c>
      <c r="I143" s="303">
        <v>0</v>
      </c>
    </row>
    <row r="144" spans="2:9" s="3" customFormat="1" x14ac:dyDescent="0.2">
      <c r="B144" s="36" t="s">
        <v>93</v>
      </c>
      <c r="C144" s="303">
        <v>25</v>
      </c>
      <c r="D144" s="303">
        <v>25</v>
      </c>
      <c r="E144" s="303">
        <v>0</v>
      </c>
      <c r="F144" s="303">
        <v>0</v>
      </c>
      <c r="G144" s="303">
        <v>0</v>
      </c>
      <c r="H144" s="303">
        <v>0</v>
      </c>
      <c r="I144" s="303">
        <v>70</v>
      </c>
    </row>
    <row r="145" spans="2:9" s="3" customFormat="1" x14ac:dyDescent="0.2">
      <c r="B145" s="36" t="s">
        <v>94</v>
      </c>
      <c r="C145" s="303">
        <v>0</v>
      </c>
      <c r="D145" s="303">
        <v>0</v>
      </c>
      <c r="E145" s="303">
        <v>0</v>
      </c>
      <c r="F145" s="303">
        <v>0</v>
      </c>
      <c r="G145" s="303">
        <v>0</v>
      </c>
      <c r="H145" s="303">
        <v>0</v>
      </c>
      <c r="I145" s="303">
        <v>194</v>
      </c>
    </row>
    <row r="146" spans="2:9" s="3" customFormat="1" x14ac:dyDescent="0.2">
      <c r="B146" s="36" t="s">
        <v>95</v>
      </c>
      <c r="C146" s="303">
        <v>1704</v>
      </c>
      <c r="D146" s="303">
        <v>18</v>
      </c>
      <c r="E146" s="303">
        <v>0</v>
      </c>
      <c r="F146" s="303">
        <v>0</v>
      </c>
      <c r="G146" s="303">
        <v>1686</v>
      </c>
      <c r="H146" s="303">
        <v>0</v>
      </c>
      <c r="I146" s="303">
        <v>234</v>
      </c>
    </row>
    <row r="147" spans="2:9" s="3" customFormat="1" x14ac:dyDescent="0.2">
      <c r="B147" s="36" t="s">
        <v>96</v>
      </c>
      <c r="C147" s="303">
        <v>0</v>
      </c>
      <c r="D147" s="303">
        <v>0</v>
      </c>
      <c r="E147" s="303">
        <v>0</v>
      </c>
      <c r="F147" s="303">
        <v>0</v>
      </c>
      <c r="G147" s="303">
        <v>0</v>
      </c>
      <c r="H147" s="303">
        <v>0</v>
      </c>
      <c r="I147" s="303">
        <v>43</v>
      </c>
    </row>
    <row r="148" spans="2:9" s="3" customFormat="1" x14ac:dyDescent="0.2">
      <c r="B148" s="36" t="s">
        <v>97</v>
      </c>
      <c r="C148" s="303">
        <v>0</v>
      </c>
      <c r="D148" s="303">
        <v>0</v>
      </c>
      <c r="E148" s="303">
        <v>0</v>
      </c>
      <c r="F148" s="303">
        <v>0</v>
      </c>
      <c r="G148" s="303">
        <v>0</v>
      </c>
      <c r="H148" s="303">
        <v>0</v>
      </c>
      <c r="I148" s="303">
        <v>489</v>
      </c>
    </row>
    <row r="149" spans="2:9" s="3" customFormat="1" x14ac:dyDescent="0.2">
      <c r="B149" s="36" t="s">
        <v>98</v>
      </c>
      <c r="C149" s="303">
        <v>117</v>
      </c>
      <c r="D149" s="303">
        <v>15</v>
      </c>
      <c r="E149" s="303">
        <v>0</v>
      </c>
      <c r="F149" s="303">
        <v>0</v>
      </c>
      <c r="G149" s="303">
        <v>102</v>
      </c>
      <c r="H149" s="303">
        <v>0</v>
      </c>
      <c r="I149" s="303">
        <v>405</v>
      </c>
    </row>
    <row r="150" spans="2:9" s="3" customFormat="1" x14ac:dyDescent="0.2">
      <c r="B150" s="36" t="s">
        <v>99</v>
      </c>
      <c r="C150" s="303">
        <v>2378</v>
      </c>
      <c r="D150" s="303">
        <v>31</v>
      </c>
      <c r="E150" s="303">
        <v>0</v>
      </c>
      <c r="F150" s="303">
        <v>0</v>
      </c>
      <c r="G150" s="303">
        <v>2347</v>
      </c>
      <c r="H150" s="303">
        <v>0</v>
      </c>
      <c r="I150" s="303">
        <v>23</v>
      </c>
    </row>
    <row r="151" spans="2:9" s="3" customFormat="1" x14ac:dyDescent="0.2">
      <c r="B151" s="36" t="s">
        <v>100</v>
      </c>
      <c r="C151" s="303">
        <v>6</v>
      </c>
      <c r="D151" s="303">
        <v>6</v>
      </c>
      <c r="E151" s="303">
        <v>0</v>
      </c>
      <c r="F151" s="303">
        <v>0</v>
      </c>
      <c r="G151" s="303">
        <v>0</v>
      </c>
      <c r="H151" s="303">
        <v>0</v>
      </c>
      <c r="I151" s="303">
        <v>320</v>
      </c>
    </row>
    <row r="152" spans="2:9" s="3" customFormat="1" x14ac:dyDescent="0.2">
      <c r="B152" s="36" t="s">
        <v>102</v>
      </c>
      <c r="C152" s="303">
        <v>0</v>
      </c>
      <c r="D152" s="303">
        <v>0</v>
      </c>
      <c r="E152" s="303">
        <v>0</v>
      </c>
      <c r="F152" s="303">
        <v>0</v>
      </c>
      <c r="G152" s="303">
        <v>0</v>
      </c>
      <c r="H152" s="303">
        <v>0</v>
      </c>
      <c r="I152" s="303">
        <v>0</v>
      </c>
    </row>
    <row r="153" spans="2:9" s="3" customFormat="1" x14ac:dyDescent="0.2">
      <c r="B153" s="36" t="s">
        <v>103</v>
      </c>
      <c r="C153" s="303">
        <v>0</v>
      </c>
      <c r="D153" s="303">
        <v>0</v>
      </c>
      <c r="E153" s="303">
        <v>0</v>
      </c>
      <c r="F153" s="303">
        <v>0</v>
      </c>
      <c r="G153" s="303">
        <v>0</v>
      </c>
      <c r="H153" s="303">
        <v>0</v>
      </c>
      <c r="I153" s="303">
        <v>122</v>
      </c>
    </row>
    <row r="154" spans="2:9" s="18" customFormat="1" x14ac:dyDescent="0.2">
      <c r="B154" s="261" t="s">
        <v>104</v>
      </c>
      <c r="C154" s="303">
        <v>30</v>
      </c>
      <c r="D154" s="303">
        <v>30</v>
      </c>
      <c r="E154" s="303">
        <v>0</v>
      </c>
      <c r="F154" s="303">
        <v>0</v>
      </c>
      <c r="G154" s="303">
        <v>0</v>
      </c>
      <c r="H154" s="303">
        <v>0</v>
      </c>
      <c r="I154" s="303">
        <v>125</v>
      </c>
    </row>
    <row r="155" spans="2:9" s="3" customFormat="1" x14ac:dyDescent="0.2">
      <c r="B155" s="36" t="s">
        <v>105</v>
      </c>
      <c r="C155" s="303">
        <v>0</v>
      </c>
      <c r="D155" s="303">
        <v>0</v>
      </c>
      <c r="E155" s="303">
        <v>0</v>
      </c>
      <c r="F155" s="303">
        <v>0</v>
      </c>
      <c r="G155" s="303">
        <v>0</v>
      </c>
      <c r="H155" s="303">
        <v>0</v>
      </c>
      <c r="I155" s="303">
        <v>0</v>
      </c>
    </row>
    <row r="156" spans="2:9" s="3" customFormat="1" x14ac:dyDescent="0.2">
      <c r="B156" s="36" t="s">
        <v>106</v>
      </c>
      <c r="C156" s="303">
        <v>0</v>
      </c>
      <c r="D156" s="303">
        <v>0</v>
      </c>
      <c r="E156" s="303">
        <v>0</v>
      </c>
      <c r="F156" s="303">
        <v>0</v>
      </c>
      <c r="G156" s="303">
        <v>0</v>
      </c>
      <c r="H156" s="303">
        <v>0</v>
      </c>
      <c r="I156" s="303">
        <v>485</v>
      </c>
    </row>
    <row r="157" spans="2:9" s="3" customFormat="1" x14ac:dyDescent="0.2">
      <c r="B157" s="36" t="s">
        <v>107</v>
      </c>
      <c r="C157" s="303">
        <v>50</v>
      </c>
      <c r="D157" s="303">
        <v>10</v>
      </c>
      <c r="E157" s="303">
        <v>5</v>
      </c>
      <c r="F157" s="303">
        <v>0</v>
      </c>
      <c r="G157" s="303">
        <v>35</v>
      </c>
      <c r="H157" s="303">
        <v>0</v>
      </c>
      <c r="I157" s="303">
        <v>178</v>
      </c>
    </row>
    <row r="158" spans="2:9" s="3" customFormat="1" x14ac:dyDescent="0.2">
      <c r="B158" s="36" t="s">
        <v>108</v>
      </c>
      <c r="C158" s="303">
        <v>17460</v>
      </c>
      <c r="D158" s="303">
        <v>4200</v>
      </c>
      <c r="E158" s="303">
        <v>15</v>
      </c>
      <c r="F158" s="303">
        <v>0</v>
      </c>
      <c r="G158" s="303">
        <v>13245</v>
      </c>
      <c r="H158" s="303">
        <v>0</v>
      </c>
      <c r="I158" s="303">
        <v>639</v>
      </c>
    </row>
    <row r="159" spans="2:9" s="3" customFormat="1" x14ac:dyDescent="0.2">
      <c r="C159" s="161"/>
      <c r="D159" s="163"/>
      <c r="E159" s="163"/>
      <c r="F159" s="163"/>
      <c r="G159" s="163"/>
      <c r="H159" s="163"/>
      <c r="I159" s="163"/>
    </row>
    <row r="160" spans="2:9" s="3" customFormat="1" x14ac:dyDescent="0.2">
      <c r="C160" s="133"/>
      <c r="D160" s="132"/>
      <c r="E160" s="132"/>
      <c r="F160" s="132"/>
      <c r="G160" s="132"/>
      <c r="H160" s="132"/>
      <c r="I160" s="132"/>
    </row>
    <row r="161" spans="2:9" s="3" customFormat="1" x14ac:dyDescent="0.2">
      <c r="C161" s="133"/>
      <c r="D161" s="132"/>
      <c r="E161" s="132"/>
      <c r="F161" s="132"/>
      <c r="G161" s="132"/>
      <c r="H161" s="132"/>
      <c r="I161" s="132"/>
    </row>
    <row r="162" spans="2:9" s="3" customFormat="1" x14ac:dyDescent="0.2">
      <c r="C162" s="133"/>
      <c r="D162" s="132"/>
      <c r="E162" s="132"/>
      <c r="F162" s="132"/>
      <c r="G162" s="132"/>
      <c r="H162" s="132"/>
      <c r="I162" s="132"/>
    </row>
    <row r="163" spans="2:9" s="3" customFormat="1" x14ac:dyDescent="0.2">
      <c r="C163" s="133"/>
      <c r="D163" s="132"/>
      <c r="E163" s="132"/>
      <c r="F163" s="132"/>
      <c r="G163" s="132"/>
      <c r="H163" s="132"/>
      <c r="I163" s="132"/>
    </row>
    <row r="164" spans="2:9" s="3" customFormat="1" x14ac:dyDescent="0.2">
      <c r="C164" s="133"/>
      <c r="D164" s="132"/>
      <c r="E164" s="132"/>
      <c r="F164" s="132"/>
      <c r="G164" s="132"/>
      <c r="H164" s="132"/>
      <c r="I164" s="132"/>
    </row>
    <row r="165" spans="2:9" s="3" customFormat="1" x14ac:dyDescent="0.2">
      <c r="B165" s="14" t="s">
        <v>562</v>
      </c>
      <c r="C165" s="131"/>
      <c r="D165" s="132"/>
      <c r="E165" s="132"/>
      <c r="F165" s="132"/>
      <c r="G165" s="132"/>
      <c r="H165" s="132"/>
      <c r="I165" s="132"/>
    </row>
    <row r="166" spans="2:9" s="3" customFormat="1" x14ac:dyDescent="0.2">
      <c r="C166" s="137"/>
      <c r="D166" s="138"/>
      <c r="E166" s="132"/>
      <c r="F166" s="132"/>
      <c r="G166" s="132"/>
      <c r="H166" s="132"/>
      <c r="I166" s="132"/>
    </row>
    <row r="167" spans="2:9" s="3" customFormat="1" x14ac:dyDescent="0.2">
      <c r="C167" s="184" t="s">
        <v>294</v>
      </c>
      <c r="D167" s="170" t="s">
        <v>296</v>
      </c>
      <c r="E167" s="182" t="s">
        <v>297</v>
      </c>
      <c r="F167" s="170" t="s">
        <v>302</v>
      </c>
      <c r="G167" s="170" t="s">
        <v>298</v>
      </c>
      <c r="H167" s="183" t="s">
        <v>328</v>
      </c>
      <c r="I167" s="183" t="s">
        <v>300</v>
      </c>
    </row>
    <row r="168" spans="2:9" s="3" customFormat="1" x14ac:dyDescent="0.2">
      <c r="C168" s="157" t="s">
        <v>295</v>
      </c>
      <c r="D168" s="157"/>
      <c r="E168" s="157"/>
      <c r="F168" s="159"/>
      <c r="G168" s="160" t="s">
        <v>299</v>
      </c>
      <c r="H168" s="160"/>
      <c r="I168" s="160" t="s">
        <v>301</v>
      </c>
    </row>
    <row r="169" spans="2:9" s="3" customFormat="1" x14ac:dyDescent="0.2">
      <c r="C169" s="157">
        <f t="shared" ref="C169:I169" si="9">SUM(C171:C174)</f>
        <v>6163</v>
      </c>
      <c r="D169" s="158">
        <f t="shared" si="9"/>
        <v>223</v>
      </c>
      <c r="E169" s="158">
        <f t="shared" si="9"/>
        <v>0</v>
      </c>
      <c r="F169" s="160">
        <f t="shared" si="9"/>
        <v>0</v>
      </c>
      <c r="G169" s="160">
        <f t="shared" si="9"/>
        <v>5940</v>
      </c>
      <c r="H169" s="160">
        <f>SUM(H171:H174)</f>
        <v>0</v>
      </c>
      <c r="I169" s="160">
        <f t="shared" si="9"/>
        <v>45</v>
      </c>
    </row>
    <row r="170" spans="2:9" s="3" customFormat="1" x14ac:dyDescent="0.2">
      <c r="C170" s="133"/>
      <c r="D170" s="132"/>
      <c r="E170" s="132"/>
      <c r="F170" s="132"/>
      <c r="G170" s="132"/>
      <c r="H170" s="132"/>
      <c r="I170" s="132"/>
    </row>
    <row r="171" spans="2:9" s="3" customFormat="1" x14ac:dyDescent="0.2">
      <c r="B171" s="36" t="s">
        <v>116</v>
      </c>
      <c r="C171" s="303">
        <v>0</v>
      </c>
      <c r="D171" s="303">
        <v>0</v>
      </c>
      <c r="E171" s="303">
        <v>0</v>
      </c>
      <c r="F171" s="303">
        <v>0</v>
      </c>
      <c r="G171" s="303">
        <v>0</v>
      </c>
      <c r="H171" s="303">
        <v>0</v>
      </c>
      <c r="I171" s="303">
        <v>0</v>
      </c>
    </row>
    <row r="172" spans="2:9" s="3" customFormat="1" x14ac:dyDescent="0.2">
      <c r="B172" s="36" t="s">
        <v>117</v>
      </c>
      <c r="C172" s="303">
        <v>0</v>
      </c>
      <c r="D172" s="303">
        <v>0</v>
      </c>
      <c r="E172" s="303">
        <v>0</v>
      </c>
      <c r="F172" s="303">
        <v>0</v>
      </c>
      <c r="G172" s="303">
        <v>0</v>
      </c>
      <c r="H172" s="303">
        <v>0</v>
      </c>
      <c r="I172" s="303">
        <v>0</v>
      </c>
    </row>
    <row r="173" spans="2:9" s="3" customFormat="1" x14ac:dyDescent="0.2">
      <c r="B173" s="36" t="s">
        <v>118</v>
      </c>
      <c r="C173" s="303">
        <v>720</v>
      </c>
      <c r="D173" s="303">
        <v>0</v>
      </c>
      <c r="E173" s="303">
        <v>0</v>
      </c>
      <c r="F173" s="303">
        <v>0</v>
      </c>
      <c r="G173" s="303">
        <v>720</v>
      </c>
      <c r="H173" s="303">
        <v>0</v>
      </c>
      <c r="I173" s="303">
        <v>45</v>
      </c>
    </row>
    <row r="174" spans="2:9" s="3" customFormat="1" x14ac:dyDescent="0.2">
      <c r="B174" s="36" t="s">
        <v>119</v>
      </c>
      <c r="C174" s="303">
        <v>5443</v>
      </c>
      <c r="D174" s="303">
        <v>223</v>
      </c>
      <c r="E174" s="303">
        <v>0</v>
      </c>
      <c r="F174" s="303">
        <v>0</v>
      </c>
      <c r="G174" s="303">
        <v>5220</v>
      </c>
      <c r="H174" s="303">
        <v>0</v>
      </c>
      <c r="I174" s="303">
        <v>0</v>
      </c>
    </row>
    <row r="175" spans="2:9" s="3" customFormat="1" x14ac:dyDescent="0.2">
      <c r="C175" s="133"/>
      <c r="D175" s="132"/>
      <c r="E175" s="132"/>
      <c r="F175" s="132"/>
      <c r="G175" s="132"/>
      <c r="H175" s="132"/>
      <c r="I175" s="132"/>
    </row>
    <row r="176" spans="2:9" s="3" customFormat="1" x14ac:dyDescent="0.2">
      <c r="C176" s="133"/>
      <c r="D176" s="132"/>
      <c r="E176" s="132"/>
      <c r="F176" s="132"/>
      <c r="G176" s="132"/>
      <c r="H176" s="132"/>
      <c r="I176" s="132"/>
    </row>
    <row r="177" spans="2:9" s="3" customFormat="1" x14ac:dyDescent="0.2">
      <c r="B177" s="14" t="s">
        <v>563</v>
      </c>
      <c r="C177" s="131"/>
      <c r="D177" s="132"/>
      <c r="E177" s="132"/>
      <c r="F177" s="132"/>
      <c r="G177" s="132"/>
      <c r="H177" s="132"/>
      <c r="I177" s="132"/>
    </row>
    <row r="178" spans="2:9" s="3" customFormat="1" x14ac:dyDescent="0.2">
      <c r="C178" s="133"/>
      <c r="D178" s="132"/>
      <c r="E178" s="132"/>
      <c r="F178" s="132"/>
      <c r="G178" s="132"/>
      <c r="H178" s="132"/>
      <c r="I178" s="132"/>
    </row>
    <row r="179" spans="2:9" s="3" customFormat="1" x14ac:dyDescent="0.2">
      <c r="C179" s="184" t="s">
        <v>294</v>
      </c>
      <c r="D179" s="170" t="s">
        <v>296</v>
      </c>
      <c r="E179" s="182" t="s">
        <v>297</v>
      </c>
      <c r="F179" s="170" t="s">
        <v>302</v>
      </c>
      <c r="G179" s="170" t="s">
        <v>298</v>
      </c>
      <c r="H179" s="183" t="s">
        <v>328</v>
      </c>
      <c r="I179" s="183" t="s">
        <v>300</v>
      </c>
    </row>
    <row r="180" spans="2:9" s="3" customFormat="1" x14ac:dyDescent="0.2">
      <c r="C180" s="157" t="s">
        <v>295</v>
      </c>
      <c r="D180" s="157"/>
      <c r="E180" s="157"/>
      <c r="F180" s="159"/>
      <c r="G180" s="160" t="s">
        <v>299</v>
      </c>
      <c r="H180" s="160"/>
      <c r="I180" s="160" t="s">
        <v>301</v>
      </c>
    </row>
    <row r="181" spans="2:9" s="3" customFormat="1" x14ac:dyDescent="0.2">
      <c r="C181" s="157">
        <f t="shared" ref="C181:I181" si="10">SUM(C183:C212)</f>
        <v>2838</v>
      </c>
      <c r="D181" s="158">
        <f t="shared" si="10"/>
        <v>93</v>
      </c>
      <c r="E181" s="158">
        <f t="shared" si="10"/>
        <v>37</v>
      </c>
      <c r="F181" s="160">
        <f t="shared" si="10"/>
        <v>0</v>
      </c>
      <c r="G181" s="160">
        <f t="shared" si="10"/>
        <v>2701</v>
      </c>
      <c r="H181" s="160">
        <f t="shared" si="10"/>
        <v>7</v>
      </c>
      <c r="I181" s="160">
        <f t="shared" si="10"/>
        <v>820</v>
      </c>
    </row>
    <row r="182" spans="2:9" s="3" customFormat="1" x14ac:dyDescent="0.2">
      <c r="C182" s="133"/>
      <c r="D182" s="132"/>
      <c r="E182" s="132"/>
      <c r="F182" s="132"/>
      <c r="G182" s="132"/>
      <c r="H182" s="132"/>
      <c r="I182" s="132"/>
    </row>
    <row r="183" spans="2:9" s="462" customFormat="1" x14ac:dyDescent="0.2">
      <c r="B183" s="36" t="s">
        <v>120</v>
      </c>
      <c r="C183" s="461">
        <v>1470</v>
      </c>
      <c r="D183" s="461">
        <v>0</v>
      </c>
      <c r="E183" s="461">
        <v>0</v>
      </c>
      <c r="F183" s="461">
        <v>0</v>
      </c>
      <c r="G183" s="461">
        <v>1470</v>
      </c>
      <c r="H183" s="461">
        <v>0</v>
      </c>
      <c r="I183" s="461">
        <v>0</v>
      </c>
    </row>
    <row r="184" spans="2:9" s="3" customFormat="1" x14ac:dyDescent="0.2">
      <c r="B184" s="36" t="s">
        <v>121</v>
      </c>
      <c r="C184" s="303">
        <v>0</v>
      </c>
      <c r="D184" s="303">
        <v>0</v>
      </c>
      <c r="E184" s="303">
        <v>0</v>
      </c>
      <c r="F184" s="303">
        <v>0</v>
      </c>
      <c r="G184" s="303">
        <v>0</v>
      </c>
      <c r="H184" s="303">
        <v>0</v>
      </c>
      <c r="I184" s="303">
        <v>0</v>
      </c>
    </row>
    <row r="185" spans="2:9" s="3" customFormat="1" x14ac:dyDescent="0.2">
      <c r="B185" s="36" t="s">
        <v>122</v>
      </c>
      <c r="C185" s="303">
        <v>0</v>
      </c>
      <c r="D185" s="303">
        <v>0</v>
      </c>
      <c r="E185" s="303">
        <v>0</v>
      </c>
      <c r="F185" s="303">
        <v>0</v>
      </c>
      <c r="G185" s="303">
        <v>0</v>
      </c>
      <c r="H185" s="303">
        <v>0</v>
      </c>
      <c r="I185" s="303">
        <v>0</v>
      </c>
    </row>
    <row r="186" spans="2:9" s="3" customFormat="1" x14ac:dyDescent="0.2">
      <c r="B186" s="36" t="s">
        <v>123</v>
      </c>
      <c r="C186" s="303">
        <v>123</v>
      </c>
      <c r="D186" s="303">
        <v>0</v>
      </c>
      <c r="E186" s="303">
        <v>0</v>
      </c>
      <c r="F186" s="303">
        <v>0</v>
      </c>
      <c r="G186" s="303">
        <v>123</v>
      </c>
      <c r="H186" s="303">
        <v>0</v>
      </c>
      <c r="I186" s="303">
        <v>0</v>
      </c>
    </row>
    <row r="187" spans="2:9" s="3" customFormat="1" x14ac:dyDescent="0.2">
      <c r="B187" s="36" t="s">
        <v>124</v>
      </c>
      <c r="C187" s="303">
        <v>10</v>
      </c>
      <c r="D187" s="303">
        <v>0</v>
      </c>
      <c r="E187" s="303">
        <v>0</v>
      </c>
      <c r="F187" s="303">
        <v>0</v>
      </c>
      <c r="G187" s="303">
        <v>10</v>
      </c>
      <c r="H187" s="303">
        <v>0</v>
      </c>
      <c r="I187" s="303">
        <v>0</v>
      </c>
    </row>
    <row r="188" spans="2:9" s="3" customFormat="1" x14ac:dyDescent="0.2">
      <c r="B188" s="36" t="s">
        <v>125</v>
      </c>
      <c r="C188" s="303">
        <v>73</v>
      </c>
      <c r="D188" s="303">
        <v>0</v>
      </c>
      <c r="E188" s="303">
        <v>32</v>
      </c>
      <c r="F188" s="303">
        <v>0</v>
      </c>
      <c r="G188" s="303">
        <v>41</v>
      </c>
      <c r="H188" s="303">
        <v>0</v>
      </c>
      <c r="I188" s="303">
        <v>0</v>
      </c>
    </row>
    <row r="189" spans="2:9" s="3" customFormat="1" x14ac:dyDescent="0.2">
      <c r="B189" s="36" t="s">
        <v>126</v>
      </c>
      <c r="C189" s="303">
        <v>0</v>
      </c>
      <c r="D189" s="303">
        <v>0</v>
      </c>
      <c r="E189" s="303">
        <v>0</v>
      </c>
      <c r="F189" s="303">
        <v>0</v>
      </c>
      <c r="G189" s="303">
        <v>0</v>
      </c>
      <c r="H189" s="303">
        <v>0</v>
      </c>
      <c r="I189" s="303">
        <v>0</v>
      </c>
    </row>
    <row r="190" spans="2:9" s="3" customFormat="1" x14ac:dyDescent="0.2">
      <c r="B190" s="36" t="s">
        <v>127</v>
      </c>
      <c r="C190" s="303">
        <v>60</v>
      </c>
      <c r="D190" s="303">
        <v>55</v>
      </c>
      <c r="E190" s="303">
        <v>5</v>
      </c>
      <c r="F190" s="303">
        <v>0</v>
      </c>
      <c r="G190" s="303">
        <v>0</v>
      </c>
      <c r="H190" s="303">
        <v>0</v>
      </c>
      <c r="I190" s="303">
        <v>0</v>
      </c>
    </row>
    <row r="191" spans="2:9" s="3" customFormat="1" x14ac:dyDescent="0.2">
      <c r="B191" s="36" t="s">
        <v>142</v>
      </c>
      <c r="C191" s="303">
        <v>0</v>
      </c>
      <c r="D191" s="303">
        <v>0</v>
      </c>
      <c r="E191" s="303">
        <v>0</v>
      </c>
      <c r="F191" s="303">
        <v>0</v>
      </c>
      <c r="G191" s="303">
        <v>0</v>
      </c>
      <c r="H191" s="303">
        <v>0</v>
      </c>
      <c r="I191" s="303">
        <v>0</v>
      </c>
    </row>
    <row r="192" spans="2:9" s="3" customFormat="1" x14ac:dyDescent="0.2">
      <c r="B192" s="36" t="s">
        <v>128</v>
      </c>
      <c r="C192" s="303">
        <v>0</v>
      </c>
      <c r="D192" s="303">
        <v>0</v>
      </c>
      <c r="E192" s="303">
        <v>0</v>
      </c>
      <c r="F192" s="303">
        <v>0</v>
      </c>
      <c r="G192" s="303">
        <v>0</v>
      </c>
      <c r="H192" s="303">
        <v>0</v>
      </c>
      <c r="I192" s="303">
        <v>0</v>
      </c>
    </row>
    <row r="193" spans="2:9" s="3" customFormat="1" x14ac:dyDescent="0.2">
      <c r="B193" s="36" t="s">
        <v>129</v>
      </c>
      <c r="C193" s="303">
        <v>0</v>
      </c>
      <c r="D193" s="303">
        <v>0</v>
      </c>
      <c r="E193" s="303">
        <v>0</v>
      </c>
      <c r="F193" s="303">
        <v>0</v>
      </c>
      <c r="G193" s="303">
        <v>0</v>
      </c>
      <c r="H193" s="303">
        <v>0</v>
      </c>
      <c r="I193" s="303">
        <v>0</v>
      </c>
    </row>
    <row r="194" spans="2:9" s="3" customFormat="1" x14ac:dyDescent="0.2">
      <c r="B194" s="36" t="s">
        <v>130</v>
      </c>
      <c r="C194" s="303">
        <v>160</v>
      </c>
      <c r="D194" s="303">
        <v>0</v>
      </c>
      <c r="E194" s="303">
        <v>0</v>
      </c>
      <c r="F194" s="303">
        <v>0</v>
      </c>
      <c r="G194" s="303">
        <v>160</v>
      </c>
      <c r="H194" s="303">
        <v>0</v>
      </c>
      <c r="I194" s="303">
        <v>5</v>
      </c>
    </row>
    <row r="195" spans="2:9" s="3" customFormat="1" x14ac:dyDescent="0.2">
      <c r="B195" s="36" t="s">
        <v>131</v>
      </c>
      <c r="C195" s="303">
        <v>6</v>
      </c>
      <c r="D195" s="303">
        <v>3</v>
      </c>
      <c r="E195" s="303">
        <v>0</v>
      </c>
      <c r="F195" s="303">
        <v>0</v>
      </c>
      <c r="G195" s="303">
        <v>3</v>
      </c>
      <c r="H195" s="303">
        <v>0</v>
      </c>
      <c r="I195" s="303">
        <v>0</v>
      </c>
    </row>
    <row r="196" spans="2:9" s="3" customFormat="1" x14ac:dyDescent="0.2">
      <c r="B196" s="36" t="s">
        <v>516</v>
      </c>
      <c r="C196" s="303">
        <v>0</v>
      </c>
      <c r="D196" s="303">
        <v>0</v>
      </c>
      <c r="E196" s="303">
        <v>0</v>
      </c>
      <c r="F196" s="303">
        <v>0</v>
      </c>
      <c r="G196" s="303">
        <v>0</v>
      </c>
      <c r="H196" s="303">
        <v>0</v>
      </c>
      <c r="I196" s="303">
        <v>0</v>
      </c>
    </row>
    <row r="197" spans="2:9" s="3" customFormat="1" x14ac:dyDescent="0.2">
      <c r="B197" s="36" t="s">
        <v>132</v>
      </c>
      <c r="C197" s="303">
        <v>0</v>
      </c>
      <c r="D197" s="303">
        <v>0</v>
      </c>
      <c r="E197" s="303">
        <v>0</v>
      </c>
      <c r="F197" s="303">
        <v>0</v>
      </c>
      <c r="G197" s="303">
        <v>0</v>
      </c>
      <c r="H197" s="303">
        <v>0</v>
      </c>
      <c r="I197" s="303">
        <v>0</v>
      </c>
    </row>
    <row r="198" spans="2:9" s="3" customFormat="1" x14ac:dyDescent="0.2">
      <c r="B198" s="36" t="s">
        <v>133</v>
      </c>
      <c r="C198" s="303">
        <v>0</v>
      </c>
      <c r="D198" s="303">
        <v>0</v>
      </c>
      <c r="E198" s="303">
        <v>0</v>
      </c>
      <c r="F198" s="303">
        <v>0</v>
      </c>
      <c r="G198" s="303">
        <v>0</v>
      </c>
      <c r="H198" s="303">
        <v>0</v>
      </c>
      <c r="I198" s="303">
        <v>235</v>
      </c>
    </row>
    <row r="199" spans="2:9" s="3" customFormat="1" x14ac:dyDescent="0.2">
      <c r="B199" s="36" t="s">
        <v>134</v>
      </c>
      <c r="C199" s="303">
        <v>0</v>
      </c>
      <c r="D199" s="303">
        <v>0</v>
      </c>
      <c r="E199" s="303">
        <v>0</v>
      </c>
      <c r="F199" s="303">
        <v>0</v>
      </c>
      <c r="G199" s="303">
        <v>0</v>
      </c>
      <c r="H199" s="303">
        <v>0</v>
      </c>
      <c r="I199" s="303">
        <v>0</v>
      </c>
    </row>
    <row r="200" spans="2:9" s="3" customFormat="1" x14ac:dyDescent="0.2">
      <c r="B200" s="36" t="s">
        <v>135</v>
      </c>
      <c r="C200" s="303">
        <v>390</v>
      </c>
      <c r="D200" s="303">
        <v>0</v>
      </c>
      <c r="E200" s="303">
        <v>0</v>
      </c>
      <c r="F200" s="303">
        <v>0</v>
      </c>
      <c r="G200" s="303">
        <v>390</v>
      </c>
      <c r="H200" s="303">
        <v>0</v>
      </c>
      <c r="I200" s="303">
        <v>0</v>
      </c>
    </row>
    <row r="201" spans="2:9" s="3" customFormat="1" x14ac:dyDescent="0.2">
      <c r="B201" s="36" t="s">
        <v>552</v>
      </c>
      <c r="C201" s="303">
        <v>0</v>
      </c>
      <c r="D201" s="303">
        <v>0</v>
      </c>
      <c r="E201" s="303">
        <v>0</v>
      </c>
      <c r="F201" s="303">
        <v>0</v>
      </c>
      <c r="G201" s="303">
        <v>0</v>
      </c>
      <c r="H201" s="303">
        <v>0</v>
      </c>
      <c r="I201" s="303">
        <v>0</v>
      </c>
    </row>
    <row r="202" spans="2:9" s="3" customFormat="1" x14ac:dyDescent="0.2">
      <c r="B202" s="36" t="s">
        <v>553</v>
      </c>
      <c r="C202" s="303">
        <v>0</v>
      </c>
      <c r="D202" s="303">
        <v>0</v>
      </c>
      <c r="E202" s="303">
        <v>0</v>
      </c>
      <c r="F202" s="303">
        <v>0</v>
      </c>
      <c r="G202" s="303">
        <v>0</v>
      </c>
      <c r="H202" s="303">
        <v>0</v>
      </c>
      <c r="I202" s="303">
        <v>0</v>
      </c>
    </row>
    <row r="203" spans="2:9" s="3" customFormat="1" x14ac:dyDescent="0.2">
      <c r="B203" s="36" t="s">
        <v>532</v>
      </c>
      <c r="C203" s="303">
        <v>0</v>
      </c>
      <c r="D203" s="303">
        <v>0</v>
      </c>
      <c r="E203" s="303">
        <v>0</v>
      </c>
      <c r="F203" s="303">
        <v>0</v>
      </c>
      <c r="G203" s="303">
        <v>0</v>
      </c>
      <c r="H203" s="303">
        <v>0</v>
      </c>
      <c r="I203" s="303">
        <v>180</v>
      </c>
    </row>
    <row r="204" spans="2:9" s="3" customFormat="1" x14ac:dyDescent="0.2">
      <c r="B204" s="36" t="s">
        <v>554</v>
      </c>
      <c r="C204" s="303">
        <v>0</v>
      </c>
      <c r="D204" s="303">
        <v>0</v>
      </c>
      <c r="E204" s="303">
        <v>0</v>
      </c>
      <c r="F204" s="303">
        <v>0</v>
      </c>
      <c r="G204" s="303">
        <v>0</v>
      </c>
      <c r="H204" s="303">
        <v>0</v>
      </c>
      <c r="I204" s="303">
        <v>0</v>
      </c>
    </row>
    <row r="205" spans="2:9" s="3" customFormat="1" x14ac:dyDescent="0.2">
      <c r="B205" s="36" t="s">
        <v>555</v>
      </c>
      <c r="C205" s="303">
        <v>0</v>
      </c>
      <c r="D205" s="303">
        <v>0</v>
      </c>
      <c r="E205" s="303">
        <v>0</v>
      </c>
      <c r="F205" s="303">
        <v>0</v>
      </c>
      <c r="G205" s="303">
        <v>0</v>
      </c>
      <c r="H205" s="303">
        <v>0</v>
      </c>
      <c r="I205" s="303">
        <v>0</v>
      </c>
    </row>
    <row r="206" spans="2:9" s="3" customFormat="1" x14ac:dyDescent="0.2">
      <c r="B206" s="36" t="s">
        <v>557</v>
      </c>
      <c r="C206" s="303">
        <v>20</v>
      </c>
      <c r="D206" s="303">
        <v>0</v>
      </c>
      <c r="E206" s="303">
        <v>0</v>
      </c>
      <c r="F206" s="303">
        <v>0</v>
      </c>
      <c r="G206" s="303">
        <v>20</v>
      </c>
      <c r="H206" s="303">
        <v>0</v>
      </c>
      <c r="I206" s="303">
        <v>0</v>
      </c>
    </row>
    <row r="207" spans="2:9" s="3" customFormat="1" x14ac:dyDescent="0.2">
      <c r="B207" s="36" t="s">
        <v>136</v>
      </c>
      <c r="C207" s="303">
        <v>0</v>
      </c>
      <c r="D207" s="303">
        <v>0</v>
      </c>
      <c r="E207" s="303">
        <v>0</v>
      </c>
      <c r="F207" s="303">
        <v>0</v>
      </c>
      <c r="G207" s="303">
        <v>0</v>
      </c>
      <c r="H207" s="303">
        <v>0</v>
      </c>
      <c r="I207" s="303">
        <v>0</v>
      </c>
    </row>
    <row r="208" spans="2:9" s="3" customFormat="1" x14ac:dyDescent="0.2">
      <c r="B208" s="36" t="s">
        <v>137</v>
      </c>
      <c r="C208" s="303">
        <v>250</v>
      </c>
      <c r="D208" s="303">
        <v>0</v>
      </c>
      <c r="E208" s="303">
        <v>0</v>
      </c>
      <c r="F208" s="303">
        <v>0</v>
      </c>
      <c r="G208" s="303">
        <v>250</v>
      </c>
      <c r="H208" s="303">
        <v>0</v>
      </c>
      <c r="I208" s="303">
        <v>400</v>
      </c>
    </row>
    <row r="209" spans="2:9" s="3" customFormat="1" x14ac:dyDescent="0.2">
      <c r="B209" s="36" t="s">
        <v>520</v>
      </c>
      <c r="C209" s="303">
        <v>0</v>
      </c>
      <c r="D209" s="303">
        <v>0</v>
      </c>
      <c r="E209" s="303">
        <v>0</v>
      </c>
      <c r="F209" s="303">
        <v>0</v>
      </c>
      <c r="G209" s="303">
        <v>0</v>
      </c>
      <c r="H209" s="303">
        <v>0</v>
      </c>
      <c r="I209" s="303">
        <v>0</v>
      </c>
    </row>
    <row r="210" spans="2:9" s="3" customFormat="1" x14ac:dyDescent="0.2">
      <c r="B210" s="36" t="s">
        <v>558</v>
      </c>
      <c r="C210" s="303">
        <v>276</v>
      </c>
      <c r="D210" s="303">
        <v>35</v>
      </c>
      <c r="E210" s="303">
        <v>0</v>
      </c>
      <c r="F210" s="303">
        <v>0</v>
      </c>
      <c r="G210" s="303">
        <v>234</v>
      </c>
      <c r="H210" s="303">
        <v>7</v>
      </c>
      <c r="I210" s="303">
        <v>0</v>
      </c>
    </row>
    <row r="211" spans="2:9" s="3" customFormat="1" x14ac:dyDescent="0.2">
      <c r="B211" s="36" t="s">
        <v>138</v>
      </c>
      <c r="C211" s="303">
        <v>0</v>
      </c>
      <c r="D211" s="303">
        <v>0</v>
      </c>
      <c r="E211" s="303">
        <v>0</v>
      </c>
      <c r="F211" s="303">
        <v>0</v>
      </c>
      <c r="G211" s="303">
        <v>0</v>
      </c>
      <c r="H211" s="303">
        <v>0</v>
      </c>
      <c r="I211" s="303">
        <v>0</v>
      </c>
    </row>
    <row r="212" spans="2:9" s="3" customFormat="1" x14ac:dyDescent="0.2">
      <c r="B212" s="36" t="s">
        <v>139</v>
      </c>
      <c r="C212" s="303">
        <v>0</v>
      </c>
      <c r="D212" s="303">
        <v>0</v>
      </c>
      <c r="E212" s="303">
        <v>0</v>
      </c>
      <c r="F212" s="303">
        <v>0</v>
      </c>
      <c r="G212" s="303">
        <v>0</v>
      </c>
      <c r="H212" s="303">
        <v>0</v>
      </c>
      <c r="I212" s="303">
        <v>0</v>
      </c>
    </row>
    <row r="213" spans="2:9" s="3" customFormat="1" x14ac:dyDescent="0.2">
      <c r="C213" s="161"/>
      <c r="D213" s="163"/>
      <c r="E213" s="163"/>
      <c r="F213" s="163"/>
      <c r="G213" s="163"/>
      <c r="H213" s="163"/>
      <c r="I213" s="163"/>
    </row>
    <row r="214" spans="2:9" s="3" customFormat="1" x14ac:dyDescent="0.2">
      <c r="C214" s="133"/>
      <c r="D214" s="132"/>
      <c r="E214" s="132"/>
      <c r="F214" s="132"/>
      <c r="G214" s="132"/>
      <c r="H214" s="132"/>
      <c r="I214" s="132"/>
    </row>
    <row r="215" spans="2:9" s="3" customFormat="1" x14ac:dyDescent="0.2">
      <c r="B215" s="14" t="s">
        <v>140</v>
      </c>
      <c r="C215" s="131"/>
      <c r="D215" s="132"/>
      <c r="E215" s="132"/>
      <c r="F215" s="132"/>
      <c r="G215" s="132"/>
      <c r="H215" s="132"/>
      <c r="I215" s="132"/>
    </row>
    <row r="216" spans="2:9" s="3" customFormat="1" x14ac:dyDescent="0.2">
      <c r="C216" s="133"/>
      <c r="D216" s="132"/>
      <c r="E216" s="132"/>
      <c r="F216" s="132"/>
      <c r="G216" s="132"/>
      <c r="H216" s="132"/>
      <c r="I216" s="132"/>
    </row>
    <row r="217" spans="2:9" s="3" customFormat="1" x14ac:dyDescent="0.2">
      <c r="C217" s="184" t="s">
        <v>294</v>
      </c>
      <c r="D217" s="170" t="s">
        <v>296</v>
      </c>
      <c r="E217" s="182" t="s">
        <v>297</v>
      </c>
      <c r="F217" s="170" t="s">
        <v>302</v>
      </c>
      <c r="G217" s="170" t="s">
        <v>298</v>
      </c>
      <c r="H217" s="183" t="s">
        <v>328</v>
      </c>
      <c r="I217" s="183" t="s">
        <v>300</v>
      </c>
    </row>
    <row r="218" spans="2:9" s="3" customFormat="1" x14ac:dyDescent="0.2">
      <c r="C218" s="157" t="s">
        <v>295</v>
      </c>
      <c r="D218" s="157"/>
      <c r="E218" s="157"/>
      <c r="F218" s="159"/>
      <c r="G218" s="160" t="s">
        <v>299</v>
      </c>
      <c r="H218" s="160"/>
      <c r="I218" s="160" t="s">
        <v>301</v>
      </c>
    </row>
    <row r="219" spans="2:9" s="3" customFormat="1" x14ac:dyDescent="0.2">
      <c r="C219" s="157">
        <f t="shared" ref="C219:I219" si="11">SUM(C221)</f>
        <v>100</v>
      </c>
      <c r="D219" s="158">
        <f t="shared" si="11"/>
        <v>100</v>
      </c>
      <c r="E219" s="158">
        <f t="shared" si="11"/>
        <v>0</v>
      </c>
      <c r="F219" s="160">
        <f t="shared" si="11"/>
        <v>0</v>
      </c>
      <c r="G219" s="160">
        <f t="shared" si="11"/>
        <v>0</v>
      </c>
      <c r="H219" s="160">
        <f>SUM(H221)</f>
        <v>0</v>
      </c>
      <c r="I219" s="160">
        <f t="shared" si="11"/>
        <v>0</v>
      </c>
    </row>
    <row r="220" spans="2:9" s="3" customFormat="1" x14ac:dyDescent="0.2">
      <c r="C220" s="133"/>
      <c r="D220" s="132"/>
      <c r="E220" s="132"/>
      <c r="F220" s="132"/>
      <c r="G220" s="132"/>
      <c r="H220" s="132"/>
      <c r="I220" s="132"/>
    </row>
    <row r="221" spans="2:9" s="3" customFormat="1" x14ac:dyDescent="0.2">
      <c r="B221" s="36" t="s">
        <v>141</v>
      </c>
      <c r="C221" s="303">
        <v>100</v>
      </c>
      <c r="D221" s="303">
        <v>100</v>
      </c>
      <c r="E221" s="303">
        <v>0</v>
      </c>
      <c r="F221" s="303">
        <v>0</v>
      </c>
      <c r="G221" s="303">
        <v>0</v>
      </c>
      <c r="H221" s="303">
        <v>0</v>
      </c>
      <c r="I221" s="303">
        <v>0</v>
      </c>
    </row>
    <row r="222" spans="2:9" s="3" customFormat="1" x14ac:dyDescent="0.2">
      <c r="C222" s="133"/>
      <c r="D222" s="132"/>
      <c r="E222" s="132"/>
      <c r="F222" s="132"/>
      <c r="G222" s="132"/>
      <c r="H222" s="132"/>
      <c r="I222" s="132"/>
    </row>
    <row r="223" spans="2:9" s="3" customFormat="1" x14ac:dyDescent="0.2">
      <c r="C223" s="133"/>
      <c r="D223" s="132"/>
      <c r="E223" s="132"/>
      <c r="F223" s="132"/>
      <c r="G223" s="132"/>
      <c r="H223" s="132"/>
      <c r="I223" s="132"/>
    </row>
    <row r="224" spans="2:9" s="3" customFormat="1" x14ac:dyDescent="0.2">
      <c r="C224" s="133"/>
      <c r="D224" s="132"/>
      <c r="E224" s="132"/>
      <c r="F224" s="132"/>
      <c r="G224" s="132"/>
      <c r="H224" s="132"/>
      <c r="I224" s="132"/>
    </row>
    <row r="225" spans="2:9" s="3" customFormat="1" x14ac:dyDescent="0.2">
      <c r="C225" s="133"/>
      <c r="D225" s="132"/>
      <c r="E225" s="132"/>
      <c r="F225" s="132"/>
      <c r="G225" s="132"/>
      <c r="H225" s="132"/>
      <c r="I225" s="132"/>
    </row>
    <row r="226" spans="2:9" ht="15" x14ac:dyDescent="0.25">
      <c r="B226" s="15" t="s">
        <v>490</v>
      </c>
      <c r="C226" s="140"/>
      <c r="D226" s="141"/>
      <c r="E226" s="141"/>
      <c r="F226" s="141"/>
      <c r="G226" s="142"/>
      <c r="H226" s="142"/>
      <c r="I226" s="143"/>
    </row>
    <row r="227" spans="2:9" s="3" customFormat="1" x14ac:dyDescent="0.2">
      <c r="C227" s="133"/>
      <c r="D227" s="132"/>
      <c r="E227" s="132"/>
      <c r="F227" s="132"/>
      <c r="G227" s="132"/>
      <c r="H227" s="132"/>
      <c r="I227" s="132"/>
    </row>
    <row r="228" spans="2:9" s="3" customFormat="1" x14ac:dyDescent="0.2">
      <c r="C228" s="133"/>
      <c r="D228" s="132"/>
      <c r="E228" s="132"/>
      <c r="F228" s="132"/>
      <c r="G228" s="132"/>
      <c r="H228" s="132"/>
      <c r="I228" s="132"/>
    </row>
    <row r="229" spans="2:9" s="3" customFormat="1" x14ac:dyDescent="0.2">
      <c r="C229" s="133"/>
      <c r="D229" s="132"/>
      <c r="E229" s="132"/>
      <c r="F229" s="132"/>
      <c r="G229" s="132"/>
      <c r="H229" s="132"/>
      <c r="I229" s="132"/>
    </row>
    <row r="230" spans="2:9" s="3" customFormat="1" x14ac:dyDescent="0.2">
      <c r="C230" s="133"/>
      <c r="D230" s="132"/>
      <c r="E230" s="132"/>
      <c r="F230" s="132"/>
      <c r="G230" s="132"/>
      <c r="H230" s="132"/>
      <c r="I230" s="132"/>
    </row>
    <row r="231" spans="2:9" s="3" customFormat="1" x14ac:dyDescent="0.2">
      <c r="C231" s="133"/>
      <c r="D231" s="132"/>
      <c r="E231" s="132"/>
      <c r="F231" s="132"/>
      <c r="G231" s="132"/>
      <c r="H231" s="132"/>
      <c r="I231" s="132"/>
    </row>
    <row r="232" spans="2:9" s="3" customFormat="1" x14ac:dyDescent="0.2">
      <c r="C232" s="133"/>
      <c r="D232" s="132"/>
      <c r="E232" s="132"/>
      <c r="F232" s="132"/>
      <c r="G232" s="132"/>
      <c r="H232" s="132"/>
      <c r="I232" s="132"/>
    </row>
    <row r="233" spans="2:9" s="3" customFormat="1" x14ac:dyDescent="0.2">
      <c r="C233" s="133"/>
      <c r="D233" s="132"/>
      <c r="E233" s="132"/>
      <c r="F233" s="132"/>
      <c r="G233" s="132"/>
      <c r="H233" s="132"/>
      <c r="I233" s="132"/>
    </row>
    <row r="234" spans="2:9" s="3" customFormat="1" x14ac:dyDescent="0.2">
      <c r="C234" s="133"/>
      <c r="D234" s="132"/>
      <c r="E234" s="132"/>
      <c r="F234" s="132"/>
      <c r="G234" s="132"/>
      <c r="H234" s="132"/>
      <c r="I234" s="132"/>
    </row>
    <row r="235" spans="2:9" s="3" customFormat="1" x14ac:dyDescent="0.2">
      <c r="C235" s="133"/>
      <c r="D235" s="132"/>
      <c r="E235" s="132"/>
      <c r="F235" s="132"/>
      <c r="G235" s="132"/>
      <c r="H235" s="132"/>
      <c r="I235" s="132"/>
    </row>
    <row r="236" spans="2:9" s="3" customFormat="1" x14ac:dyDescent="0.2">
      <c r="C236" s="133"/>
      <c r="D236" s="132"/>
      <c r="E236" s="132"/>
      <c r="F236" s="132"/>
      <c r="G236" s="132"/>
      <c r="H236" s="132"/>
      <c r="I236" s="132"/>
    </row>
    <row r="237" spans="2:9" s="3" customFormat="1" x14ac:dyDescent="0.2">
      <c r="C237" s="133"/>
      <c r="D237" s="132"/>
      <c r="E237" s="132"/>
      <c r="F237" s="132"/>
      <c r="G237" s="132"/>
      <c r="H237" s="132"/>
      <c r="I237" s="132"/>
    </row>
    <row r="238" spans="2:9" s="3" customFormat="1" x14ac:dyDescent="0.2">
      <c r="C238" s="133"/>
      <c r="D238" s="132"/>
      <c r="E238" s="132"/>
      <c r="F238" s="132"/>
      <c r="G238" s="132"/>
      <c r="H238" s="132"/>
      <c r="I238" s="132"/>
    </row>
    <row r="239" spans="2:9" s="3" customFormat="1" x14ac:dyDescent="0.2">
      <c r="C239" s="133"/>
      <c r="D239" s="132"/>
      <c r="E239" s="132"/>
      <c r="F239" s="132"/>
      <c r="G239" s="132"/>
      <c r="H239" s="132"/>
      <c r="I239" s="132"/>
    </row>
    <row r="240" spans="2:9" s="3" customFormat="1" x14ac:dyDescent="0.2">
      <c r="C240" s="133"/>
      <c r="D240" s="132"/>
      <c r="E240" s="132"/>
      <c r="F240" s="132"/>
      <c r="G240" s="132"/>
      <c r="H240" s="132"/>
      <c r="I240" s="132"/>
    </row>
    <row r="241" spans="3:9" s="3" customFormat="1" x14ac:dyDescent="0.2">
      <c r="C241" s="133"/>
      <c r="D241" s="132"/>
      <c r="E241" s="132"/>
      <c r="F241" s="132"/>
      <c r="G241" s="132"/>
      <c r="H241" s="132"/>
      <c r="I241" s="132"/>
    </row>
    <row r="242" spans="3:9" s="3" customFormat="1" x14ac:dyDescent="0.2">
      <c r="C242" s="133"/>
      <c r="D242" s="132"/>
      <c r="E242" s="132"/>
      <c r="F242" s="132"/>
      <c r="G242" s="132"/>
      <c r="H242" s="132"/>
      <c r="I242" s="132"/>
    </row>
    <row r="243" spans="3:9" s="3" customFormat="1" x14ac:dyDescent="0.2">
      <c r="C243" s="133"/>
      <c r="D243" s="132"/>
      <c r="E243" s="132"/>
      <c r="F243" s="132"/>
      <c r="G243" s="132"/>
      <c r="H243" s="132"/>
      <c r="I243" s="132"/>
    </row>
    <row r="244" spans="3:9" s="3" customFormat="1" x14ac:dyDescent="0.2">
      <c r="C244" s="133"/>
      <c r="D244" s="132"/>
      <c r="E244" s="132"/>
      <c r="F244" s="132"/>
      <c r="G244" s="132"/>
      <c r="H244" s="132"/>
      <c r="I244" s="132"/>
    </row>
    <row r="245" spans="3:9" s="3" customFormat="1" x14ac:dyDescent="0.2">
      <c r="C245" s="133"/>
      <c r="D245" s="132"/>
      <c r="E245" s="132"/>
      <c r="F245" s="132"/>
      <c r="G245" s="132"/>
      <c r="H245" s="132"/>
      <c r="I245" s="132"/>
    </row>
    <row r="246" spans="3:9" s="3" customFormat="1" x14ac:dyDescent="0.2">
      <c r="C246" s="133"/>
      <c r="D246" s="132"/>
      <c r="E246" s="132"/>
      <c r="F246" s="132"/>
      <c r="G246" s="132"/>
      <c r="H246" s="132"/>
      <c r="I246" s="132"/>
    </row>
    <row r="247" spans="3:9" s="3" customFormat="1" x14ac:dyDescent="0.2">
      <c r="C247" s="133"/>
      <c r="D247" s="132"/>
      <c r="E247" s="132"/>
      <c r="F247" s="132"/>
      <c r="G247" s="132"/>
      <c r="H247" s="132"/>
      <c r="I247" s="132"/>
    </row>
    <row r="248" spans="3:9" s="3" customFormat="1" x14ac:dyDescent="0.2">
      <c r="C248" s="133"/>
      <c r="D248" s="132"/>
      <c r="E248" s="132"/>
      <c r="F248" s="132"/>
      <c r="G248" s="132"/>
      <c r="H248" s="132"/>
      <c r="I248" s="132"/>
    </row>
    <row r="249" spans="3:9" s="3" customFormat="1" x14ac:dyDescent="0.2">
      <c r="C249" s="133"/>
      <c r="D249" s="132"/>
      <c r="E249" s="132"/>
      <c r="F249" s="132"/>
      <c r="G249" s="132"/>
      <c r="H249" s="132"/>
      <c r="I249" s="132"/>
    </row>
    <row r="250" spans="3:9" s="3" customFormat="1" x14ac:dyDescent="0.2">
      <c r="C250" s="133"/>
      <c r="D250" s="132"/>
      <c r="E250" s="132"/>
      <c r="F250" s="132"/>
      <c r="G250" s="132"/>
      <c r="H250" s="132"/>
      <c r="I250" s="132"/>
    </row>
    <row r="251" spans="3:9" s="3" customFormat="1" x14ac:dyDescent="0.2">
      <c r="C251" s="133"/>
      <c r="D251" s="132"/>
      <c r="E251" s="132"/>
      <c r="F251" s="132"/>
      <c r="G251" s="132"/>
      <c r="H251" s="132"/>
      <c r="I251" s="132"/>
    </row>
    <row r="252" spans="3:9" s="3" customFormat="1" x14ac:dyDescent="0.2">
      <c r="C252" s="133"/>
      <c r="D252" s="132"/>
      <c r="E252" s="132"/>
      <c r="F252" s="132"/>
      <c r="G252" s="132"/>
      <c r="H252" s="132"/>
      <c r="I252" s="132"/>
    </row>
    <row r="253" spans="3:9" s="3" customFormat="1" x14ac:dyDescent="0.2">
      <c r="C253" s="133"/>
      <c r="D253" s="132"/>
      <c r="E253" s="132"/>
      <c r="F253" s="132"/>
      <c r="G253" s="132"/>
      <c r="H253" s="132"/>
      <c r="I253" s="132"/>
    </row>
    <row r="254" spans="3:9" s="3" customFormat="1" x14ac:dyDescent="0.2">
      <c r="C254" s="133"/>
      <c r="D254" s="132"/>
      <c r="E254" s="132"/>
      <c r="F254" s="132"/>
      <c r="G254" s="132"/>
      <c r="H254" s="132"/>
      <c r="I254" s="132"/>
    </row>
    <row r="255" spans="3:9" s="3" customFormat="1" x14ac:dyDescent="0.2">
      <c r="C255" s="133"/>
      <c r="D255" s="132"/>
      <c r="E255" s="132"/>
      <c r="F255" s="132"/>
      <c r="G255" s="132"/>
      <c r="H255" s="132"/>
      <c r="I255" s="132"/>
    </row>
    <row r="256" spans="3:9" s="3" customFormat="1" x14ac:dyDescent="0.2">
      <c r="C256" s="133"/>
      <c r="D256" s="132"/>
      <c r="E256" s="132"/>
      <c r="F256" s="132"/>
      <c r="G256" s="132"/>
      <c r="H256" s="132"/>
      <c r="I256" s="132"/>
    </row>
    <row r="257" spans="3:9" s="3" customFormat="1" x14ac:dyDescent="0.2">
      <c r="C257" s="133"/>
      <c r="D257" s="132"/>
      <c r="E257" s="132"/>
      <c r="F257" s="132"/>
      <c r="G257" s="132"/>
      <c r="H257" s="132"/>
      <c r="I257" s="132"/>
    </row>
    <row r="258" spans="3:9" s="3" customFormat="1" x14ac:dyDescent="0.2">
      <c r="C258" s="133"/>
      <c r="D258" s="132"/>
      <c r="E258" s="132"/>
      <c r="F258" s="132"/>
      <c r="G258" s="132"/>
      <c r="H258" s="132"/>
      <c r="I258" s="132"/>
    </row>
    <row r="259" spans="3:9" s="3" customFormat="1" x14ac:dyDescent="0.2">
      <c r="C259" s="133"/>
      <c r="D259" s="132"/>
      <c r="E259" s="132"/>
      <c r="F259" s="132"/>
      <c r="G259" s="132"/>
      <c r="H259" s="132"/>
      <c r="I259" s="132"/>
    </row>
    <row r="260" spans="3:9" s="3" customFormat="1" x14ac:dyDescent="0.2">
      <c r="C260" s="133"/>
      <c r="D260" s="132"/>
      <c r="E260" s="132"/>
      <c r="F260" s="132"/>
      <c r="G260" s="132"/>
      <c r="H260" s="132"/>
      <c r="I260" s="132"/>
    </row>
    <row r="261" spans="3:9" s="3" customFormat="1" x14ac:dyDescent="0.2">
      <c r="C261" s="133"/>
      <c r="D261" s="132"/>
      <c r="E261" s="132"/>
      <c r="F261" s="132"/>
      <c r="G261" s="132"/>
      <c r="H261" s="132"/>
      <c r="I261" s="132"/>
    </row>
    <row r="262" spans="3:9" s="3" customFormat="1" x14ac:dyDescent="0.2">
      <c r="C262" s="133"/>
      <c r="D262" s="132"/>
      <c r="E262" s="132"/>
      <c r="F262" s="132"/>
      <c r="G262" s="132"/>
      <c r="H262" s="132"/>
      <c r="I262" s="132"/>
    </row>
    <row r="263" spans="3:9" s="3" customFormat="1" x14ac:dyDescent="0.2">
      <c r="C263" s="133"/>
      <c r="D263" s="132"/>
      <c r="E263" s="132"/>
      <c r="F263" s="132"/>
      <c r="G263" s="132"/>
      <c r="H263" s="132"/>
      <c r="I263" s="132"/>
    </row>
    <row r="264" spans="3:9" s="3" customFormat="1" x14ac:dyDescent="0.2">
      <c r="C264" s="133"/>
      <c r="D264" s="132"/>
      <c r="E264" s="132"/>
      <c r="F264" s="132"/>
      <c r="G264" s="132"/>
      <c r="H264" s="132"/>
      <c r="I264" s="132"/>
    </row>
    <row r="265" spans="3:9" s="3" customFormat="1" x14ac:dyDescent="0.2">
      <c r="C265" s="133"/>
      <c r="D265" s="132"/>
      <c r="E265" s="132"/>
      <c r="F265" s="132"/>
      <c r="G265" s="132"/>
      <c r="H265" s="132"/>
      <c r="I265" s="132"/>
    </row>
    <row r="266" spans="3:9" s="3" customFormat="1" x14ac:dyDescent="0.2">
      <c r="C266" s="133"/>
      <c r="D266" s="132"/>
      <c r="E266" s="132"/>
      <c r="F266" s="132"/>
      <c r="G266" s="132"/>
      <c r="H266" s="132"/>
      <c r="I266" s="132"/>
    </row>
    <row r="267" spans="3:9" s="3" customFormat="1" x14ac:dyDescent="0.2">
      <c r="C267" s="133"/>
      <c r="D267" s="132"/>
      <c r="E267" s="132"/>
      <c r="F267" s="132"/>
      <c r="G267" s="132"/>
      <c r="H267" s="132"/>
      <c r="I267" s="132"/>
    </row>
    <row r="268" spans="3:9" s="3" customFormat="1" x14ac:dyDescent="0.2">
      <c r="C268" s="133"/>
      <c r="D268" s="132"/>
      <c r="E268" s="132"/>
      <c r="F268" s="132"/>
      <c r="G268" s="132"/>
      <c r="H268" s="132"/>
      <c r="I268" s="132"/>
    </row>
    <row r="269" spans="3:9" s="3" customFormat="1" x14ac:dyDescent="0.2">
      <c r="C269" s="133"/>
      <c r="D269" s="132"/>
      <c r="E269" s="132"/>
      <c r="F269" s="132"/>
      <c r="G269" s="132"/>
      <c r="H269" s="132"/>
      <c r="I269" s="132"/>
    </row>
    <row r="270" spans="3:9" s="3" customFormat="1" x14ac:dyDescent="0.2">
      <c r="C270" s="133"/>
      <c r="D270" s="132"/>
      <c r="E270" s="132"/>
      <c r="F270" s="132"/>
      <c r="G270" s="132"/>
      <c r="H270" s="132"/>
      <c r="I270" s="132"/>
    </row>
    <row r="271" spans="3:9" s="3" customFormat="1" x14ac:dyDescent="0.2">
      <c r="C271" s="133"/>
      <c r="D271" s="132"/>
      <c r="E271" s="132"/>
      <c r="F271" s="132"/>
      <c r="G271" s="132"/>
      <c r="H271" s="132"/>
      <c r="I271" s="132"/>
    </row>
    <row r="272" spans="3:9" s="3" customFormat="1" x14ac:dyDescent="0.2">
      <c r="C272" s="133"/>
      <c r="D272" s="132"/>
      <c r="E272" s="132"/>
      <c r="F272" s="132"/>
      <c r="G272" s="132"/>
      <c r="H272" s="132"/>
      <c r="I272" s="132"/>
    </row>
    <row r="273" spans="3:9" s="3" customFormat="1" x14ac:dyDescent="0.2">
      <c r="C273" s="133"/>
      <c r="D273" s="132"/>
      <c r="E273" s="132"/>
      <c r="F273" s="132"/>
      <c r="G273" s="132"/>
      <c r="H273" s="132"/>
      <c r="I273" s="132"/>
    </row>
    <row r="274" spans="3:9" s="3" customFormat="1" x14ac:dyDescent="0.2">
      <c r="C274" s="133"/>
      <c r="D274" s="132"/>
      <c r="E274" s="132"/>
      <c r="F274" s="132"/>
      <c r="G274" s="132"/>
      <c r="H274" s="132"/>
      <c r="I274" s="132"/>
    </row>
    <row r="275" spans="3:9" s="3" customFormat="1" x14ac:dyDescent="0.2">
      <c r="C275" s="133"/>
      <c r="D275" s="132"/>
      <c r="E275" s="132"/>
      <c r="F275" s="132"/>
      <c r="G275" s="132"/>
      <c r="H275" s="132"/>
      <c r="I275" s="132"/>
    </row>
    <row r="276" spans="3:9" s="3" customFormat="1" x14ac:dyDescent="0.2">
      <c r="C276" s="133"/>
      <c r="D276" s="132"/>
      <c r="E276" s="132"/>
      <c r="F276" s="132"/>
      <c r="G276" s="132"/>
      <c r="H276" s="132"/>
      <c r="I276" s="132"/>
    </row>
    <row r="277" spans="3:9" s="3" customFormat="1" x14ac:dyDescent="0.2">
      <c r="C277" s="133"/>
      <c r="D277" s="132"/>
      <c r="E277" s="132"/>
      <c r="F277" s="132"/>
      <c r="G277" s="132"/>
      <c r="H277" s="132"/>
      <c r="I277" s="132"/>
    </row>
    <row r="278" spans="3:9" s="3" customFormat="1" x14ac:dyDescent="0.2">
      <c r="C278" s="133"/>
      <c r="D278" s="132"/>
      <c r="E278" s="132"/>
      <c r="F278" s="132"/>
      <c r="G278" s="132"/>
      <c r="H278" s="132"/>
      <c r="I278" s="132"/>
    </row>
    <row r="279" spans="3:9" s="3" customFormat="1" x14ac:dyDescent="0.2">
      <c r="C279" s="133"/>
      <c r="D279" s="132"/>
      <c r="E279" s="132"/>
      <c r="F279" s="132"/>
      <c r="G279" s="132"/>
      <c r="H279" s="132"/>
      <c r="I279" s="132"/>
    </row>
    <row r="280" spans="3:9" s="3" customFormat="1" x14ac:dyDescent="0.2">
      <c r="C280" s="133"/>
      <c r="D280" s="132"/>
      <c r="E280" s="132"/>
      <c r="F280" s="132"/>
      <c r="G280" s="132"/>
      <c r="H280" s="132"/>
      <c r="I280" s="132"/>
    </row>
    <row r="281" spans="3:9" s="3" customFormat="1" x14ac:dyDescent="0.2">
      <c r="C281" s="133"/>
      <c r="D281" s="132"/>
      <c r="E281" s="132"/>
      <c r="F281" s="132"/>
      <c r="G281" s="132"/>
      <c r="H281" s="132"/>
      <c r="I281" s="132"/>
    </row>
    <row r="282" spans="3:9" s="3" customFormat="1" x14ac:dyDescent="0.2">
      <c r="C282" s="133"/>
      <c r="D282" s="132"/>
      <c r="E282" s="132"/>
      <c r="F282" s="132"/>
      <c r="G282" s="132"/>
      <c r="H282" s="132"/>
      <c r="I282" s="132"/>
    </row>
    <row r="283" spans="3:9" s="3" customFormat="1" x14ac:dyDescent="0.2">
      <c r="C283" s="133"/>
      <c r="D283" s="132"/>
      <c r="E283" s="132"/>
      <c r="F283" s="132"/>
      <c r="G283" s="132"/>
      <c r="H283" s="132"/>
      <c r="I283" s="132"/>
    </row>
    <row r="284" spans="3:9" s="3" customFormat="1" x14ac:dyDescent="0.2">
      <c r="C284" s="133"/>
      <c r="D284" s="132"/>
      <c r="E284" s="132"/>
      <c r="F284" s="132"/>
      <c r="G284" s="132"/>
      <c r="H284" s="132"/>
      <c r="I284" s="132"/>
    </row>
    <row r="285" spans="3:9" s="3" customFormat="1" x14ac:dyDescent="0.2">
      <c r="C285" s="133"/>
      <c r="D285" s="132"/>
      <c r="E285" s="132"/>
      <c r="F285" s="132"/>
      <c r="G285" s="132"/>
      <c r="H285" s="132"/>
      <c r="I285" s="132"/>
    </row>
    <row r="286" spans="3:9" s="3" customFormat="1" x14ac:dyDescent="0.2">
      <c r="C286" s="133"/>
      <c r="D286" s="132"/>
      <c r="E286" s="132"/>
      <c r="F286" s="132"/>
      <c r="G286" s="132"/>
      <c r="H286" s="132"/>
      <c r="I286" s="132"/>
    </row>
    <row r="287" spans="3:9" s="3" customFormat="1" x14ac:dyDescent="0.2">
      <c r="C287" s="133"/>
      <c r="D287" s="132"/>
      <c r="E287" s="132"/>
      <c r="F287" s="132"/>
      <c r="G287" s="132"/>
      <c r="H287" s="132"/>
      <c r="I287" s="132"/>
    </row>
    <row r="288" spans="3:9" s="3" customFormat="1" x14ac:dyDescent="0.2">
      <c r="C288" s="133"/>
      <c r="D288" s="132"/>
      <c r="E288" s="132"/>
      <c r="F288" s="132"/>
      <c r="G288" s="132"/>
      <c r="H288" s="132"/>
      <c r="I288" s="132"/>
    </row>
    <row r="289" spans="3:9" s="3" customFormat="1" x14ac:dyDescent="0.2">
      <c r="C289" s="133"/>
      <c r="D289" s="132"/>
      <c r="E289" s="132"/>
      <c r="F289" s="132"/>
      <c r="G289" s="132"/>
      <c r="H289" s="132"/>
      <c r="I289" s="132"/>
    </row>
    <row r="290" spans="3:9" s="3" customFormat="1" x14ac:dyDescent="0.2">
      <c r="C290" s="133"/>
      <c r="D290" s="132"/>
      <c r="E290" s="132"/>
      <c r="F290" s="132"/>
      <c r="G290" s="132"/>
      <c r="H290" s="132"/>
      <c r="I290" s="132"/>
    </row>
    <row r="291" spans="3:9" s="3" customFormat="1" x14ac:dyDescent="0.2">
      <c r="C291" s="133"/>
      <c r="D291" s="132"/>
      <c r="E291" s="132"/>
      <c r="F291" s="132"/>
      <c r="G291" s="132"/>
      <c r="H291" s="132"/>
      <c r="I291" s="132"/>
    </row>
    <row r="292" spans="3:9" s="3" customFormat="1" x14ac:dyDescent="0.2">
      <c r="C292" s="133"/>
      <c r="D292" s="132"/>
      <c r="E292" s="132"/>
      <c r="F292" s="132"/>
      <c r="G292" s="132"/>
      <c r="H292" s="132"/>
      <c r="I292" s="132"/>
    </row>
    <row r="293" spans="3:9" s="3" customFormat="1" x14ac:dyDescent="0.2">
      <c r="C293" s="133"/>
      <c r="D293" s="132"/>
      <c r="E293" s="132"/>
      <c r="F293" s="132"/>
      <c r="G293" s="132"/>
      <c r="H293" s="132"/>
      <c r="I293" s="132"/>
    </row>
    <row r="294" spans="3:9" s="3" customFormat="1" x14ac:dyDescent="0.2">
      <c r="C294" s="133"/>
      <c r="D294" s="132"/>
      <c r="E294" s="132"/>
      <c r="F294" s="132"/>
      <c r="G294" s="132"/>
      <c r="H294" s="132"/>
      <c r="I294" s="132"/>
    </row>
    <row r="295" spans="3:9" s="3" customFormat="1" x14ac:dyDescent="0.2">
      <c r="C295" s="133"/>
      <c r="D295" s="132"/>
      <c r="E295" s="132"/>
      <c r="F295" s="132"/>
      <c r="G295" s="132"/>
      <c r="H295" s="132"/>
      <c r="I295" s="132"/>
    </row>
    <row r="296" spans="3:9" s="3" customFormat="1" x14ac:dyDescent="0.2">
      <c r="C296" s="133"/>
      <c r="D296" s="132"/>
      <c r="E296" s="132"/>
      <c r="F296" s="132"/>
      <c r="G296" s="132"/>
      <c r="H296" s="132"/>
      <c r="I296" s="132"/>
    </row>
    <row r="297" spans="3:9" s="3" customFormat="1" x14ac:dyDescent="0.2">
      <c r="C297" s="133"/>
      <c r="D297" s="132"/>
      <c r="E297" s="132"/>
      <c r="F297" s="132"/>
      <c r="G297" s="132"/>
      <c r="H297" s="132"/>
      <c r="I297" s="132"/>
    </row>
    <row r="298" spans="3:9" s="3" customFormat="1" x14ac:dyDescent="0.2">
      <c r="C298" s="133"/>
      <c r="D298" s="132"/>
      <c r="E298" s="132"/>
      <c r="F298" s="132"/>
      <c r="G298" s="132"/>
      <c r="H298" s="132"/>
      <c r="I298" s="132"/>
    </row>
    <row r="299" spans="3:9" s="3" customFormat="1" x14ac:dyDescent="0.2">
      <c r="C299" s="133"/>
      <c r="D299" s="132"/>
      <c r="E299" s="132"/>
      <c r="F299" s="132"/>
      <c r="G299" s="132"/>
      <c r="H299" s="132"/>
      <c r="I299" s="132"/>
    </row>
    <row r="300" spans="3:9" s="3" customFormat="1" x14ac:dyDescent="0.2">
      <c r="C300" s="133"/>
      <c r="D300" s="132"/>
      <c r="E300" s="132"/>
      <c r="F300" s="132"/>
      <c r="G300" s="132"/>
      <c r="H300" s="132"/>
      <c r="I300" s="132"/>
    </row>
    <row r="301" spans="3:9" s="3" customFormat="1" x14ac:dyDescent="0.2">
      <c r="C301" s="133"/>
      <c r="D301" s="132"/>
      <c r="E301" s="132"/>
      <c r="F301" s="132"/>
      <c r="G301" s="132"/>
      <c r="H301" s="132"/>
      <c r="I301" s="132"/>
    </row>
    <row r="302" spans="3:9" s="3" customFormat="1" x14ac:dyDescent="0.2">
      <c r="C302" s="133"/>
      <c r="D302" s="132"/>
      <c r="E302" s="132"/>
      <c r="F302" s="132"/>
      <c r="G302" s="132"/>
      <c r="H302" s="132"/>
      <c r="I302" s="132"/>
    </row>
    <row r="303" spans="3:9" s="3" customFormat="1" x14ac:dyDescent="0.2">
      <c r="C303" s="133"/>
      <c r="D303" s="132"/>
      <c r="E303" s="132"/>
      <c r="F303" s="132"/>
      <c r="G303" s="132"/>
      <c r="H303" s="132"/>
      <c r="I303" s="132"/>
    </row>
    <row r="304" spans="3:9" s="3" customFormat="1" x14ac:dyDescent="0.2">
      <c r="C304" s="133"/>
      <c r="D304" s="132"/>
      <c r="E304" s="132"/>
      <c r="F304" s="132"/>
      <c r="G304" s="132"/>
      <c r="H304" s="132"/>
      <c r="I304" s="132"/>
    </row>
    <row r="305" spans="3:9" s="3" customFormat="1" x14ac:dyDescent="0.2">
      <c r="C305" s="133"/>
      <c r="D305" s="132"/>
      <c r="E305" s="132"/>
      <c r="F305" s="132"/>
      <c r="G305" s="132"/>
      <c r="H305" s="132"/>
      <c r="I305" s="132"/>
    </row>
    <row r="306" spans="3:9" s="3" customFormat="1" x14ac:dyDescent="0.2">
      <c r="C306" s="133"/>
      <c r="D306" s="132"/>
      <c r="E306" s="132"/>
      <c r="F306" s="132"/>
      <c r="G306" s="132"/>
      <c r="H306" s="132"/>
      <c r="I306" s="132"/>
    </row>
    <row r="307" spans="3:9" s="3" customFormat="1" x14ac:dyDescent="0.2">
      <c r="C307" s="133"/>
      <c r="D307" s="132"/>
      <c r="E307" s="132"/>
      <c r="F307" s="132"/>
      <c r="G307" s="132"/>
      <c r="H307" s="132"/>
      <c r="I307" s="132"/>
    </row>
    <row r="308" spans="3:9" s="3" customFormat="1" x14ac:dyDescent="0.2">
      <c r="C308" s="133"/>
      <c r="D308" s="132"/>
      <c r="E308" s="132"/>
      <c r="F308" s="132"/>
      <c r="G308" s="132"/>
      <c r="H308" s="132"/>
      <c r="I308" s="132"/>
    </row>
    <row r="309" spans="3:9" s="3" customFormat="1" x14ac:dyDescent="0.2">
      <c r="C309" s="133"/>
      <c r="D309" s="132"/>
      <c r="E309" s="132"/>
      <c r="F309" s="132"/>
      <c r="G309" s="132"/>
      <c r="H309" s="132"/>
      <c r="I309" s="132"/>
    </row>
    <row r="310" spans="3:9" s="3" customFormat="1" x14ac:dyDescent="0.2">
      <c r="C310" s="133"/>
      <c r="D310" s="132"/>
      <c r="E310" s="132"/>
      <c r="F310" s="132"/>
      <c r="G310" s="132"/>
      <c r="H310" s="132"/>
      <c r="I310" s="132"/>
    </row>
    <row r="311" spans="3:9" s="3" customFormat="1" x14ac:dyDescent="0.2">
      <c r="C311" s="133"/>
      <c r="D311" s="132"/>
      <c r="E311" s="132"/>
      <c r="F311" s="132"/>
      <c r="G311" s="132"/>
      <c r="H311" s="132"/>
      <c r="I311" s="132"/>
    </row>
    <row r="312" spans="3:9" s="3" customFormat="1" x14ac:dyDescent="0.2">
      <c r="C312" s="133"/>
      <c r="D312" s="132"/>
      <c r="E312" s="132"/>
      <c r="F312" s="132"/>
      <c r="G312" s="132"/>
      <c r="H312" s="132"/>
      <c r="I312" s="132"/>
    </row>
    <row r="313" spans="3:9" s="3" customFormat="1" x14ac:dyDescent="0.2">
      <c r="C313" s="133"/>
      <c r="D313" s="132"/>
      <c r="E313" s="132"/>
      <c r="F313" s="132"/>
      <c r="G313" s="132"/>
      <c r="H313" s="132"/>
      <c r="I313" s="132"/>
    </row>
    <row r="314" spans="3:9" s="3" customFormat="1" x14ac:dyDescent="0.2">
      <c r="C314" s="133"/>
      <c r="D314" s="132"/>
      <c r="E314" s="132"/>
      <c r="F314" s="132"/>
      <c r="G314" s="132"/>
      <c r="H314" s="132"/>
      <c r="I314" s="132"/>
    </row>
    <row r="315" spans="3:9" s="3" customFormat="1" x14ac:dyDescent="0.2">
      <c r="C315" s="133"/>
      <c r="D315" s="132"/>
      <c r="E315" s="132"/>
      <c r="F315" s="132"/>
      <c r="G315" s="132"/>
      <c r="H315" s="132"/>
      <c r="I315" s="132"/>
    </row>
    <row r="316" spans="3:9" s="3" customFormat="1" x14ac:dyDescent="0.2">
      <c r="C316" s="133"/>
      <c r="D316" s="132"/>
      <c r="E316" s="132"/>
      <c r="F316" s="132"/>
      <c r="G316" s="132"/>
      <c r="H316" s="132"/>
      <c r="I316" s="132"/>
    </row>
    <row r="317" spans="3:9" s="3" customFormat="1" x14ac:dyDescent="0.2">
      <c r="C317" s="133"/>
      <c r="D317" s="132"/>
      <c r="E317" s="132"/>
      <c r="F317" s="132"/>
      <c r="G317" s="132"/>
      <c r="H317" s="132"/>
      <c r="I317" s="132"/>
    </row>
    <row r="318" spans="3:9" x14ac:dyDescent="0.2">
      <c r="G318" s="132"/>
      <c r="H318" s="132"/>
      <c r="I318" s="132"/>
    </row>
    <row r="319" spans="3:9" x14ac:dyDescent="0.2">
      <c r="G319" s="132"/>
      <c r="H319" s="132"/>
      <c r="I319" s="132"/>
    </row>
    <row r="320" spans="3:9" x14ac:dyDescent="0.2">
      <c r="G320" s="132"/>
      <c r="H320" s="132"/>
      <c r="I320" s="132"/>
    </row>
    <row r="321" spans="7:9" x14ac:dyDescent="0.2">
      <c r="G321" s="132"/>
      <c r="H321" s="132"/>
      <c r="I321" s="132"/>
    </row>
    <row r="322" spans="7:9" x14ac:dyDescent="0.2">
      <c r="G322" s="132"/>
      <c r="H322" s="132"/>
      <c r="I322" s="132"/>
    </row>
    <row r="323" spans="7:9" x14ac:dyDescent="0.2">
      <c r="G323" s="132"/>
      <c r="H323" s="132"/>
      <c r="I323" s="132"/>
    </row>
    <row r="324" spans="7:9" x14ac:dyDescent="0.2">
      <c r="G324" s="132"/>
      <c r="H324" s="132"/>
      <c r="I324" s="132"/>
    </row>
    <row r="325" spans="7:9" x14ac:dyDescent="0.2">
      <c r="G325" s="132"/>
      <c r="H325" s="132"/>
      <c r="I325" s="132"/>
    </row>
    <row r="326" spans="7:9" x14ac:dyDescent="0.2">
      <c r="G326" s="132"/>
      <c r="H326" s="132"/>
      <c r="I326" s="132"/>
    </row>
    <row r="327" spans="7:9" x14ac:dyDescent="0.2">
      <c r="G327" s="132"/>
      <c r="H327" s="132"/>
      <c r="I327" s="132"/>
    </row>
    <row r="328" spans="7:9" x14ac:dyDescent="0.2">
      <c r="G328" s="132"/>
      <c r="H328" s="132"/>
      <c r="I328" s="132"/>
    </row>
    <row r="329" spans="7:9" x14ac:dyDescent="0.2">
      <c r="G329" s="132"/>
      <c r="H329" s="132"/>
      <c r="I329" s="132"/>
    </row>
    <row r="330" spans="7:9" x14ac:dyDescent="0.2">
      <c r="G330" s="132"/>
      <c r="H330" s="132"/>
      <c r="I330" s="132"/>
    </row>
    <row r="331" spans="7:9" x14ac:dyDescent="0.2">
      <c r="G331" s="132"/>
      <c r="H331" s="132"/>
      <c r="I331" s="132"/>
    </row>
    <row r="332" spans="7:9" x14ac:dyDescent="0.2">
      <c r="G332" s="132"/>
      <c r="H332" s="132"/>
      <c r="I332" s="132"/>
    </row>
    <row r="333" spans="7:9" x14ac:dyDescent="0.2">
      <c r="G333" s="132"/>
      <c r="H333" s="132"/>
      <c r="I333" s="132"/>
    </row>
    <row r="334" spans="7:9" x14ac:dyDescent="0.2">
      <c r="G334" s="132"/>
      <c r="H334" s="132"/>
      <c r="I334" s="132"/>
    </row>
    <row r="335" spans="7:9" x14ac:dyDescent="0.2">
      <c r="G335" s="132"/>
      <c r="H335" s="132"/>
      <c r="I335" s="132"/>
    </row>
    <row r="336" spans="7:9" x14ac:dyDescent="0.2">
      <c r="G336" s="132"/>
      <c r="H336" s="132"/>
      <c r="I336" s="132"/>
    </row>
    <row r="337" spans="7:9" x14ac:dyDescent="0.2">
      <c r="G337" s="132"/>
      <c r="H337" s="132"/>
      <c r="I337" s="132"/>
    </row>
    <row r="338" spans="7:9" x14ac:dyDescent="0.2">
      <c r="G338" s="132"/>
      <c r="H338" s="132"/>
      <c r="I338" s="132"/>
    </row>
    <row r="339" spans="7:9" x14ac:dyDescent="0.2">
      <c r="G339" s="132"/>
      <c r="H339" s="132"/>
      <c r="I339" s="132"/>
    </row>
    <row r="340" spans="7:9" x14ac:dyDescent="0.2">
      <c r="G340" s="132"/>
      <c r="H340" s="132"/>
      <c r="I340" s="132"/>
    </row>
    <row r="341" spans="7:9" x14ac:dyDescent="0.2">
      <c r="G341" s="132"/>
      <c r="H341" s="132"/>
      <c r="I341" s="132"/>
    </row>
    <row r="342" spans="7:9" x14ac:dyDescent="0.2">
      <c r="G342" s="132"/>
      <c r="H342" s="132"/>
      <c r="I342" s="132"/>
    </row>
    <row r="343" spans="7:9" x14ac:dyDescent="0.2">
      <c r="G343" s="132"/>
      <c r="H343" s="132"/>
      <c r="I343" s="132"/>
    </row>
    <row r="344" spans="7:9" x14ac:dyDescent="0.2">
      <c r="G344" s="132"/>
      <c r="H344" s="132"/>
      <c r="I344" s="132"/>
    </row>
    <row r="345" spans="7:9" x14ac:dyDescent="0.2">
      <c r="G345" s="132"/>
      <c r="H345" s="132"/>
      <c r="I345" s="132"/>
    </row>
    <row r="346" spans="7:9" x14ac:dyDescent="0.2">
      <c r="G346" s="132"/>
      <c r="H346" s="132"/>
      <c r="I346" s="132"/>
    </row>
    <row r="347" spans="7:9" x14ac:dyDescent="0.2">
      <c r="G347" s="132"/>
      <c r="H347" s="132"/>
      <c r="I347" s="132"/>
    </row>
    <row r="348" spans="7:9" x14ac:dyDescent="0.2">
      <c r="G348" s="132"/>
      <c r="H348" s="132"/>
      <c r="I348" s="132"/>
    </row>
    <row r="349" spans="7:9" x14ac:dyDescent="0.2">
      <c r="G349" s="132"/>
      <c r="H349" s="132"/>
      <c r="I349" s="132"/>
    </row>
    <row r="350" spans="7:9" x14ac:dyDescent="0.2">
      <c r="G350" s="132"/>
      <c r="H350" s="132"/>
      <c r="I350" s="132"/>
    </row>
    <row r="351" spans="7:9" x14ac:dyDescent="0.2">
      <c r="G351" s="132"/>
      <c r="H351" s="132"/>
      <c r="I351" s="132"/>
    </row>
    <row r="352" spans="7:9" x14ac:dyDescent="0.2">
      <c r="G352" s="132"/>
      <c r="H352" s="132"/>
      <c r="I352" s="132"/>
    </row>
    <row r="353" spans="7:9" x14ac:dyDescent="0.2">
      <c r="G353" s="132"/>
      <c r="H353" s="132"/>
      <c r="I353" s="132"/>
    </row>
    <row r="354" spans="7:9" x14ac:dyDescent="0.2">
      <c r="G354" s="132"/>
      <c r="H354" s="132"/>
      <c r="I354" s="132"/>
    </row>
    <row r="355" spans="7:9" x14ac:dyDescent="0.2">
      <c r="G355" s="132"/>
      <c r="H355" s="132"/>
      <c r="I355" s="132"/>
    </row>
    <row r="356" spans="7:9" x14ac:dyDescent="0.2">
      <c r="G356" s="132"/>
      <c r="H356" s="132"/>
      <c r="I356" s="132"/>
    </row>
    <row r="357" spans="7:9" x14ac:dyDescent="0.2">
      <c r="G357" s="132"/>
      <c r="H357" s="132"/>
      <c r="I357" s="132"/>
    </row>
    <row r="358" spans="7:9" x14ac:dyDescent="0.2">
      <c r="G358" s="132"/>
      <c r="H358" s="132"/>
      <c r="I358" s="132"/>
    </row>
  </sheetData>
  <hyperlinks>
    <hyperlink ref="I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3"/>
  <sheetViews>
    <sheetView showGridLines="0" zoomScale="82" zoomScaleNormal="82" workbookViewId="0">
      <selection activeCell="B64" sqref="B64"/>
    </sheetView>
  </sheetViews>
  <sheetFormatPr baseColWidth="10" defaultRowHeight="12.75" x14ac:dyDescent="0.2"/>
  <cols>
    <col min="1" max="1" width="3.5703125" style="2" customWidth="1"/>
    <col min="2" max="2" width="81.85546875" style="2" customWidth="1"/>
    <col min="3" max="3" width="24.140625" style="177"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72"/>
    </row>
    <row r="9" spans="2:5" ht="5.25" customHeight="1" x14ac:dyDescent="0.2">
      <c r="B9" s="5"/>
      <c r="C9" s="173"/>
    </row>
    <row r="11" spans="2:5" ht="15" x14ac:dyDescent="0.25">
      <c r="B11" s="15" t="s">
        <v>303</v>
      </c>
      <c r="C11" s="174"/>
      <c r="D11" s="5"/>
    </row>
    <row r="12" spans="2:5" x14ac:dyDescent="0.2">
      <c r="B12" s="6"/>
      <c r="C12" s="173"/>
    </row>
    <row r="13" spans="2:5" s="7" customFormat="1" x14ac:dyDescent="0.2">
      <c r="B13" s="12" t="s">
        <v>5</v>
      </c>
      <c r="C13" s="175" t="s">
        <v>304</v>
      </c>
    </row>
    <row r="14" spans="2:5" x14ac:dyDescent="0.2">
      <c r="B14" s="3" t="s">
        <v>31</v>
      </c>
      <c r="C14" s="132">
        <f>SUM(C22,C33,C57,C70,C78,C86,C96)</f>
        <v>22</v>
      </c>
    </row>
    <row r="15" spans="2:5" x14ac:dyDescent="0.2">
      <c r="B15" s="3" t="s">
        <v>34</v>
      </c>
      <c r="C15" s="132">
        <f>SUM(C159,C170,C207)</f>
        <v>12</v>
      </c>
    </row>
    <row r="16" spans="2:5" x14ac:dyDescent="0.2">
      <c r="B16" s="9" t="s">
        <v>6</v>
      </c>
      <c r="C16" s="150">
        <f>SUM(C14,C15)</f>
        <v>34</v>
      </c>
    </row>
    <row r="19" spans="2:4" s="3" customFormat="1" x14ac:dyDescent="0.2">
      <c r="B19" s="14" t="s">
        <v>565</v>
      </c>
      <c r="C19" s="176"/>
    </row>
    <row r="20" spans="2:4" s="3" customFormat="1" x14ac:dyDescent="0.2">
      <c r="B20" s="14"/>
      <c r="C20" s="176"/>
    </row>
    <row r="21" spans="2:4" s="3" customFormat="1" x14ac:dyDescent="0.2">
      <c r="B21" s="40"/>
      <c r="C21" s="158" t="s">
        <v>304</v>
      </c>
    </row>
    <row r="22" spans="2:4" s="3" customFormat="1" x14ac:dyDescent="0.2">
      <c r="C22" s="150">
        <f>SUM(C24:C27)</f>
        <v>1</v>
      </c>
    </row>
    <row r="23" spans="2:4" s="3" customFormat="1" x14ac:dyDescent="0.2">
      <c r="C23" s="177"/>
      <c r="D23" s="53"/>
    </row>
    <row r="24" spans="2:4" s="3" customFormat="1" x14ac:dyDescent="0.2">
      <c r="B24" s="3" t="s">
        <v>550</v>
      </c>
      <c r="C24" s="304">
        <v>0</v>
      </c>
      <c r="D24" s="53"/>
    </row>
    <row r="25" spans="2:4" s="3" customFormat="1" x14ac:dyDescent="0.2">
      <c r="B25" s="3" t="s">
        <v>37</v>
      </c>
      <c r="C25" s="304">
        <v>0</v>
      </c>
      <c r="D25" s="53"/>
    </row>
    <row r="26" spans="2:4" s="3" customFormat="1" x14ac:dyDescent="0.2">
      <c r="B26" s="3" t="s">
        <v>38</v>
      </c>
      <c r="C26" s="304">
        <v>1</v>
      </c>
      <c r="D26" s="53"/>
    </row>
    <row r="27" spans="2:4" s="3" customFormat="1" x14ac:dyDescent="0.2">
      <c r="B27" s="3" t="s">
        <v>39</v>
      </c>
      <c r="C27" s="304">
        <v>0</v>
      </c>
      <c r="D27" s="53"/>
    </row>
    <row r="28" spans="2:4" s="3" customFormat="1" x14ac:dyDescent="0.2">
      <c r="C28" s="177"/>
      <c r="D28" s="53"/>
    </row>
    <row r="29" spans="2:4" s="3" customFormat="1" x14ac:dyDescent="0.2">
      <c r="C29" s="177"/>
      <c r="D29" s="53"/>
    </row>
    <row r="30" spans="2:4" s="3" customFormat="1" x14ac:dyDescent="0.2">
      <c r="B30" s="14" t="s">
        <v>567</v>
      </c>
      <c r="C30" s="176"/>
      <c r="D30" s="53"/>
    </row>
    <row r="31" spans="2:4" s="3" customFormat="1" x14ac:dyDescent="0.2">
      <c r="B31" s="14"/>
      <c r="C31" s="176"/>
      <c r="D31" s="53"/>
    </row>
    <row r="32" spans="2:4" s="3" customFormat="1" x14ac:dyDescent="0.2">
      <c r="C32" s="158" t="s">
        <v>304</v>
      </c>
      <c r="D32" s="53"/>
    </row>
    <row r="33" spans="2:4" s="3" customFormat="1" x14ac:dyDescent="0.2">
      <c r="C33" s="150">
        <f>SUM(C35:C51)</f>
        <v>2</v>
      </c>
      <c r="D33" s="53"/>
    </row>
    <row r="34" spans="2:4" s="3" customFormat="1" x14ac:dyDescent="0.2">
      <c r="C34" s="177"/>
      <c r="D34" s="53"/>
    </row>
    <row r="35" spans="2:4" s="3" customFormat="1" x14ac:dyDescent="0.2">
      <c r="B35" s="445" t="s">
        <v>519</v>
      </c>
      <c r="C35" s="304">
        <v>0</v>
      </c>
      <c r="D35" s="53"/>
    </row>
    <row r="36" spans="2:4" s="3" customFormat="1" x14ac:dyDescent="0.2">
      <c r="B36" s="445" t="s">
        <v>514</v>
      </c>
      <c r="C36" s="304">
        <v>0</v>
      </c>
      <c r="D36" s="53"/>
    </row>
    <row r="37" spans="2:4" s="3" customFormat="1" x14ac:dyDescent="0.2">
      <c r="B37" s="450" t="s">
        <v>544</v>
      </c>
      <c r="C37" s="304">
        <v>0</v>
      </c>
      <c r="D37" s="53"/>
    </row>
    <row r="38" spans="2:4" s="3" customFormat="1" x14ac:dyDescent="0.2">
      <c r="B38" s="445" t="s">
        <v>539</v>
      </c>
      <c r="C38" s="304">
        <v>0</v>
      </c>
      <c r="D38" s="53"/>
    </row>
    <row r="39" spans="2:4" s="3" customFormat="1" x14ac:dyDescent="0.2">
      <c r="B39" s="445" t="s">
        <v>548</v>
      </c>
      <c r="C39" s="304">
        <v>0</v>
      </c>
      <c r="D39" s="53"/>
    </row>
    <row r="40" spans="2:4" s="3" customFormat="1" x14ac:dyDescent="0.2">
      <c r="B40" s="445" t="s">
        <v>547</v>
      </c>
      <c r="C40" s="304">
        <v>0</v>
      </c>
      <c r="D40" s="53"/>
    </row>
    <row r="41" spans="2:4" s="3" customFormat="1" x14ac:dyDescent="0.2">
      <c r="B41" s="445" t="s">
        <v>546</v>
      </c>
      <c r="C41" s="304">
        <v>0</v>
      </c>
      <c r="D41" s="53"/>
    </row>
    <row r="42" spans="2:4" s="3" customFormat="1" x14ac:dyDescent="0.2">
      <c r="B42" s="40" t="s">
        <v>513</v>
      </c>
      <c r="C42" s="304">
        <v>0</v>
      </c>
      <c r="D42" s="53"/>
    </row>
    <row r="43" spans="2:4" s="3" customFormat="1" x14ac:dyDescent="0.2">
      <c r="B43" s="445" t="s">
        <v>543</v>
      </c>
      <c r="C43" s="304">
        <v>0</v>
      </c>
      <c r="D43" s="53"/>
    </row>
    <row r="44" spans="2:4" s="3" customFormat="1" x14ac:dyDescent="0.2">
      <c r="B44" s="445" t="s">
        <v>545</v>
      </c>
      <c r="C44" s="304">
        <v>0</v>
      </c>
      <c r="D44" s="53"/>
    </row>
    <row r="45" spans="2:4" s="3" customFormat="1" x14ac:dyDescent="0.2">
      <c r="B45" s="445" t="s">
        <v>541</v>
      </c>
      <c r="C45" s="304">
        <v>0</v>
      </c>
      <c r="D45" s="53"/>
    </row>
    <row r="46" spans="2:4" s="3" customFormat="1" x14ac:dyDescent="0.2">
      <c r="B46" s="445" t="s">
        <v>542</v>
      </c>
      <c r="C46" s="304">
        <v>0</v>
      </c>
      <c r="D46" s="53"/>
    </row>
    <row r="47" spans="2:4" s="3" customFormat="1" x14ac:dyDescent="0.2">
      <c r="B47" s="445" t="s">
        <v>549</v>
      </c>
      <c r="C47" s="304">
        <v>0</v>
      </c>
      <c r="D47" s="53"/>
    </row>
    <row r="48" spans="2:4" s="3" customFormat="1" x14ac:dyDescent="0.2">
      <c r="B48" s="445" t="s">
        <v>515</v>
      </c>
      <c r="C48" s="304">
        <v>0</v>
      </c>
      <c r="D48" s="53"/>
    </row>
    <row r="49" spans="2:4" s="3" customFormat="1" x14ac:dyDescent="0.2">
      <c r="B49" s="3" t="s">
        <v>40</v>
      </c>
      <c r="C49" s="304">
        <v>2</v>
      </c>
      <c r="D49" s="53"/>
    </row>
    <row r="50" spans="2:4" s="3" customFormat="1" x14ac:dyDescent="0.2">
      <c r="B50" s="3" t="s">
        <v>41</v>
      </c>
      <c r="C50" s="304">
        <v>0</v>
      </c>
      <c r="D50" s="53"/>
    </row>
    <row r="51" spans="2:4" s="3" customFormat="1" x14ac:dyDescent="0.2">
      <c r="B51" s="3" t="s">
        <v>42</v>
      </c>
      <c r="C51" s="304">
        <v>0</v>
      </c>
      <c r="D51" s="53"/>
    </row>
    <row r="52" spans="2:4" s="3" customFormat="1" x14ac:dyDescent="0.2">
      <c r="C52" s="177"/>
      <c r="D52" s="53"/>
    </row>
    <row r="53" spans="2:4" s="3" customFormat="1" x14ac:dyDescent="0.2">
      <c r="C53" s="177"/>
      <c r="D53" s="53"/>
    </row>
    <row r="54" spans="2:4" s="3" customFormat="1" x14ac:dyDescent="0.2">
      <c r="B54" s="14" t="s">
        <v>566</v>
      </c>
      <c r="C54" s="171"/>
      <c r="D54" s="53"/>
    </row>
    <row r="55" spans="2:4" s="3" customFormat="1" x14ac:dyDescent="0.2">
      <c r="B55" s="14"/>
      <c r="C55" s="171"/>
      <c r="D55" s="53"/>
    </row>
    <row r="56" spans="2:4" s="3" customFormat="1" x14ac:dyDescent="0.2">
      <c r="C56" s="158" t="s">
        <v>304</v>
      </c>
      <c r="D56" s="53"/>
    </row>
    <row r="57" spans="2:4" s="3" customFormat="1" x14ac:dyDescent="0.2">
      <c r="C57" s="150">
        <f>SUM(C59:C64)</f>
        <v>2</v>
      </c>
      <c r="D57" s="53"/>
    </row>
    <row r="58" spans="2:4" s="3" customFormat="1" x14ac:dyDescent="0.2">
      <c r="C58" s="177"/>
      <c r="D58" s="53"/>
    </row>
    <row r="59" spans="2:4" s="3" customFormat="1" x14ac:dyDescent="0.2">
      <c r="B59" s="36" t="s">
        <v>43</v>
      </c>
      <c r="C59" s="304">
        <v>0</v>
      </c>
      <c r="D59" s="53"/>
    </row>
    <row r="60" spans="2:4" s="3" customFormat="1" x14ac:dyDescent="0.2">
      <c r="B60" s="36" t="s">
        <v>44</v>
      </c>
      <c r="C60" s="304">
        <v>0</v>
      </c>
      <c r="D60" s="53"/>
    </row>
    <row r="61" spans="2:4" s="3" customFormat="1" x14ac:dyDescent="0.2">
      <c r="B61" s="36" t="s">
        <v>45</v>
      </c>
      <c r="C61" s="304">
        <v>1</v>
      </c>
      <c r="D61" s="53"/>
    </row>
    <row r="62" spans="2:4" s="3" customFormat="1" x14ac:dyDescent="0.2">
      <c r="B62" s="36" t="s">
        <v>46</v>
      </c>
      <c r="C62" s="304">
        <v>0</v>
      </c>
      <c r="D62" s="53"/>
    </row>
    <row r="63" spans="2:4" s="3" customFormat="1" x14ac:dyDescent="0.2">
      <c r="B63" s="36" t="s">
        <v>47</v>
      </c>
      <c r="C63" s="304">
        <v>0</v>
      </c>
      <c r="D63" s="53"/>
    </row>
    <row r="64" spans="2:4" s="3" customFormat="1" x14ac:dyDescent="0.2">
      <c r="B64" s="36" t="s">
        <v>590</v>
      </c>
      <c r="C64" s="304">
        <v>1</v>
      </c>
      <c r="D64" s="53"/>
    </row>
    <row r="65" spans="2:4" s="3" customFormat="1" x14ac:dyDescent="0.2">
      <c r="C65" s="177"/>
      <c r="D65" s="53"/>
    </row>
    <row r="66" spans="2:4" s="3" customFormat="1" x14ac:dyDescent="0.2">
      <c r="C66" s="177"/>
      <c r="D66" s="53"/>
    </row>
    <row r="67" spans="2:4" s="3" customFormat="1" x14ac:dyDescent="0.2">
      <c r="B67" s="14" t="s">
        <v>111</v>
      </c>
      <c r="C67" s="171"/>
      <c r="D67" s="53"/>
    </row>
    <row r="68" spans="2:4" s="3" customFormat="1" x14ac:dyDescent="0.2">
      <c r="C68" s="177"/>
      <c r="D68" s="53"/>
    </row>
    <row r="69" spans="2:4" s="3" customFormat="1" x14ac:dyDescent="0.2">
      <c r="C69" s="158" t="s">
        <v>304</v>
      </c>
      <c r="D69" s="53"/>
    </row>
    <row r="70" spans="2:4" s="3" customFormat="1" x14ac:dyDescent="0.2">
      <c r="C70" s="150">
        <f>SUM(C72)</f>
        <v>0</v>
      </c>
      <c r="D70" s="53"/>
    </row>
    <row r="71" spans="2:4" s="3" customFormat="1" x14ac:dyDescent="0.2">
      <c r="C71" s="177"/>
      <c r="D71" s="53"/>
    </row>
    <row r="72" spans="2:4" s="3" customFormat="1" x14ac:dyDescent="0.2">
      <c r="B72" s="3" t="s">
        <v>48</v>
      </c>
      <c r="C72" s="304">
        <v>0</v>
      </c>
      <c r="D72" s="53"/>
    </row>
    <row r="73" spans="2:4" s="3" customFormat="1" x14ac:dyDescent="0.2">
      <c r="C73" s="177"/>
      <c r="D73" s="53"/>
    </row>
    <row r="74" spans="2:4" s="3" customFormat="1" x14ac:dyDescent="0.2">
      <c r="C74" s="177"/>
      <c r="D74" s="53"/>
    </row>
    <row r="75" spans="2:4" s="3" customFormat="1" x14ac:dyDescent="0.2">
      <c r="B75" s="14" t="s">
        <v>113</v>
      </c>
      <c r="C75" s="171"/>
      <c r="D75" s="53"/>
    </row>
    <row r="76" spans="2:4" s="3" customFormat="1" x14ac:dyDescent="0.2">
      <c r="C76" s="177"/>
      <c r="D76" s="53"/>
    </row>
    <row r="77" spans="2:4" s="3" customFormat="1" x14ac:dyDescent="0.2">
      <c r="C77" s="158" t="s">
        <v>304</v>
      </c>
      <c r="D77" s="53"/>
    </row>
    <row r="78" spans="2:4" s="3" customFormat="1" x14ac:dyDescent="0.2">
      <c r="C78" s="150">
        <f>SUM(C80)</f>
        <v>0</v>
      </c>
      <c r="D78" s="53"/>
    </row>
    <row r="79" spans="2:4" s="3" customFormat="1" x14ac:dyDescent="0.2">
      <c r="C79" s="177"/>
      <c r="D79" s="53"/>
    </row>
    <row r="80" spans="2:4" s="3" customFormat="1" x14ac:dyDescent="0.2">
      <c r="B80" s="3" t="s">
        <v>49</v>
      </c>
      <c r="C80" s="304">
        <v>0</v>
      </c>
      <c r="D80" s="53"/>
    </row>
    <row r="81" spans="2:4" s="3" customFormat="1" x14ac:dyDescent="0.2">
      <c r="C81" s="177"/>
      <c r="D81" s="53"/>
    </row>
    <row r="82" spans="2:4" s="3" customFormat="1" x14ac:dyDescent="0.2">
      <c r="C82" s="177"/>
      <c r="D82" s="53"/>
    </row>
    <row r="83" spans="2:4" s="3" customFormat="1" x14ac:dyDescent="0.2">
      <c r="B83" s="14" t="s">
        <v>112</v>
      </c>
      <c r="C83" s="171"/>
      <c r="D83" s="53"/>
    </row>
    <row r="84" spans="2:4" s="3" customFormat="1" x14ac:dyDescent="0.2">
      <c r="C84" s="177"/>
      <c r="D84" s="53"/>
    </row>
    <row r="85" spans="2:4" s="3" customFormat="1" x14ac:dyDescent="0.2">
      <c r="C85" s="158" t="s">
        <v>304</v>
      </c>
      <c r="D85" s="53"/>
    </row>
    <row r="86" spans="2:4" s="3" customFormat="1" x14ac:dyDescent="0.2">
      <c r="C86" s="150">
        <f>SUM(C88,C89,C90)</f>
        <v>0</v>
      </c>
      <c r="D86" s="53"/>
    </row>
    <row r="87" spans="2:4" s="3" customFormat="1" x14ac:dyDescent="0.2">
      <c r="C87" s="177"/>
      <c r="D87" s="53"/>
    </row>
    <row r="88" spans="2:4" s="3" customFormat="1" x14ac:dyDescent="0.2">
      <c r="B88" s="36" t="s">
        <v>50</v>
      </c>
      <c r="C88" s="304">
        <v>0</v>
      </c>
      <c r="D88" s="53"/>
    </row>
    <row r="89" spans="2:4" s="3" customFormat="1" x14ac:dyDescent="0.2">
      <c r="B89" s="36" t="s">
        <v>51</v>
      </c>
      <c r="C89" s="304">
        <v>0</v>
      </c>
      <c r="D89" s="53"/>
    </row>
    <row r="90" spans="2:4" s="3" customFormat="1" x14ac:dyDescent="0.2">
      <c r="B90" s="36" t="s">
        <v>52</v>
      </c>
      <c r="C90" s="304">
        <v>0</v>
      </c>
      <c r="D90" s="53"/>
    </row>
    <row r="91" spans="2:4" s="3" customFormat="1" x14ac:dyDescent="0.2">
      <c r="C91" s="177"/>
      <c r="D91" s="53"/>
    </row>
    <row r="92" spans="2:4" s="3" customFormat="1" x14ac:dyDescent="0.2">
      <c r="C92" s="177"/>
      <c r="D92" s="53"/>
    </row>
    <row r="93" spans="2:4" s="3" customFormat="1" x14ac:dyDescent="0.2">
      <c r="B93" s="14" t="s">
        <v>564</v>
      </c>
      <c r="C93" s="171"/>
      <c r="D93" s="53"/>
    </row>
    <row r="94" spans="2:4" s="3" customFormat="1" x14ac:dyDescent="0.2">
      <c r="C94" s="177"/>
      <c r="D94" s="53"/>
    </row>
    <row r="95" spans="2:4" s="3" customFormat="1" x14ac:dyDescent="0.2">
      <c r="C95" s="158" t="s">
        <v>304</v>
      </c>
      <c r="D95" s="53"/>
    </row>
    <row r="96" spans="2:4" s="3" customFormat="1" x14ac:dyDescent="0.2">
      <c r="C96" s="150">
        <f>SUM(C98:C150)</f>
        <v>17</v>
      </c>
      <c r="D96" s="53"/>
    </row>
    <row r="97" spans="2:4" s="3" customFormat="1" x14ac:dyDescent="0.2">
      <c r="C97" s="177"/>
      <c r="D97" s="53"/>
    </row>
    <row r="98" spans="2:4" s="3" customFormat="1" x14ac:dyDescent="0.2">
      <c r="B98" s="36" t="s">
        <v>53</v>
      </c>
      <c r="C98" s="304">
        <v>0</v>
      </c>
      <c r="D98" s="53"/>
    </row>
    <row r="99" spans="2:4" s="3" customFormat="1" x14ac:dyDescent="0.2">
      <c r="B99" s="36" t="s">
        <v>54</v>
      </c>
      <c r="C99" s="304">
        <v>14</v>
      </c>
      <c r="D99" s="53"/>
    </row>
    <row r="100" spans="2:4" s="3" customFormat="1" x14ac:dyDescent="0.2">
      <c r="B100" s="36" t="s">
        <v>55</v>
      </c>
      <c r="C100" s="304">
        <v>1</v>
      </c>
      <c r="D100" s="53"/>
    </row>
    <row r="101" spans="2:4" s="3" customFormat="1" x14ac:dyDescent="0.2">
      <c r="B101" s="36" t="s">
        <v>56</v>
      </c>
      <c r="C101" s="304">
        <v>0</v>
      </c>
      <c r="D101" s="53"/>
    </row>
    <row r="102" spans="2:4" s="3" customFormat="1" x14ac:dyDescent="0.2">
      <c r="B102" s="36" t="s">
        <v>57</v>
      </c>
      <c r="C102" s="304">
        <v>0</v>
      </c>
      <c r="D102" s="53"/>
    </row>
    <row r="103" spans="2:4" s="3" customFormat="1" x14ac:dyDescent="0.2">
      <c r="B103" s="36" t="s">
        <v>58</v>
      </c>
      <c r="C103" s="304">
        <v>0</v>
      </c>
      <c r="D103" s="53"/>
    </row>
    <row r="104" spans="2:4" s="3" customFormat="1" x14ac:dyDescent="0.2">
      <c r="B104" s="36" t="s">
        <v>61</v>
      </c>
      <c r="C104" s="304">
        <v>0</v>
      </c>
      <c r="D104" s="53"/>
    </row>
    <row r="105" spans="2:4" s="3" customFormat="1" x14ac:dyDescent="0.2">
      <c r="B105" s="36" t="s">
        <v>62</v>
      </c>
      <c r="C105" s="304">
        <v>0</v>
      </c>
      <c r="D105" s="53"/>
    </row>
    <row r="106" spans="2:4" s="3" customFormat="1" x14ac:dyDescent="0.2">
      <c r="B106" s="36" t="s">
        <v>63</v>
      </c>
      <c r="C106" s="304">
        <v>0</v>
      </c>
      <c r="D106" s="53"/>
    </row>
    <row r="107" spans="2:4" s="3" customFormat="1" x14ac:dyDescent="0.2">
      <c r="B107" s="36" t="s">
        <v>530</v>
      </c>
      <c r="C107" s="304">
        <v>0</v>
      </c>
      <c r="D107" s="53"/>
    </row>
    <row r="108" spans="2:4" s="3" customFormat="1" x14ac:dyDescent="0.2">
      <c r="B108" s="36" t="s">
        <v>64</v>
      </c>
      <c r="C108" s="304">
        <v>0</v>
      </c>
      <c r="D108" s="53"/>
    </row>
    <row r="109" spans="2:4" s="3" customFormat="1" x14ac:dyDescent="0.2">
      <c r="B109" s="36" t="s">
        <v>65</v>
      </c>
      <c r="C109" s="304">
        <v>0</v>
      </c>
      <c r="D109" s="53"/>
    </row>
    <row r="110" spans="2:4" s="3" customFormat="1" x14ac:dyDescent="0.2">
      <c r="B110" s="36" t="s">
        <v>68</v>
      </c>
      <c r="C110" s="304">
        <v>0</v>
      </c>
      <c r="D110" s="53"/>
    </row>
    <row r="111" spans="2:4" s="3" customFormat="1" x14ac:dyDescent="0.2">
      <c r="B111" s="36" t="s">
        <v>69</v>
      </c>
      <c r="C111" s="304">
        <v>0</v>
      </c>
      <c r="D111" s="53"/>
    </row>
    <row r="112" spans="2:4" s="3" customFormat="1" x14ac:dyDescent="0.2">
      <c r="B112" s="36" t="s">
        <v>71</v>
      </c>
      <c r="C112" s="304">
        <v>0</v>
      </c>
      <c r="D112" s="53"/>
    </row>
    <row r="113" spans="2:4" s="3" customFormat="1" x14ac:dyDescent="0.2">
      <c r="B113" s="36" t="s">
        <v>72</v>
      </c>
      <c r="C113" s="304">
        <v>0</v>
      </c>
      <c r="D113" s="53"/>
    </row>
    <row r="114" spans="2:4" s="3" customFormat="1" x14ac:dyDescent="0.2">
      <c r="B114" s="36" t="s">
        <v>73</v>
      </c>
      <c r="C114" s="304">
        <v>1</v>
      </c>
      <c r="D114" s="53"/>
    </row>
    <row r="115" spans="2:4" s="3" customFormat="1" x14ac:dyDescent="0.2">
      <c r="B115" s="36" t="s">
        <v>75</v>
      </c>
      <c r="C115" s="304">
        <v>0</v>
      </c>
      <c r="D115" s="53"/>
    </row>
    <row r="116" spans="2:4" s="3" customFormat="1" x14ac:dyDescent="0.2">
      <c r="B116" s="36" t="s">
        <v>76</v>
      </c>
      <c r="C116" s="304">
        <v>0</v>
      </c>
      <c r="D116" s="53"/>
    </row>
    <row r="117" spans="2:4" s="3" customFormat="1" x14ac:dyDescent="0.2">
      <c r="B117" s="36" t="s">
        <v>77</v>
      </c>
      <c r="C117" s="304">
        <v>0</v>
      </c>
      <c r="D117" s="53"/>
    </row>
    <row r="118" spans="2:4" s="3" customFormat="1" x14ac:dyDescent="0.2">
      <c r="B118" s="36" t="s">
        <v>78</v>
      </c>
      <c r="C118" s="304">
        <v>0</v>
      </c>
      <c r="D118" s="53"/>
    </row>
    <row r="119" spans="2:4" s="3" customFormat="1" x14ac:dyDescent="0.2">
      <c r="B119" s="36" t="s">
        <v>79</v>
      </c>
      <c r="C119" s="304">
        <v>0</v>
      </c>
      <c r="D119" s="53"/>
    </row>
    <row r="120" spans="2:4" s="3" customFormat="1" x14ac:dyDescent="0.2">
      <c r="B120" s="36" t="s">
        <v>529</v>
      </c>
      <c r="C120" s="304">
        <v>0</v>
      </c>
      <c r="D120" s="53"/>
    </row>
    <row r="121" spans="2:4" s="3" customFormat="1" x14ac:dyDescent="0.2">
      <c r="B121" s="261" t="s">
        <v>81</v>
      </c>
      <c r="C121" s="304">
        <v>0</v>
      </c>
      <c r="D121" s="53"/>
    </row>
    <row r="122" spans="2:4" s="3" customFormat="1" x14ac:dyDescent="0.2">
      <c r="B122" s="36" t="s">
        <v>82</v>
      </c>
      <c r="C122" s="304">
        <v>0</v>
      </c>
      <c r="D122" s="53"/>
    </row>
    <row r="123" spans="2:4" s="3" customFormat="1" x14ac:dyDescent="0.2">
      <c r="B123" s="36" t="s">
        <v>83</v>
      </c>
      <c r="C123" s="304">
        <v>0</v>
      </c>
      <c r="D123" s="53"/>
    </row>
    <row r="124" spans="2:4" s="3" customFormat="1" x14ac:dyDescent="0.2">
      <c r="B124" s="36" t="s">
        <v>533</v>
      </c>
      <c r="C124" s="304">
        <v>0</v>
      </c>
      <c r="D124" s="53"/>
    </row>
    <row r="125" spans="2:4" s="3" customFormat="1" x14ac:dyDescent="0.2">
      <c r="B125" s="36" t="s">
        <v>84</v>
      </c>
      <c r="C125" s="304">
        <v>0</v>
      </c>
      <c r="D125" s="53"/>
    </row>
    <row r="126" spans="2:4" s="3" customFormat="1" x14ac:dyDescent="0.2">
      <c r="B126" s="36" t="s">
        <v>85</v>
      </c>
      <c r="C126" s="304">
        <v>0</v>
      </c>
      <c r="D126" s="53"/>
    </row>
    <row r="127" spans="2:4" s="3" customFormat="1" x14ac:dyDescent="0.2">
      <c r="B127" s="36" t="s">
        <v>551</v>
      </c>
      <c r="C127" s="304">
        <v>0</v>
      </c>
      <c r="D127" s="53"/>
    </row>
    <row r="128" spans="2:4" s="3" customFormat="1" x14ac:dyDescent="0.2">
      <c r="B128" s="36" t="s">
        <v>86</v>
      </c>
      <c r="C128" s="304">
        <v>0</v>
      </c>
      <c r="D128" s="53"/>
    </row>
    <row r="129" spans="2:4" s="3" customFormat="1" x14ac:dyDescent="0.2">
      <c r="B129" s="36" t="s">
        <v>87</v>
      </c>
      <c r="C129" s="304">
        <v>0</v>
      </c>
      <c r="D129" s="53"/>
    </row>
    <row r="130" spans="2:4" s="3" customFormat="1" x14ac:dyDescent="0.2">
      <c r="B130" s="36" t="s">
        <v>88</v>
      </c>
      <c r="C130" s="304">
        <v>0</v>
      </c>
      <c r="D130" s="53"/>
    </row>
    <row r="131" spans="2:4" s="3" customFormat="1" x14ac:dyDescent="0.2">
      <c r="B131" s="36" t="s">
        <v>89</v>
      </c>
      <c r="C131" s="304">
        <v>0</v>
      </c>
      <c r="D131" s="53"/>
    </row>
    <row r="132" spans="2:4" s="3" customFormat="1" x14ac:dyDescent="0.2">
      <c r="B132" s="36" t="s">
        <v>90</v>
      </c>
      <c r="C132" s="304">
        <v>0</v>
      </c>
      <c r="D132" s="53"/>
    </row>
    <row r="133" spans="2:4" s="3" customFormat="1" x14ac:dyDescent="0.2">
      <c r="B133" s="36" t="s">
        <v>91</v>
      </c>
      <c r="C133" s="304">
        <v>0</v>
      </c>
      <c r="D133" s="53"/>
    </row>
    <row r="134" spans="2:4" s="3" customFormat="1" x14ac:dyDescent="0.2">
      <c r="B134" s="36" t="s">
        <v>92</v>
      </c>
      <c r="C134" s="304">
        <v>0</v>
      </c>
      <c r="D134" s="53"/>
    </row>
    <row r="135" spans="2:4" s="3" customFormat="1" x14ac:dyDescent="0.2">
      <c r="B135" s="36" t="s">
        <v>531</v>
      </c>
      <c r="C135" s="304">
        <v>0</v>
      </c>
      <c r="D135" s="53"/>
    </row>
    <row r="136" spans="2:4" s="3" customFormat="1" x14ac:dyDescent="0.2">
      <c r="B136" s="36" t="s">
        <v>93</v>
      </c>
      <c r="C136" s="304">
        <v>0</v>
      </c>
      <c r="D136" s="53"/>
    </row>
    <row r="137" spans="2:4" s="3" customFormat="1" x14ac:dyDescent="0.2">
      <c r="B137" s="36" t="s">
        <v>94</v>
      </c>
      <c r="C137" s="304">
        <v>0</v>
      </c>
      <c r="D137" s="53"/>
    </row>
    <row r="138" spans="2:4" s="3" customFormat="1" x14ac:dyDescent="0.2">
      <c r="B138" s="36" t="s">
        <v>95</v>
      </c>
      <c r="C138" s="304">
        <v>0</v>
      </c>
      <c r="D138" s="53"/>
    </row>
    <row r="139" spans="2:4" s="3" customFormat="1" x14ac:dyDescent="0.2">
      <c r="B139" s="36" t="s">
        <v>96</v>
      </c>
      <c r="C139" s="304">
        <v>0</v>
      </c>
      <c r="D139" s="53"/>
    </row>
    <row r="140" spans="2:4" s="3" customFormat="1" x14ac:dyDescent="0.2">
      <c r="B140" s="36" t="s">
        <v>97</v>
      </c>
      <c r="C140" s="304">
        <v>0</v>
      </c>
      <c r="D140" s="53"/>
    </row>
    <row r="141" spans="2:4" s="3" customFormat="1" x14ac:dyDescent="0.2">
      <c r="B141" s="36" t="s">
        <v>98</v>
      </c>
      <c r="C141" s="304">
        <v>0</v>
      </c>
      <c r="D141" s="53"/>
    </row>
    <row r="142" spans="2:4" s="3" customFormat="1" x14ac:dyDescent="0.2">
      <c r="B142" s="36" t="s">
        <v>99</v>
      </c>
      <c r="C142" s="304">
        <v>1</v>
      </c>
      <c r="D142" s="53"/>
    </row>
    <row r="143" spans="2:4" s="3" customFormat="1" x14ac:dyDescent="0.2">
      <c r="B143" s="36" t="s">
        <v>100</v>
      </c>
      <c r="C143" s="304">
        <v>0</v>
      </c>
      <c r="D143" s="53"/>
    </row>
    <row r="144" spans="2:4" s="3" customFormat="1" x14ac:dyDescent="0.2">
      <c r="B144" s="36" t="s">
        <v>102</v>
      </c>
      <c r="C144" s="304">
        <v>0</v>
      </c>
      <c r="D144" s="53"/>
    </row>
    <row r="145" spans="2:4" s="3" customFormat="1" x14ac:dyDescent="0.2">
      <c r="B145" s="36" t="s">
        <v>103</v>
      </c>
      <c r="C145" s="304">
        <v>0</v>
      </c>
      <c r="D145" s="53"/>
    </row>
    <row r="146" spans="2:4" s="3" customFormat="1" x14ac:dyDescent="0.2">
      <c r="B146" s="36" t="s">
        <v>104</v>
      </c>
      <c r="C146" s="304">
        <v>0</v>
      </c>
      <c r="D146" s="53"/>
    </row>
    <row r="147" spans="2:4" s="3" customFormat="1" x14ac:dyDescent="0.2">
      <c r="B147" s="36" t="s">
        <v>105</v>
      </c>
      <c r="C147" s="304">
        <v>0</v>
      </c>
      <c r="D147" s="53"/>
    </row>
    <row r="148" spans="2:4" s="3" customFormat="1" x14ac:dyDescent="0.2">
      <c r="B148" s="36" t="s">
        <v>106</v>
      </c>
      <c r="C148" s="304">
        <v>0</v>
      </c>
      <c r="D148" s="53"/>
    </row>
    <row r="149" spans="2:4" s="3" customFormat="1" x14ac:dyDescent="0.2">
      <c r="B149" s="36" t="s">
        <v>107</v>
      </c>
      <c r="C149" s="304">
        <v>0</v>
      </c>
      <c r="D149" s="53"/>
    </row>
    <row r="150" spans="2:4" s="3" customFormat="1" x14ac:dyDescent="0.2">
      <c r="B150" s="36" t="s">
        <v>108</v>
      </c>
      <c r="C150" s="304">
        <v>0</v>
      </c>
      <c r="D150" s="53"/>
    </row>
    <row r="151" spans="2:4" s="3" customFormat="1" x14ac:dyDescent="0.2">
      <c r="C151" s="178"/>
      <c r="D151" s="53"/>
    </row>
    <row r="152" spans="2:4" s="3" customFormat="1" x14ac:dyDescent="0.2">
      <c r="C152" s="177"/>
      <c r="D152" s="53"/>
    </row>
    <row r="153" spans="2:4" s="3" customFormat="1" x14ac:dyDescent="0.2">
      <c r="C153" s="177"/>
      <c r="D153" s="53"/>
    </row>
    <row r="154" spans="2:4" s="3" customFormat="1" x14ac:dyDescent="0.2">
      <c r="C154" s="177"/>
      <c r="D154" s="53"/>
    </row>
    <row r="155" spans="2:4" s="3" customFormat="1" x14ac:dyDescent="0.2">
      <c r="C155" s="177"/>
      <c r="D155" s="53"/>
    </row>
    <row r="156" spans="2:4" s="3" customFormat="1" x14ac:dyDescent="0.2">
      <c r="B156" s="14" t="s">
        <v>562</v>
      </c>
      <c r="C156" s="171"/>
      <c r="D156" s="53"/>
    </row>
    <row r="157" spans="2:4" s="3" customFormat="1" x14ac:dyDescent="0.2">
      <c r="C157" s="177"/>
      <c r="D157" s="53"/>
    </row>
    <row r="158" spans="2:4" s="3" customFormat="1" x14ac:dyDescent="0.2">
      <c r="C158" s="158" t="s">
        <v>304</v>
      </c>
      <c r="D158" s="53"/>
    </row>
    <row r="159" spans="2:4" s="3" customFormat="1" x14ac:dyDescent="0.2">
      <c r="C159" s="150">
        <f>SUM(C161:C164)</f>
        <v>0</v>
      </c>
      <c r="D159" s="53"/>
    </row>
    <row r="160" spans="2:4" s="3" customFormat="1" x14ac:dyDescent="0.2">
      <c r="C160" s="177"/>
      <c r="D160" s="53"/>
    </row>
    <row r="161" spans="2:4" s="3" customFormat="1" x14ac:dyDescent="0.2">
      <c r="B161" s="36" t="s">
        <v>116</v>
      </c>
      <c r="C161" s="304">
        <v>0</v>
      </c>
      <c r="D161" s="53"/>
    </row>
    <row r="162" spans="2:4" s="3" customFormat="1" x14ac:dyDescent="0.2">
      <c r="B162" s="36" t="s">
        <v>117</v>
      </c>
      <c r="C162" s="304">
        <v>0</v>
      </c>
      <c r="D162" s="53"/>
    </row>
    <row r="163" spans="2:4" s="3" customFormat="1" x14ac:dyDescent="0.2">
      <c r="B163" s="36" t="s">
        <v>118</v>
      </c>
      <c r="C163" s="304">
        <v>0</v>
      </c>
      <c r="D163" s="53"/>
    </row>
    <row r="164" spans="2:4" s="3" customFormat="1" x14ac:dyDescent="0.2">
      <c r="B164" s="36" t="s">
        <v>119</v>
      </c>
      <c r="C164" s="304">
        <v>0</v>
      </c>
      <c r="D164" s="53"/>
    </row>
    <row r="165" spans="2:4" s="3" customFormat="1" x14ac:dyDescent="0.2">
      <c r="C165" s="177"/>
      <c r="D165" s="53"/>
    </row>
    <row r="166" spans="2:4" s="3" customFormat="1" x14ac:dyDescent="0.2">
      <c r="C166" s="177"/>
      <c r="D166" s="53"/>
    </row>
    <row r="167" spans="2:4" s="3" customFormat="1" x14ac:dyDescent="0.2">
      <c r="B167" s="14" t="s">
        <v>563</v>
      </c>
      <c r="C167" s="171"/>
      <c r="D167" s="53"/>
    </row>
    <row r="168" spans="2:4" s="3" customFormat="1" x14ac:dyDescent="0.2">
      <c r="C168" s="177"/>
      <c r="D168" s="53"/>
    </row>
    <row r="169" spans="2:4" s="3" customFormat="1" x14ac:dyDescent="0.2">
      <c r="C169" s="158" t="s">
        <v>304</v>
      </c>
      <c r="D169" s="53"/>
    </row>
    <row r="170" spans="2:4" s="3" customFormat="1" x14ac:dyDescent="0.2">
      <c r="C170" s="150">
        <f>SUM(C172:C201)</f>
        <v>12</v>
      </c>
      <c r="D170" s="53"/>
    </row>
    <row r="171" spans="2:4" s="3" customFormat="1" x14ac:dyDescent="0.2">
      <c r="C171" s="177"/>
      <c r="D171" s="53"/>
    </row>
    <row r="172" spans="2:4" s="3" customFormat="1" x14ac:dyDescent="0.2">
      <c r="B172" s="36" t="s">
        <v>120</v>
      </c>
      <c r="C172" s="304">
        <v>0</v>
      </c>
      <c r="D172" s="53"/>
    </row>
    <row r="173" spans="2:4" s="3" customFormat="1" x14ac:dyDescent="0.2">
      <c r="B173" s="36" t="s">
        <v>121</v>
      </c>
      <c r="C173" s="304">
        <v>0</v>
      </c>
      <c r="D173" s="53"/>
    </row>
    <row r="174" spans="2:4" s="3" customFormat="1" x14ac:dyDescent="0.2">
      <c r="B174" s="36" t="s">
        <v>122</v>
      </c>
      <c r="C174" s="304">
        <v>0</v>
      </c>
      <c r="D174" s="53"/>
    </row>
    <row r="175" spans="2:4" s="3" customFormat="1" x14ac:dyDescent="0.2">
      <c r="B175" s="36" t="s">
        <v>123</v>
      </c>
      <c r="C175" s="304">
        <v>0</v>
      </c>
      <c r="D175" s="53"/>
    </row>
    <row r="176" spans="2:4" s="3" customFormat="1" x14ac:dyDescent="0.2">
      <c r="B176" s="36" t="s">
        <v>124</v>
      </c>
      <c r="C176" s="304">
        <v>0</v>
      </c>
      <c r="D176" s="53"/>
    </row>
    <row r="177" spans="2:4" s="3" customFormat="1" x14ac:dyDescent="0.2">
      <c r="B177" s="36" t="s">
        <v>125</v>
      </c>
      <c r="C177" s="304">
        <v>0</v>
      </c>
      <c r="D177" s="53"/>
    </row>
    <row r="178" spans="2:4" s="3" customFormat="1" x14ac:dyDescent="0.2">
      <c r="B178" s="36" t="s">
        <v>126</v>
      </c>
      <c r="C178" s="304">
        <v>1</v>
      </c>
      <c r="D178" s="53"/>
    </row>
    <row r="179" spans="2:4" s="3" customFormat="1" x14ac:dyDescent="0.2">
      <c r="B179" s="36" t="s">
        <v>127</v>
      </c>
      <c r="C179" s="304">
        <v>2</v>
      </c>
      <c r="D179" s="53"/>
    </row>
    <row r="180" spans="2:4" s="3" customFormat="1" x14ac:dyDescent="0.2">
      <c r="B180" s="36" t="s">
        <v>142</v>
      </c>
      <c r="C180" s="304">
        <v>0</v>
      </c>
      <c r="D180" s="53"/>
    </row>
    <row r="181" spans="2:4" s="3" customFormat="1" x14ac:dyDescent="0.2">
      <c r="B181" s="36" t="s">
        <v>128</v>
      </c>
      <c r="C181" s="304">
        <v>3</v>
      </c>
      <c r="D181" s="53"/>
    </row>
    <row r="182" spans="2:4" s="3" customFormat="1" x14ac:dyDescent="0.2">
      <c r="B182" s="36" t="s">
        <v>129</v>
      </c>
      <c r="C182" s="304">
        <v>0</v>
      </c>
      <c r="D182" s="53"/>
    </row>
    <row r="183" spans="2:4" s="3" customFormat="1" x14ac:dyDescent="0.2">
      <c r="B183" s="36" t="s">
        <v>130</v>
      </c>
      <c r="C183" s="304">
        <v>0</v>
      </c>
      <c r="D183" s="53"/>
    </row>
    <row r="184" spans="2:4" s="3" customFormat="1" x14ac:dyDescent="0.2">
      <c r="B184" s="36" t="s">
        <v>131</v>
      </c>
      <c r="C184" s="304">
        <v>0</v>
      </c>
      <c r="D184" s="53"/>
    </row>
    <row r="185" spans="2:4" s="3" customFormat="1" x14ac:dyDescent="0.2">
      <c r="B185" s="36" t="s">
        <v>516</v>
      </c>
      <c r="C185" s="304">
        <v>0</v>
      </c>
      <c r="D185" s="53"/>
    </row>
    <row r="186" spans="2:4" s="3" customFormat="1" x14ac:dyDescent="0.2">
      <c r="B186" s="36" t="s">
        <v>132</v>
      </c>
      <c r="C186" s="304">
        <v>0</v>
      </c>
      <c r="D186" s="53"/>
    </row>
    <row r="187" spans="2:4" s="3" customFormat="1" x14ac:dyDescent="0.2">
      <c r="B187" s="36" t="s">
        <v>133</v>
      </c>
      <c r="C187" s="304">
        <v>0</v>
      </c>
      <c r="D187" s="53"/>
    </row>
    <row r="188" spans="2:4" s="3" customFormat="1" x14ac:dyDescent="0.2">
      <c r="B188" s="36" t="s">
        <v>134</v>
      </c>
      <c r="C188" s="304">
        <v>0</v>
      </c>
      <c r="D188" s="53"/>
    </row>
    <row r="189" spans="2:4" s="3" customFormat="1" x14ac:dyDescent="0.2">
      <c r="B189" s="36" t="s">
        <v>135</v>
      </c>
      <c r="C189" s="304">
        <v>0</v>
      </c>
      <c r="D189" s="53"/>
    </row>
    <row r="190" spans="2:4" s="3" customFormat="1" x14ac:dyDescent="0.2">
      <c r="B190" s="36" t="s">
        <v>552</v>
      </c>
      <c r="C190" s="304">
        <v>0</v>
      </c>
      <c r="D190" s="53"/>
    </row>
    <row r="191" spans="2:4" s="3" customFormat="1" x14ac:dyDescent="0.2">
      <c r="B191" s="36" t="s">
        <v>553</v>
      </c>
      <c r="C191" s="304">
        <v>0</v>
      </c>
      <c r="D191" s="53"/>
    </row>
    <row r="192" spans="2:4" s="3" customFormat="1" x14ac:dyDescent="0.2">
      <c r="B192" s="36" t="s">
        <v>532</v>
      </c>
      <c r="C192" s="304">
        <v>1</v>
      </c>
      <c r="D192" s="53"/>
    </row>
    <row r="193" spans="2:4" s="3" customFormat="1" x14ac:dyDescent="0.2">
      <c r="B193" s="36" t="s">
        <v>554</v>
      </c>
      <c r="C193" s="304">
        <v>0</v>
      </c>
      <c r="D193" s="53"/>
    </row>
    <row r="194" spans="2:4" s="3" customFormat="1" x14ac:dyDescent="0.2">
      <c r="B194" s="36" t="s">
        <v>555</v>
      </c>
      <c r="C194" s="304">
        <v>1</v>
      </c>
      <c r="D194" s="53"/>
    </row>
    <row r="195" spans="2:4" s="3" customFormat="1" x14ac:dyDescent="0.2">
      <c r="B195" s="36" t="s">
        <v>557</v>
      </c>
      <c r="C195" s="304">
        <v>0</v>
      </c>
      <c r="D195" s="53"/>
    </row>
    <row r="196" spans="2:4" s="3" customFormat="1" x14ac:dyDescent="0.2">
      <c r="B196" s="36" t="s">
        <v>136</v>
      </c>
      <c r="C196" s="304">
        <v>3</v>
      </c>
      <c r="D196" s="53"/>
    </row>
    <row r="197" spans="2:4" s="3" customFormat="1" x14ac:dyDescent="0.2">
      <c r="B197" s="36" t="s">
        <v>137</v>
      </c>
      <c r="C197" s="304">
        <v>0</v>
      </c>
      <c r="D197" s="53"/>
    </row>
    <row r="198" spans="2:4" s="3" customFormat="1" x14ac:dyDescent="0.2">
      <c r="B198" s="36" t="s">
        <v>520</v>
      </c>
      <c r="C198" s="304">
        <v>0</v>
      </c>
      <c r="D198" s="53"/>
    </row>
    <row r="199" spans="2:4" s="3" customFormat="1" x14ac:dyDescent="0.2">
      <c r="B199" s="36" t="s">
        <v>558</v>
      </c>
      <c r="C199" s="304">
        <v>1</v>
      </c>
      <c r="D199" s="53"/>
    </row>
    <row r="200" spans="2:4" s="3" customFormat="1" x14ac:dyDescent="0.2">
      <c r="B200" s="36" t="s">
        <v>138</v>
      </c>
      <c r="C200" s="304">
        <v>0</v>
      </c>
      <c r="D200" s="53"/>
    </row>
    <row r="201" spans="2:4" s="3" customFormat="1" x14ac:dyDescent="0.2">
      <c r="B201" s="36" t="s">
        <v>139</v>
      </c>
      <c r="C201" s="304">
        <v>0</v>
      </c>
      <c r="D201" s="53"/>
    </row>
    <row r="202" spans="2:4" s="3" customFormat="1" x14ac:dyDescent="0.2">
      <c r="C202" s="178"/>
      <c r="D202" s="53"/>
    </row>
    <row r="203" spans="2:4" s="3" customFormat="1" x14ac:dyDescent="0.2">
      <c r="C203" s="177"/>
      <c r="D203" s="53"/>
    </row>
    <row r="204" spans="2:4" s="3" customFormat="1" x14ac:dyDescent="0.2">
      <c r="B204" s="14" t="s">
        <v>140</v>
      </c>
      <c r="C204" s="171"/>
      <c r="D204" s="53"/>
    </row>
    <row r="205" spans="2:4" s="3" customFormat="1" x14ac:dyDescent="0.2">
      <c r="C205" s="177"/>
      <c r="D205" s="53"/>
    </row>
    <row r="206" spans="2:4" s="3" customFormat="1" x14ac:dyDescent="0.2">
      <c r="C206" s="158" t="s">
        <v>304</v>
      </c>
      <c r="D206" s="53"/>
    </row>
    <row r="207" spans="2:4" s="3" customFormat="1" x14ac:dyDescent="0.2">
      <c r="C207" s="150">
        <f>SUM(C209)</f>
        <v>0</v>
      </c>
      <c r="D207" s="53"/>
    </row>
    <row r="208" spans="2:4" s="3" customFormat="1" x14ac:dyDescent="0.2">
      <c r="C208" s="177"/>
      <c r="D208" s="53"/>
    </row>
    <row r="209" spans="2:4" s="3" customFormat="1" x14ac:dyDescent="0.2">
      <c r="B209" s="36" t="s">
        <v>141</v>
      </c>
      <c r="C209" s="304">
        <v>0</v>
      </c>
      <c r="D209" s="53"/>
    </row>
    <row r="210" spans="2:4" s="3" customFormat="1" x14ac:dyDescent="0.2">
      <c r="C210" s="177"/>
      <c r="D210" s="53"/>
    </row>
    <row r="211" spans="2:4" s="3" customFormat="1" x14ac:dyDescent="0.2">
      <c r="C211" s="177"/>
      <c r="D211" s="53"/>
    </row>
    <row r="212" spans="2:4" s="3" customFormat="1" x14ac:dyDescent="0.2">
      <c r="C212" s="177"/>
      <c r="D212" s="53"/>
    </row>
    <row r="213" spans="2:4" s="3" customFormat="1" x14ac:dyDescent="0.2">
      <c r="C213" s="177"/>
      <c r="D213" s="53"/>
    </row>
    <row r="214" spans="2:4" s="3" customFormat="1" x14ac:dyDescent="0.2">
      <c r="C214" s="177"/>
      <c r="D214" s="53"/>
    </row>
    <row r="215" spans="2:4" s="3" customFormat="1" x14ac:dyDescent="0.2">
      <c r="C215" s="177"/>
      <c r="D215" s="53"/>
    </row>
    <row r="216" spans="2:4" s="3" customFormat="1" x14ac:dyDescent="0.2">
      <c r="C216" s="177"/>
      <c r="D216" s="53"/>
    </row>
    <row r="217" spans="2:4" s="3" customFormat="1" x14ac:dyDescent="0.2">
      <c r="C217" s="177"/>
      <c r="D217" s="53"/>
    </row>
    <row r="218" spans="2:4" s="3" customFormat="1" x14ac:dyDescent="0.2">
      <c r="C218" s="177"/>
      <c r="D218" s="53"/>
    </row>
    <row r="219" spans="2:4" s="3" customFormat="1" x14ac:dyDescent="0.2">
      <c r="C219" s="177"/>
      <c r="D219" s="53"/>
    </row>
    <row r="220" spans="2:4" s="3" customFormat="1" x14ac:dyDescent="0.2">
      <c r="C220" s="177"/>
      <c r="D220" s="53"/>
    </row>
    <row r="221" spans="2:4" s="3" customFormat="1" x14ac:dyDescent="0.2">
      <c r="C221" s="177"/>
      <c r="D221" s="53"/>
    </row>
    <row r="222" spans="2:4" s="3" customFormat="1" x14ac:dyDescent="0.2">
      <c r="C222" s="177"/>
      <c r="D222" s="53"/>
    </row>
    <row r="223" spans="2:4" s="3" customFormat="1" x14ac:dyDescent="0.2">
      <c r="C223" s="177"/>
      <c r="D223" s="53"/>
    </row>
    <row r="224" spans="2:4" s="3" customFormat="1" x14ac:dyDescent="0.2">
      <c r="C224" s="177"/>
      <c r="D224" s="53"/>
    </row>
    <row r="225" spans="3:4" s="3" customFormat="1" x14ac:dyDescent="0.2">
      <c r="C225" s="177"/>
      <c r="D225" s="53"/>
    </row>
    <row r="226" spans="3:4" s="3" customFormat="1" x14ac:dyDescent="0.2">
      <c r="C226" s="177"/>
      <c r="D226" s="53"/>
    </row>
    <row r="227" spans="3:4" s="3" customFormat="1" x14ac:dyDescent="0.2">
      <c r="C227" s="177"/>
      <c r="D227" s="53"/>
    </row>
    <row r="228" spans="3:4" s="3" customFormat="1" x14ac:dyDescent="0.2">
      <c r="C228" s="177"/>
      <c r="D228" s="53"/>
    </row>
    <row r="229" spans="3:4" s="3" customFormat="1" x14ac:dyDescent="0.2">
      <c r="C229" s="177"/>
      <c r="D229" s="53"/>
    </row>
    <row r="230" spans="3:4" s="3" customFormat="1" x14ac:dyDescent="0.2">
      <c r="C230" s="177"/>
      <c r="D230" s="53"/>
    </row>
    <row r="231" spans="3:4" s="3" customFormat="1" x14ac:dyDescent="0.2">
      <c r="C231" s="177"/>
      <c r="D231" s="53"/>
    </row>
    <row r="232" spans="3:4" s="3" customFormat="1" x14ac:dyDescent="0.2">
      <c r="C232" s="177"/>
      <c r="D232" s="53"/>
    </row>
    <row r="233" spans="3:4" s="3" customFormat="1" x14ac:dyDescent="0.2">
      <c r="C233" s="177"/>
      <c r="D233" s="53"/>
    </row>
    <row r="234" spans="3:4" s="3" customFormat="1" x14ac:dyDescent="0.2">
      <c r="C234" s="177"/>
      <c r="D234" s="53"/>
    </row>
    <row r="235" spans="3:4" s="3" customFormat="1" x14ac:dyDescent="0.2">
      <c r="C235" s="177"/>
      <c r="D235" s="53"/>
    </row>
    <row r="236" spans="3:4" s="3" customFormat="1" x14ac:dyDescent="0.2">
      <c r="C236" s="177"/>
      <c r="D236" s="53"/>
    </row>
    <row r="237" spans="3:4" s="3" customFormat="1" x14ac:dyDescent="0.2">
      <c r="C237" s="177"/>
      <c r="D237" s="53"/>
    </row>
    <row r="238" spans="3:4" s="3" customFormat="1" x14ac:dyDescent="0.2">
      <c r="C238" s="177"/>
      <c r="D238" s="53"/>
    </row>
    <row r="239" spans="3:4" s="3" customFormat="1" x14ac:dyDescent="0.2">
      <c r="C239" s="177"/>
      <c r="D239" s="53"/>
    </row>
    <row r="240" spans="3:4" s="3" customFormat="1" x14ac:dyDescent="0.2">
      <c r="C240" s="177"/>
      <c r="D240" s="53"/>
    </row>
    <row r="241" spans="3:4" s="3" customFormat="1" x14ac:dyDescent="0.2">
      <c r="C241" s="177"/>
      <c r="D241" s="53"/>
    </row>
    <row r="242" spans="3:4" s="3" customFormat="1" x14ac:dyDescent="0.2">
      <c r="C242" s="177"/>
      <c r="D242" s="53"/>
    </row>
    <row r="243" spans="3:4" s="3" customFormat="1" x14ac:dyDescent="0.2">
      <c r="C243" s="177"/>
      <c r="D243" s="53"/>
    </row>
    <row r="244" spans="3:4" s="3" customFormat="1" x14ac:dyDescent="0.2">
      <c r="C244" s="177"/>
      <c r="D244" s="53"/>
    </row>
    <row r="245" spans="3:4" s="3" customFormat="1" x14ac:dyDescent="0.2">
      <c r="C245" s="177"/>
      <c r="D245" s="53"/>
    </row>
    <row r="246" spans="3:4" s="3" customFormat="1" x14ac:dyDescent="0.2">
      <c r="C246" s="177"/>
      <c r="D246" s="53"/>
    </row>
    <row r="247" spans="3:4" s="3" customFormat="1" x14ac:dyDescent="0.2">
      <c r="C247" s="177"/>
      <c r="D247" s="53"/>
    </row>
    <row r="248" spans="3:4" s="3" customFormat="1" x14ac:dyDescent="0.2">
      <c r="C248" s="177"/>
      <c r="D248" s="53"/>
    </row>
    <row r="249" spans="3:4" s="3" customFormat="1" x14ac:dyDescent="0.2">
      <c r="C249" s="177"/>
      <c r="D249" s="53"/>
    </row>
    <row r="250" spans="3:4" s="3" customFormat="1" x14ac:dyDescent="0.2">
      <c r="C250" s="177"/>
      <c r="D250" s="53"/>
    </row>
    <row r="251" spans="3:4" s="3" customFormat="1" x14ac:dyDescent="0.2">
      <c r="C251" s="177"/>
      <c r="D251" s="53"/>
    </row>
    <row r="252" spans="3:4" s="3" customFormat="1" x14ac:dyDescent="0.2">
      <c r="C252" s="177"/>
      <c r="D252" s="53"/>
    </row>
    <row r="253" spans="3:4" s="3" customFormat="1" x14ac:dyDescent="0.2">
      <c r="C253" s="177"/>
      <c r="D253" s="53"/>
    </row>
    <row r="254" spans="3:4" s="3" customFormat="1" x14ac:dyDescent="0.2">
      <c r="C254" s="177"/>
      <c r="D254" s="53"/>
    </row>
    <row r="255" spans="3:4" s="3" customFormat="1" x14ac:dyDescent="0.2">
      <c r="C255" s="177"/>
      <c r="D255" s="53"/>
    </row>
    <row r="256" spans="3:4" s="3" customFormat="1" x14ac:dyDescent="0.2">
      <c r="C256" s="177"/>
      <c r="D256" s="53"/>
    </row>
    <row r="257" spans="3:4" s="3" customFormat="1" x14ac:dyDescent="0.2">
      <c r="C257" s="177"/>
      <c r="D257" s="53"/>
    </row>
    <row r="258" spans="3:4" s="3" customFormat="1" x14ac:dyDescent="0.2">
      <c r="C258" s="177"/>
      <c r="D258" s="53"/>
    </row>
    <row r="259" spans="3:4" s="3" customFormat="1" x14ac:dyDescent="0.2">
      <c r="C259" s="177"/>
      <c r="D259" s="53"/>
    </row>
    <row r="260" spans="3:4" s="3" customFormat="1" x14ac:dyDescent="0.2">
      <c r="C260" s="177"/>
      <c r="D260" s="53"/>
    </row>
    <row r="261" spans="3:4" s="3" customFormat="1" x14ac:dyDescent="0.2">
      <c r="C261" s="177"/>
      <c r="D261" s="53"/>
    </row>
    <row r="262" spans="3:4" s="3" customFormat="1" x14ac:dyDescent="0.2">
      <c r="C262" s="177"/>
      <c r="D262" s="53"/>
    </row>
    <row r="263" spans="3:4" s="3" customFormat="1" x14ac:dyDescent="0.2">
      <c r="C263" s="177"/>
      <c r="D263" s="53"/>
    </row>
    <row r="264" spans="3:4" s="3" customFormat="1" x14ac:dyDescent="0.2">
      <c r="C264" s="177"/>
      <c r="D264" s="53"/>
    </row>
    <row r="265" spans="3:4" s="3" customFormat="1" x14ac:dyDescent="0.2">
      <c r="C265" s="177"/>
      <c r="D265" s="53"/>
    </row>
    <row r="266" spans="3:4" s="3" customFormat="1" x14ac:dyDescent="0.2">
      <c r="C266" s="177"/>
      <c r="D266" s="53"/>
    </row>
    <row r="267" spans="3:4" s="3" customFormat="1" x14ac:dyDescent="0.2">
      <c r="C267" s="177"/>
      <c r="D267" s="53"/>
    </row>
    <row r="268" spans="3:4" s="3" customFormat="1" x14ac:dyDescent="0.2">
      <c r="C268" s="177"/>
      <c r="D268" s="53"/>
    </row>
    <row r="269" spans="3:4" s="3" customFormat="1" x14ac:dyDescent="0.2">
      <c r="C269" s="177"/>
      <c r="D269" s="53"/>
    </row>
    <row r="270" spans="3:4" s="3" customFormat="1" x14ac:dyDescent="0.2">
      <c r="C270" s="177"/>
      <c r="D270" s="53"/>
    </row>
    <row r="271" spans="3:4" s="3" customFormat="1" x14ac:dyDescent="0.2">
      <c r="C271" s="177"/>
      <c r="D271" s="53"/>
    </row>
    <row r="272" spans="3:4" s="3" customFormat="1" x14ac:dyDescent="0.2">
      <c r="C272" s="177"/>
      <c r="D272" s="53"/>
    </row>
    <row r="273" spans="3:4" s="3" customFormat="1" x14ac:dyDescent="0.2">
      <c r="C273" s="177"/>
      <c r="D273" s="53"/>
    </row>
    <row r="274" spans="3:4" s="3" customFormat="1" x14ac:dyDescent="0.2">
      <c r="C274" s="177"/>
      <c r="D274" s="53"/>
    </row>
    <row r="275" spans="3:4" s="3" customFormat="1" x14ac:dyDescent="0.2">
      <c r="C275" s="177"/>
      <c r="D275" s="53"/>
    </row>
    <row r="276" spans="3:4" s="3" customFormat="1" x14ac:dyDescent="0.2">
      <c r="C276" s="177"/>
      <c r="D276" s="53"/>
    </row>
    <row r="277" spans="3:4" s="3" customFormat="1" x14ac:dyDescent="0.2">
      <c r="C277" s="177"/>
      <c r="D277" s="53"/>
    </row>
    <row r="278" spans="3:4" s="3" customFormat="1" x14ac:dyDescent="0.2">
      <c r="C278" s="177"/>
      <c r="D278" s="53"/>
    </row>
    <row r="279" spans="3:4" s="3" customFormat="1" x14ac:dyDescent="0.2">
      <c r="C279" s="177"/>
      <c r="D279" s="53"/>
    </row>
    <row r="280" spans="3:4" s="3" customFormat="1" x14ac:dyDescent="0.2">
      <c r="C280" s="177"/>
      <c r="D280" s="53"/>
    </row>
    <row r="281" spans="3:4" s="3" customFormat="1" x14ac:dyDescent="0.2">
      <c r="C281" s="177"/>
      <c r="D281" s="53"/>
    </row>
    <row r="282" spans="3:4" s="3" customFormat="1" x14ac:dyDescent="0.2">
      <c r="C282" s="177"/>
      <c r="D282" s="53"/>
    </row>
    <row r="283" spans="3:4" s="3" customFormat="1" x14ac:dyDescent="0.2">
      <c r="C283" s="177"/>
      <c r="D283" s="53"/>
    </row>
    <row r="284" spans="3:4" s="3" customFormat="1" x14ac:dyDescent="0.2">
      <c r="C284" s="177"/>
      <c r="D284" s="53"/>
    </row>
    <row r="285" spans="3:4" s="3" customFormat="1" x14ac:dyDescent="0.2">
      <c r="C285" s="177"/>
      <c r="D285" s="53"/>
    </row>
    <row r="286" spans="3:4" s="3" customFormat="1" x14ac:dyDescent="0.2">
      <c r="C286" s="177"/>
      <c r="D286" s="53"/>
    </row>
    <row r="287" spans="3:4" s="3" customFormat="1" x14ac:dyDescent="0.2">
      <c r="C287" s="177"/>
      <c r="D287" s="53"/>
    </row>
    <row r="288" spans="3:4" s="3" customFormat="1" x14ac:dyDescent="0.2">
      <c r="C288" s="177"/>
      <c r="D288" s="53"/>
    </row>
    <row r="289" spans="3:4" s="3" customFormat="1" x14ac:dyDescent="0.2">
      <c r="C289" s="177"/>
      <c r="D289" s="53"/>
    </row>
    <row r="290" spans="3:4" s="3" customFormat="1" x14ac:dyDescent="0.2">
      <c r="C290" s="177"/>
      <c r="D290" s="53"/>
    </row>
    <row r="291" spans="3:4" s="3" customFormat="1" x14ac:dyDescent="0.2">
      <c r="C291" s="177"/>
      <c r="D291" s="53"/>
    </row>
    <row r="292" spans="3:4" s="3" customFormat="1" x14ac:dyDescent="0.2">
      <c r="C292" s="177"/>
      <c r="D292" s="53"/>
    </row>
    <row r="293" spans="3:4" s="3" customFormat="1" x14ac:dyDescent="0.2">
      <c r="C293" s="177"/>
      <c r="D293" s="53"/>
    </row>
    <row r="294" spans="3:4" s="3" customFormat="1" x14ac:dyDescent="0.2">
      <c r="C294" s="177"/>
      <c r="D294" s="53"/>
    </row>
    <row r="295" spans="3:4" s="3" customFormat="1" x14ac:dyDescent="0.2">
      <c r="C295" s="177"/>
      <c r="D295" s="53"/>
    </row>
    <row r="296" spans="3:4" s="3" customFormat="1" x14ac:dyDescent="0.2">
      <c r="C296" s="177"/>
      <c r="D296" s="53"/>
    </row>
    <row r="297" spans="3:4" s="3" customFormat="1" x14ac:dyDescent="0.2">
      <c r="C297" s="177"/>
      <c r="D297" s="53"/>
    </row>
    <row r="298" spans="3:4" s="3" customFormat="1" x14ac:dyDescent="0.2">
      <c r="C298" s="177"/>
      <c r="D298" s="53"/>
    </row>
    <row r="299" spans="3:4" s="3" customFormat="1" x14ac:dyDescent="0.2">
      <c r="C299" s="177"/>
      <c r="D299" s="53"/>
    </row>
    <row r="300" spans="3:4" s="3" customFormat="1" x14ac:dyDescent="0.2">
      <c r="C300" s="177"/>
      <c r="D300" s="53"/>
    </row>
    <row r="301" spans="3:4" s="3" customFormat="1" x14ac:dyDescent="0.2">
      <c r="C301" s="177"/>
      <c r="D301" s="53"/>
    </row>
    <row r="302" spans="3:4" s="3" customFormat="1" x14ac:dyDescent="0.2">
      <c r="C302" s="177"/>
      <c r="D302" s="5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4"/>
  <sheetViews>
    <sheetView showGridLines="0" topLeftCell="A169" zoomScale="90" zoomScaleNormal="90" workbookViewId="0">
      <selection activeCell="B64" sqref="B64"/>
    </sheetView>
  </sheetViews>
  <sheetFormatPr baseColWidth="10" defaultRowHeight="12.75" x14ac:dyDescent="0.2"/>
  <cols>
    <col min="1" max="1" width="3.5703125" style="2" customWidth="1"/>
    <col min="2" max="2" width="81.85546875" style="2" customWidth="1"/>
    <col min="3" max="3" width="24.140625" style="177"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72"/>
    </row>
    <row r="9" spans="2:5" ht="5.25" customHeight="1" x14ac:dyDescent="0.2">
      <c r="B9" s="5"/>
      <c r="C9" s="173"/>
    </row>
    <row r="11" spans="2:5" ht="15" x14ac:dyDescent="0.25">
      <c r="B11" s="15" t="s">
        <v>305</v>
      </c>
      <c r="C11" s="174"/>
      <c r="D11" s="5"/>
    </row>
    <row r="12" spans="2:5" x14ac:dyDescent="0.2">
      <c r="B12" s="6"/>
      <c r="C12" s="173"/>
    </row>
    <row r="13" spans="2:5" s="7" customFormat="1" x14ac:dyDescent="0.2">
      <c r="B13" s="12" t="s">
        <v>5</v>
      </c>
      <c r="C13" s="175" t="s">
        <v>306</v>
      </c>
    </row>
    <row r="14" spans="2:5" x14ac:dyDescent="0.2">
      <c r="B14" s="3" t="s">
        <v>31</v>
      </c>
      <c r="C14" s="132">
        <f>SUM(C22,C33,C57,C70,C78,C86,C96)</f>
        <v>8</v>
      </c>
    </row>
    <row r="15" spans="2:5" x14ac:dyDescent="0.2">
      <c r="B15" s="3" t="s">
        <v>34</v>
      </c>
      <c r="C15" s="132">
        <f>SUM(C160,C171,C208)</f>
        <v>4</v>
      </c>
    </row>
    <row r="16" spans="2:5" x14ac:dyDescent="0.2">
      <c r="B16" s="9" t="s">
        <v>6</v>
      </c>
      <c r="C16" s="150">
        <f>SUM(C14,C15)</f>
        <v>12</v>
      </c>
    </row>
    <row r="19" spans="2:4" s="3" customFormat="1" x14ac:dyDescent="0.2">
      <c r="B19" s="14" t="s">
        <v>565</v>
      </c>
      <c r="C19" s="176"/>
    </row>
    <row r="20" spans="2:4" s="3" customFormat="1" x14ac:dyDescent="0.2">
      <c r="B20" s="14"/>
      <c r="C20" s="176"/>
    </row>
    <row r="21" spans="2:4" s="3" customFormat="1" x14ac:dyDescent="0.2">
      <c r="B21" s="40"/>
      <c r="C21" s="158" t="s">
        <v>306</v>
      </c>
    </row>
    <row r="22" spans="2:4" s="3" customFormat="1" x14ac:dyDescent="0.2">
      <c r="C22" s="150">
        <f>COUNTA(C24:C27)</f>
        <v>1</v>
      </c>
    </row>
    <row r="23" spans="2:4" s="3" customFormat="1" x14ac:dyDescent="0.2">
      <c r="C23" s="177"/>
      <c r="D23" s="53"/>
    </row>
    <row r="24" spans="2:4" s="3" customFormat="1" x14ac:dyDescent="0.2">
      <c r="B24" s="3" t="s">
        <v>550</v>
      </c>
      <c r="C24" s="304"/>
      <c r="D24" s="53"/>
    </row>
    <row r="25" spans="2:4" s="3" customFormat="1" x14ac:dyDescent="0.2">
      <c r="B25" s="3" t="s">
        <v>37</v>
      </c>
      <c r="C25" s="304"/>
      <c r="D25" s="53"/>
    </row>
    <row r="26" spans="2:4" s="3" customFormat="1" x14ac:dyDescent="0.2">
      <c r="B26" s="3" t="s">
        <v>38</v>
      </c>
      <c r="C26" s="294" t="s">
        <v>405</v>
      </c>
      <c r="D26" s="53"/>
    </row>
    <row r="27" spans="2:4" s="3" customFormat="1" x14ac:dyDescent="0.2">
      <c r="B27" s="3" t="s">
        <v>39</v>
      </c>
      <c r="C27" s="304"/>
      <c r="D27" s="53"/>
    </row>
    <row r="28" spans="2:4" s="3" customFormat="1" x14ac:dyDescent="0.2">
      <c r="C28" s="177"/>
      <c r="D28" s="53"/>
    </row>
    <row r="29" spans="2:4" s="3" customFormat="1" x14ac:dyDescent="0.2">
      <c r="C29" s="177"/>
      <c r="D29" s="53"/>
    </row>
    <row r="30" spans="2:4" s="3" customFormat="1" x14ac:dyDescent="0.2">
      <c r="B30" s="14" t="s">
        <v>567</v>
      </c>
      <c r="C30" s="176"/>
      <c r="D30" s="53"/>
    </row>
    <row r="31" spans="2:4" s="3" customFormat="1" x14ac:dyDescent="0.2">
      <c r="B31" s="14"/>
      <c r="C31" s="176"/>
      <c r="D31" s="53"/>
    </row>
    <row r="32" spans="2:4" s="3" customFormat="1" x14ac:dyDescent="0.2">
      <c r="C32" s="158" t="s">
        <v>306</v>
      </c>
      <c r="D32" s="53"/>
    </row>
    <row r="33" spans="2:4" s="3" customFormat="1" x14ac:dyDescent="0.2">
      <c r="C33" s="150">
        <f>COUNTA(C35:C51)</f>
        <v>0</v>
      </c>
      <c r="D33" s="53"/>
    </row>
    <row r="34" spans="2:4" s="3" customFormat="1" x14ac:dyDescent="0.2">
      <c r="C34" s="177"/>
      <c r="D34" s="53"/>
    </row>
    <row r="35" spans="2:4" s="3" customFormat="1" x14ac:dyDescent="0.2">
      <c r="B35" s="445" t="s">
        <v>519</v>
      </c>
      <c r="C35" s="304"/>
      <c r="D35" s="53"/>
    </row>
    <row r="36" spans="2:4" s="3" customFormat="1" x14ac:dyDescent="0.2">
      <c r="B36" s="445" t="s">
        <v>514</v>
      </c>
      <c r="C36" s="304"/>
      <c r="D36" s="53"/>
    </row>
    <row r="37" spans="2:4" s="3" customFormat="1" x14ac:dyDescent="0.2">
      <c r="B37" s="450" t="s">
        <v>544</v>
      </c>
      <c r="C37" s="304"/>
      <c r="D37" s="53"/>
    </row>
    <row r="38" spans="2:4" s="3" customFormat="1" x14ac:dyDescent="0.2">
      <c r="B38" s="445" t="s">
        <v>539</v>
      </c>
      <c r="C38" s="304"/>
      <c r="D38" s="53"/>
    </row>
    <row r="39" spans="2:4" s="3" customFormat="1" x14ac:dyDescent="0.2">
      <c r="B39" s="445" t="s">
        <v>548</v>
      </c>
      <c r="C39" s="304"/>
      <c r="D39" s="53"/>
    </row>
    <row r="40" spans="2:4" s="3" customFormat="1" x14ac:dyDescent="0.2">
      <c r="B40" s="445" t="s">
        <v>547</v>
      </c>
      <c r="C40" s="304"/>
      <c r="D40" s="53"/>
    </row>
    <row r="41" spans="2:4" s="3" customFormat="1" x14ac:dyDescent="0.2">
      <c r="B41" s="445" t="s">
        <v>546</v>
      </c>
      <c r="C41" s="304"/>
      <c r="D41" s="53"/>
    </row>
    <row r="42" spans="2:4" s="3" customFormat="1" x14ac:dyDescent="0.2">
      <c r="B42" s="40" t="s">
        <v>513</v>
      </c>
      <c r="C42" s="304"/>
      <c r="D42" s="53"/>
    </row>
    <row r="43" spans="2:4" s="3" customFormat="1" x14ac:dyDescent="0.2">
      <c r="B43" s="445" t="s">
        <v>543</v>
      </c>
      <c r="C43" s="304"/>
      <c r="D43" s="53"/>
    </row>
    <row r="44" spans="2:4" s="3" customFormat="1" x14ac:dyDescent="0.2">
      <c r="B44" s="445" t="s">
        <v>545</v>
      </c>
      <c r="C44" s="304"/>
      <c r="D44" s="53"/>
    </row>
    <row r="45" spans="2:4" s="3" customFormat="1" x14ac:dyDescent="0.2">
      <c r="B45" s="445" t="s">
        <v>541</v>
      </c>
      <c r="C45" s="294"/>
      <c r="D45" s="53"/>
    </row>
    <row r="46" spans="2:4" s="3" customFormat="1" x14ac:dyDescent="0.2">
      <c r="B46" s="445" t="s">
        <v>542</v>
      </c>
      <c r="C46" s="304"/>
      <c r="D46" s="53"/>
    </row>
    <row r="47" spans="2:4" s="3" customFormat="1" x14ac:dyDescent="0.2">
      <c r="B47" s="445" t="s">
        <v>549</v>
      </c>
      <c r="C47" s="304"/>
      <c r="D47" s="53"/>
    </row>
    <row r="48" spans="2:4" s="3" customFormat="1" x14ac:dyDescent="0.2">
      <c r="B48" s="445" t="s">
        <v>515</v>
      </c>
      <c r="C48" s="304"/>
      <c r="D48" s="53"/>
    </row>
    <row r="49" spans="2:4" s="3" customFormat="1" x14ac:dyDescent="0.2">
      <c r="B49" s="3" t="s">
        <v>40</v>
      </c>
      <c r="C49" s="304"/>
      <c r="D49" s="53"/>
    </row>
    <row r="50" spans="2:4" s="3" customFormat="1" x14ac:dyDescent="0.2">
      <c r="B50" s="3" t="s">
        <v>41</v>
      </c>
      <c r="C50" s="304"/>
      <c r="D50" s="53"/>
    </row>
    <row r="51" spans="2:4" s="3" customFormat="1" x14ac:dyDescent="0.2">
      <c r="B51" s="3" t="s">
        <v>42</v>
      </c>
      <c r="C51" s="304"/>
      <c r="D51" s="53"/>
    </row>
    <row r="52" spans="2:4" s="3" customFormat="1" x14ac:dyDescent="0.2">
      <c r="C52" s="177"/>
      <c r="D52" s="53"/>
    </row>
    <row r="53" spans="2:4" s="3" customFormat="1" x14ac:dyDescent="0.2">
      <c r="C53" s="177"/>
      <c r="D53" s="53"/>
    </row>
    <row r="54" spans="2:4" s="3" customFormat="1" x14ac:dyDescent="0.2">
      <c r="B54" s="14" t="s">
        <v>566</v>
      </c>
      <c r="C54" s="171"/>
      <c r="D54" s="53"/>
    </row>
    <row r="55" spans="2:4" s="3" customFormat="1" x14ac:dyDescent="0.2">
      <c r="B55" s="14"/>
      <c r="C55" s="171"/>
      <c r="D55" s="53"/>
    </row>
    <row r="56" spans="2:4" s="3" customFormat="1" x14ac:dyDescent="0.2">
      <c r="C56" s="158" t="s">
        <v>306</v>
      </c>
      <c r="D56" s="53"/>
    </row>
    <row r="57" spans="2:4" s="3" customFormat="1" x14ac:dyDescent="0.2">
      <c r="C57" s="150">
        <v>2</v>
      </c>
      <c r="D57" s="53"/>
    </row>
    <row r="58" spans="2:4" s="3" customFormat="1" x14ac:dyDescent="0.2">
      <c r="C58" s="177"/>
      <c r="D58" s="53"/>
    </row>
    <row r="59" spans="2:4" s="3" customFormat="1" x14ac:dyDescent="0.2">
      <c r="B59" s="36" t="s">
        <v>43</v>
      </c>
      <c r="C59" s="294"/>
      <c r="D59" s="53"/>
    </row>
    <row r="60" spans="2:4" s="3" customFormat="1" x14ac:dyDescent="0.2">
      <c r="B60" s="36" t="s">
        <v>44</v>
      </c>
      <c r="C60" s="294"/>
      <c r="D60" s="53"/>
    </row>
    <row r="61" spans="2:4" s="3" customFormat="1" x14ac:dyDescent="0.2">
      <c r="B61" s="36" t="s">
        <v>45</v>
      </c>
      <c r="C61" s="294" t="s">
        <v>405</v>
      </c>
      <c r="D61" s="53"/>
    </row>
    <row r="62" spans="2:4" s="3" customFormat="1" x14ac:dyDescent="0.2">
      <c r="B62" s="36" t="s">
        <v>46</v>
      </c>
      <c r="C62" s="276"/>
      <c r="D62" s="53"/>
    </row>
    <row r="63" spans="2:4" s="3" customFormat="1" x14ac:dyDescent="0.2">
      <c r="B63" s="36" t="s">
        <v>47</v>
      </c>
      <c r="C63" s="294"/>
      <c r="D63" s="53"/>
    </row>
    <row r="64" spans="2:4" s="3" customFormat="1" x14ac:dyDescent="0.2">
      <c r="B64" s="36" t="s">
        <v>590</v>
      </c>
      <c r="C64" s="294" t="s">
        <v>405</v>
      </c>
      <c r="D64" s="53"/>
    </row>
    <row r="65" spans="2:4" s="3" customFormat="1" x14ac:dyDescent="0.2">
      <c r="C65" s="177"/>
      <c r="D65" s="53"/>
    </row>
    <row r="66" spans="2:4" s="3" customFormat="1" x14ac:dyDescent="0.2">
      <c r="C66" s="177"/>
      <c r="D66" s="53"/>
    </row>
    <row r="67" spans="2:4" s="3" customFormat="1" x14ac:dyDescent="0.2">
      <c r="B67" s="14" t="s">
        <v>111</v>
      </c>
      <c r="C67" s="171"/>
      <c r="D67" s="53"/>
    </row>
    <row r="68" spans="2:4" s="3" customFormat="1" x14ac:dyDescent="0.2">
      <c r="C68" s="177"/>
      <c r="D68" s="53"/>
    </row>
    <row r="69" spans="2:4" s="3" customFormat="1" x14ac:dyDescent="0.2">
      <c r="C69" s="158" t="s">
        <v>306</v>
      </c>
      <c r="D69" s="53"/>
    </row>
    <row r="70" spans="2:4" s="3" customFormat="1" x14ac:dyDescent="0.2">
      <c r="C70" s="150">
        <f>COUNTA(C72)</f>
        <v>0</v>
      </c>
      <c r="D70" s="53"/>
    </row>
    <row r="71" spans="2:4" s="3" customFormat="1" x14ac:dyDescent="0.2">
      <c r="C71" s="177"/>
      <c r="D71" s="53"/>
    </row>
    <row r="72" spans="2:4" s="3" customFormat="1" x14ac:dyDescent="0.2">
      <c r="B72" s="3" t="s">
        <v>48</v>
      </c>
      <c r="C72" s="304"/>
      <c r="D72" s="53"/>
    </row>
    <row r="73" spans="2:4" s="3" customFormat="1" x14ac:dyDescent="0.2">
      <c r="C73" s="177"/>
      <c r="D73" s="53"/>
    </row>
    <row r="74" spans="2:4" s="3" customFormat="1" x14ac:dyDescent="0.2">
      <c r="C74" s="177"/>
      <c r="D74" s="53"/>
    </row>
    <row r="75" spans="2:4" s="3" customFormat="1" x14ac:dyDescent="0.2">
      <c r="B75" s="14" t="s">
        <v>113</v>
      </c>
      <c r="C75" s="171"/>
      <c r="D75" s="53"/>
    </row>
    <row r="76" spans="2:4" s="3" customFormat="1" x14ac:dyDescent="0.2">
      <c r="C76" s="177"/>
      <c r="D76" s="53"/>
    </row>
    <row r="77" spans="2:4" s="3" customFormat="1" x14ac:dyDescent="0.2">
      <c r="C77" s="158" t="s">
        <v>306</v>
      </c>
      <c r="D77" s="53"/>
    </row>
    <row r="78" spans="2:4" s="3" customFormat="1" x14ac:dyDescent="0.2">
      <c r="C78" s="150">
        <f>SUM(C80)</f>
        <v>0</v>
      </c>
      <c r="D78" s="53"/>
    </row>
    <row r="79" spans="2:4" s="3" customFormat="1" x14ac:dyDescent="0.2">
      <c r="C79" s="177"/>
      <c r="D79" s="53"/>
    </row>
    <row r="80" spans="2:4" s="3" customFormat="1" x14ac:dyDescent="0.2">
      <c r="B80" s="3" t="s">
        <v>49</v>
      </c>
      <c r="C80" s="304"/>
      <c r="D80" s="53"/>
    </row>
    <row r="81" spans="2:4" s="3" customFormat="1" x14ac:dyDescent="0.2">
      <c r="C81" s="177"/>
      <c r="D81" s="53"/>
    </row>
    <row r="82" spans="2:4" s="3" customFormat="1" x14ac:dyDescent="0.2">
      <c r="C82" s="177"/>
      <c r="D82" s="53"/>
    </row>
    <row r="83" spans="2:4" s="3" customFormat="1" x14ac:dyDescent="0.2">
      <c r="B83" s="14" t="s">
        <v>112</v>
      </c>
      <c r="C83" s="171"/>
      <c r="D83" s="53"/>
    </row>
    <row r="84" spans="2:4" s="3" customFormat="1" x14ac:dyDescent="0.2">
      <c r="C84" s="177"/>
      <c r="D84" s="53"/>
    </row>
    <row r="85" spans="2:4" s="3" customFormat="1" x14ac:dyDescent="0.2">
      <c r="C85" s="158" t="s">
        <v>306</v>
      </c>
      <c r="D85" s="53"/>
    </row>
    <row r="86" spans="2:4" s="3" customFormat="1" x14ac:dyDescent="0.2">
      <c r="C86" s="150">
        <f>COUNTA(C88,C89,C90)</f>
        <v>0</v>
      </c>
      <c r="D86" s="53"/>
    </row>
    <row r="87" spans="2:4" s="3" customFormat="1" x14ac:dyDescent="0.2">
      <c r="C87" s="177"/>
      <c r="D87" s="53"/>
    </row>
    <row r="88" spans="2:4" s="3" customFormat="1" x14ac:dyDescent="0.2">
      <c r="B88" s="36" t="s">
        <v>50</v>
      </c>
      <c r="C88" s="304"/>
      <c r="D88" s="53"/>
    </row>
    <row r="89" spans="2:4" s="3" customFormat="1" x14ac:dyDescent="0.2">
      <c r="B89" s="36" t="s">
        <v>51</v>
      </c>
      <c r="C89" s="304"/>
      <c r="D89" s="53"/>
    </row>
    <row r="90" spans="2:4" s="3" customFormat="1" x14ac:dyDescent="0.2">
      <c r="B90" s="36" t="s">
        <v>52</v>
      </c>
      <c r="C90" s="294"/>
      <c r="D90" s="53"/>
    </row>
    <row r="91" spans="2:4" s="3" customFormat="1" x14ac:dyDescent="0.2">
      <c r="C91" s="177"/>
      <c r="D91" s="53"/>
    </row>
    <row r="92" spans="2:4" s="3" customFormat="1" x14ac:dyDescent="0.2">
      <c r="C92" s="177"/>
      <c r="D92" s="53"/>
    </row>
    <row r="93" spans="2:4" s="3" customFormat="1" x14ac:dyDescent="0.2">
      <c r="B93" s="14" t="s">
        <v>564</v>
      </c>
      <c r="C93" s="171"/>
      <c r="D93" s="53"/>
    </row>
    <row r="94" spans="2:4" s="3" customFormat="1" x14ac:dyDescent="0.2">
      <c r="C94" s="177"/>
      <c r="D94" s="53"/>
    </row>
    <row r="95" spans="2:4" s="3" customFormat="1" x14ac:dyDescent="0.2">
      <c r="C95" s="158" t="s">
        <v>306</v>
      </c>
      <c r="D95" s="53"/>
    </row>
    <row r="96" spans="2:4" s="3" customFormat="1" x14ac:dyDescent="0.2">
      <c r="C96" s="150">
        <f>COUNTA(C98:C150)</f>
        <v>5</v>
      </c>
      <c r="D96" s="53"/>
    </row>
    <row r="97" spans="2:4" s="3" customFormat="1" x14ac:dyDescent="0.2">
      <c r="C97" s="177"/>
      <c r="D97" s="53"/>
    </row>
    <row r="98" spans="2:4" s="3" customFormat="1" x14ac:dyDescent="0.2">
      <c r="B98" s="36" t="s">
        <v>53</v>
      </c>
      <c r="C98" s="294"/>
      <c r="D98" s="53"/>
    </row>
    <row r="99" spans="2:4" s="3" customFormat="1" x14ac:dyDescent="0.2">
      <c r="B99" s="36" t="s">
        <v>54</v>
      </c>
      <c r="C99" s="294" t="s">
        <v>405</v>
      </c>
      <c r="D99" s="53"/>
    </row>
    <row r="100" spans="2:4" s="3" customFormat="1" x14ac:dyDescent="0.2">
      <c r="B100" s="36" t="s">
        <v>55</v>
      </c>
      <c r="C100" s="276"/>
      <c r="D100" s="53"/>
    </row>
    <row r="101" spans="2:4" s="3" customFormat="1" x14ac:dyDescent="0.2">
      <c r="B101" s="36" t="s">
        <v>56</v>
      </c>
      <c r="C101" s="276"/>
      <c r="D101" s="53"/>
    </row>
    <row r="102" spans="2:4" s="3" customFormat="1" x14ac:dyDescent="0.2">
      <c r="B102" s="36" t="s">
        <v>57</v>
      </c>
      <c r="C102" s="276"/>
      <c r="D102" s="53"/>
    </row>
    <row r="103" spans="2:4" s="3" customFormat="1" x14ac:dyDescent="0.2">
      <c r="B103" s="36" t="s">
        <v>58</v>
      </c>
      <c r="C103" s="276"/>
      <c r="D103" s="53"/>
    </row>
    <row r="104" spans="2:4" s="3" customFormat="1" x14ac:dyDescent="0.2">
      <c r="B104" s="36" t="s">
        <v>61</v>
      </c>
      <c r="C104" s="276"/>
      <c r="D104" s="53"/>
    </row>
    <row r="105" spans="2:4" s="3" customFormat="1" x14ac:dyDescent="0.2">
      <c r="B105" s="36" t="s">
        <v>62</v>
      </c>
      <c r="C105" s="276"/>
      <c r="D105" s="53"/>
    </row>
    <row r="106" spans="2:4" s="3" customFormat="1" x14ac:dyDescent="0.2">
      <c r="B106" s="36" t="s">
        <v>63</v>
      </c>
      <c r="C106" s="276"/>
      <c r="D106" s="53"/>
    </row>
    <row r="107" spans="2:4" s="3" customFormat="1" x14ac:dyDescent="0.2">
      <c r="B107" s="36" t="s">
        <v>530</v>
      </c>
      <c r="C107" s="276"/>
      <c r="D107" s="53"/>
    </row>
    <row r="108" spans="2:4" s="3" customFormat="1" x14ac:dyDescent="0.2">
      <c r="B108" s="36" t="s">
        <v>64</v>
      </c>
      <c r="C108" s="276"/>
      <c r="D108" s="53"/>
    </row>
    <row r="109" spans="2:4" s="3" customFormat="1" x14ac:dyDescent="0.2">
      <c r="B109" s="36" t="s">
        <v>65</v>
      </c>
      <c r="C109" s="276"/>
      <c r="D109" s="53"/>
    </row>
    <row r="110" spans="2:4" s="3" customFormat="1" x14ac:dyDescent="0.2">
      <c r="B110" s="36" t="s">
        <v>68</v>
      </c>
      <c r="C110" s="294"/>
      <c r="D110" s="53"/>
    </row>
    <row r="111" spans="2:4" s="3" customFormat="1" x14ac:dyDescent="0.2">
      <c r="B111" s="36" t="s">
        <v>69</v>
      </c>
      <c r="C111" s="294"/>
      <c r="D111" s="53"/>
    </row>
    <row r="112" spans="2:4" s="3" customFormat="1" x14ac:dyDescent="0.2">
      <c r="B112" s="36" t="s">
        <v>71</v>
      </c>
      <c r="C112" s="276"/>
      <c r="D112" s="53"/>
    </row>
    <row r="113" spans="2:4" s="3" customFormat="1" x14ac:dyDescent="0.2">
      <c r="B113" s="36" t="s">
        <v>72</v>
      </c>
      <c r="C113" s="294"/>
      <c r="D113" s="53"/>
    </row>
    <row r="114" spans="2:4" s="3" customFormat="1" x14ac:dyDescent="0.2">
      <c r="B114" s="36" t="s">
        <v>73</v>
      </c>
      <c r="C114" s="294"/>
      <c r="D114" s="53"/>
    </row>
    <row r="115" spans="2:4" s="3" customFormat="1" x14ac:dyDescent="0.2">
      <c r="B115" s="36" t="s">
        <v>75</v>
      </c>
      <c r="C115" s="276"/>
      <c r="D115" s="53"/>
    </row>
    <row r="116" spans="2:4" s="3" customFormat="1" x14ac:dyDescent="0.2">
      <c r="B116" s="36" t="s">
        <v>76</v>
      </c>
      <c r="C116" s="294" t="s">
        <v>405</v>
      </c>
      <c r="D116" s="53"/>
    </row>
    <row r="117" spans="2:4" s="3" customFormat="1" x14ac:dyDescent="0.2">
      <c r="B117" s="36" t="s">
        <v>77</v>
      </c>
      <c r="C117" s="294"/>
      <c r="D117" s="53"/>
    </row>
    <row r="118" spans="2:4" s="3" customFormat="1" x14ac:dyDescent="0.2">
      <c r="B118" s="36" t="s">
        <v>78</v>
      </c>
      <c r="C118" s="294"/>
      <c r="D118" s="53"/>
    </row>
    <row r="119" spans="2:4" s="3" customFormat="1" x14ac:dyDescent="0.2">
      <c r="B119" s="36" t="s">
        <v>79</v>
      </c>
      <c r="C119" s="276"/>
      <c r="D119" s="53"/>
    </row>
    <row r="120" spans="2:4" s="3" customFormat="1" x14ac:dyDescent="0.2">
      <c r="B120" s="36" t="s">
        <v>529</v>
      </c>
      <c r="C120" s="276"/>
      <c r="D120" s="53"/>
    </row>
    <row r="121" spans="2:4" s="3" customFormat="1" x14ac:dyDescent="0.2">
      <c r="B121" s="261" t="s">
        <v>81</v>
      </c>
      <c r="C121" s="294"/>
      <c r="D121" s="53"/>
    </row>
    <row r="122" spans="2:4" s="3" customFormat="1" x14ac:dyDescent="0.2">
      <c r="B122" s="36" t="s">
        <v>82</v>
      </c>
      <c r="C122" s="276"/>
      <c r="D122" s="53"/>
    </row>
    <row r="123" spans="2:4" s="3" customFormat="1" x14ac:dyDescent="0.2">
      <c r="B123" s="36" t="s">
        <v>83</v>
      </c>
      <c r="C123" s="276"/>
      <c r="D123" s="53"/>
    </row>
    <row r="124" spans="2:4" s="3" customFormat="1" x14ac:dyDescent="0.2">
      <c r="B124" s="36" t="s">
        <v>533</v>
      </c>
      <c r="C124" s="276"/>
      <c r="D124" s="53"/>
    </row>
    <row r="125" spans="2:4" s="3" customFormat="1" x14ac:dyDescent="0.2">
      <c r="B125" s="36" t="s">
        <v>84</v>
      </c>
      <c r="C125" s="276"/>
      <c r="D125" s="53"/>
    </row>
    <row r="126" spans="2:4" s="3" customFormat="1" x14ac:dyDescent="0.2">
      <c r="B126" s="36" t="s">
        <v>85</v>
      </c>
      <c r="C126" s="276"/>
      <c r="D126" s="53"/>
    </row>
    <row r="127" spans="2:4" s="3" customFormat="1" x14ac:dyDescent="0.2">
      <c r="B127" s="36" t="s">
        <v>551</v>
      </c>
      <c r="C127" s="276"/>
      <c r="D127" s="53"/>
    </row>
    <row r="128" spans="2:4" s="3" customFormat="1" x14ac:dyDescent="0.2">
      <c r="B128" s="36" t="s">
        <v>86</v>
      </c>
      <c r="C128" s="276"/>
      <c r="D128" s="53"/>
    </row>
    <row r="129" spans="2:4" s="3" customFormat="1" x14ac:dyDescent="0.2">
      <c r="B129" s="36" t="s">
        <v>87</v>
      </c>
      <c r="C129" s="276"/>
      <c r="D129" s="53"/>
    </row>
    <row r="130" spans="2:4" s="3" customFormat="1" x14ac:dyDescent="0.2">
      <c r="B130" s="36" t="s">
        <v>88</v>
      </c>
      <c r="C130" s="276"/>
      <c r="D130" s="53"/>
    </row>
    <row r="131" spans="2:4" s="3" customFormat="1" x14ac:dyDescent="0.2">
      <c r="B131" s="36" t="s">
        <v>89</v>
      </c>
      <c r="C131" s="276"/>
      <c r="D131" s="53"/>
    </row>
    <row r="132" spans="2:4" s="3" customFormat="1" x14ac:dyDescent="0.2">
      <c r="B132" s="36" t="s">
        <v>90</v>
      </c>
      <c r="C132" s="276"/>
      <c r="D132" s="53"/>
    </row>
    <row r="133" spans="2:4" s="3" customFormat="1" x14ac:dyDescent="0.2">
      <c r="B133" s="36" t="s">
        <v>91</v>
      </c>
      <c r="C133" s="294"/>
      <c r="D133" s="53"/>
    </row>
    <row r="134" spans="2:4" s="3" customFormat="1" x14ac:dyDescent="0.2">
      <c r="B134" s="36" t="s">
        <v>92</v>
      </c>
      <c r="C134" s="294"/>
      <c r="D134" s="53"/>
    </row>
    <row r="135" spans="2:4" s="3" customFormat="1" x14ac:dyDescent="0.2">
      <c r="B135" s="36" t="s">
        <v>531</v>
      </c>
      <c r="C135" s="276"/>
      <c r="D135" s="53"/>
    </row>
    <row r="136" spans="2:4" s="3" customFormat="1" x14ac:dyDescent="0.2">
      <c r="B136" s="36" t="s">
        <v>93</v>
      </c>
      <c r="C136" s="294"/>
      <c r="D136" s="53"/>
    </row>
    <row r="137" spans="2:4" s="3" customFormat="1" x14ac:dyDescent="0.2">
      <c r="B137" s="36" t="s">
        <v>94</v>
      </c>
      <c r="C137" s="294" t="s">
        <v>405</v>
      </c>
      <c r="D137" s="53"/>
    </row>
    <row r="138" spans="2:4" s="3" customFormat="1" x14ac:dyDescent="0.2">
      <c r="B138" s="36" t="s">
        <v>95</v>
      </c>
      <c r="C138" s="276"/>
      <c r="D138" s="53"/>
    </row>
    <row r="139" spans="2:4" s="3" customFormat="1" x14ac:dyDescent="0.2">
      <c r="B139" s="36" t="s">
        <v>96</v>
      </c>
      <c r="C139" s="276"/>
      <c r="D139" s="53"/>
    </row>
    <row r="140" spans="2:4" s="3" customFormat="1" x14ac:dyDescent="0.2">
      <c r="B140" s="36" t="s">
        <v>97</v>
      </c>
      <c r="C140" s="294"/>
      <c r="D140" s="53"/>
    </row>
    <row r="141" spans="2:4" s="3" customFormat="1" x14ac:dyDescent="0.2">
      <c r="B141" s="36" t="s">
        <v>98</v>
      </c>
      <c r="C141" s="276"/>
      <c r="D141" s="53"/>
    </row>
    <row r="142" spans="2:4" s="3" customFormat="1" x14ac:dyDescent="0.2">
      <c r="B142" s="36" t="s">
        <v>99</v>
      </c>
      <c r="C142" s="294" t="s">
        <v>405</v>
      </c>
      <c r="D142" s="53"/>
    </row>
    <row r="143" spans="2:4" s="3" customFormat="1" x14ac:dyDescent="0.2">
      <c r="B143" s="36" t="s">
        <v>100</v>
      </c>
      <c r="C143" s="276"/>
      <c r="D143" s="53"/>
    </row>
    <row r="144" spans="2:4" s="3" customFormat="1" x14ac:dyDescent="0.2">
      <c r="B144" s="36" t="s">
        <v>102</v>
      </c>
      <c r="C144" s="276"/>
      <c r="D144" s="53"/>
    </row>
    <row r="145" spans="2:4" s="3" customFormat="1" x14ac:dyDescent="0.2">
      <c r="B145" s="36" t="s">
        <v>103</v>
      </c>
      <c r="C145" s="276"/>
      <c r="D145" s="53"/>
    </row>
    <row r="146" spans="2:4" s="3" customFormat="1" x14ac:dyDescent="0.2">
      <c r="B146" s="36" t="s">
        <v>104</v>
      </c>
      <c r="C146" s="276"/>
      <c r="D146" s="53"/>
    </row>
    <row r="147" spans="2:4" s="3" customFormat="1" x14ac:dyDescent="0.2">
      <c r="B147" s="36" t="s">
        <v>105</v>
      </c>
      <c r="C147" s="276"/>
      <c r="D147" s="53"/>
    </row>
    <row r="148" spans="2:4" s="3" customFormat="1" x14ac:dyDescent="0.2">
      <c r="B148" s="36" t="s">
        <v>106</v>
      </c>
      <c r="C148" s="276"/>
      <c r="D148" s="53"/>
    </row>
    <row r="149" spans="2:4" s="3" customFormat="1" x14ac:dyDescent="0.2">
      <c r="B149" s="36" t="s">
        <v>107</v>
      </c>
      <c r="C149" s="276"/>
      <c r="D149" s="53"/>
    </row>
    <row r="150" spans="2:4" s="3" customFormat="1" x14ac:dyDescent="0.2">
      <c r="B150" s="36" t="s">
        <v>108</v>
      </c>
      <c r="C150" s="294" t="s">
        <v>405</v>
      </c>
      <c r="D150" s="53"/>
    </row>
    <row r="151" spans="2:4" s="3" customFormat="1" x14ac:dyDescent="0.2">
      <c r="C151" s="178"/>
      <c r="D151" s="53"/>
    </row>
    <row r="152" spans="2:4" s="3" customFormat="1" x14ac:dyDescent="0.2">
      <c r="C152" s="178"/>
      <c r="D152" s="53"/>
    </row>
    <row r="153" spans="2:4" s="3" customFormat="1" x14ac:dyDescent="0.2">
      <c r="C153" s="178"/>
      <c r="D153" s="53"/>
    </row>
    <row r="154" spans="2:4" s="3" customFormat="1" x14ac:dyDescent="0.2">
      <c r="C154" s="178"/>
      <c r="D154" s="53"/>
    </row>
    <row r="155" spans="2:4" s="3" customFormat="1" x14ac:dyDescent="0.2">
      <c r="C155" s="178"/>
      <c r="D155" s="53"/>
    </row>
    <row r="156" spans="2:4" s="3" customFormat="1" x14ac:dyDescent="0.2">
      <c r="C156" s="177"/>
      <c r="D156" s="53"/>
    </row>
    <row r="157" spans="2:4" s="3" customFormat="1" x14ac:dyDescent="0.2">
      <c r="B157" s="14" t="s">
        <v>562</v>
      </c>
      <c r="C157" s="171"/>
      <c r="D157" s="53"/>
    </row>
    <row r="158" spans="2:4" s="3" customFormat="1" x14ac:dyDescent="0.2">
      <c r="C158" s="177"/>
      <c r="D158" s="53"/>
    </row>
    <row r="159" spans="2:4" s="3" customFormat="1" x14ac:dyDescent="0.2">
      <c r="C159" s="158" t="s">
        <v>306</v>
      </c>
      <c r="D159" s="53"/>
    </row>
    <row r="160" spans="2:4" s="3" customFormat="1" x14ac:dyDescent="0.2">
      <c r="C160" s="150">
        <f>COUNTA(C162:C165)</f>
        <v>0</v>
      </c>
      <c r="D160" s="53"/>
    </row>
    <row r="161" spans="2:4" s="3" customFormat="1" x14ac:dyDescent="0.2">
      <c r="C161" s="177"/>
      <c r="D161" s="53"/>
    </row>
    <row r="162" spans="2:4" s="3" customFormat="1" x14ac:dyDescent="0.2">
      <c r="B162" s="36" t="s">
        <v>116</v>
      </c>
      <c r="C162" s="304"/>
      <c r="D162" s="53"/>
    </row>
    <row r="163" spans="2:4" s="3" customFormat="1" x14ac:dyDescent="0.2">
      <c r="B163" s="36" t="s">
        <v>117</v>
      </c>
      <c r="C163" s="304"/>
      <c r="D163" s="53"/>
    </row>
    <row r="164" spans="2:4" s="3" customFormat="1" x14ac:dyDescent="0.2">
      <c r="B164" s="36" t="s">
        <v>118</v>
      </c>
      <c r="C164" s="304"/>
      <c r="D164" s="53"/>
    </row>
    <row r="165" spans="2:4" s="3" customFormat="1" x14ac:dyDescent="0.2">
      <c r="B165" s="36" t="s">
        <v>119</v>
      </c>
      <c r="C165" s="304"/>
      <c r="D165" s="53"/>
    </row>
    <row r="166" spans="2:4" s="3" customFormat="1" x14ac:dyDescent="0.2">
      <c r="C166" s="177"/>
      <c r="D166" s="53"/>
    </row>
    <row r="167" spans="2:4" s="3" customFormat="1" x14ac:dyDescent="0.2">
      <c r="C167" s="177"/>
      <c r="D167" s="53"/>
    </row>
    <row r="168" spans="2:4" s="3" customFormat="1" x14ac:dyDescent="0.2">
      <c r="B168" s="14" t="s">
        <v>563</v>
      </c>
      <c r="C168" s="171"/>
      <c r="D168" s="53"/>
    </row>
    <row r="169" spans="2:4" s="3" customFormat="1" x14ac:dyDescent="0.2">
      <c r="C169" s="177"/>
      <c r="D169" s="53"/>
    </row>
    <row r="170" spans="2:4" s="3" customFormat="1" x14ac:dyDescent="0.2">
      <c r="C170" s="158" t="s">
        <v>306</v>
      </c>
      <c r="D170" s="53"/>
    </row>
    <row r="171" spans="2:4" s="3" customFormat="1" x14ac:dyDescent="0.2">
      <c r="C171" s="150">
        <f>COUNTA(C173:C202)</f>
        <v>4</v>
      </c>
      <c r="D171" s="53"/>
    </row>
    <row r="172" spans="2:4" s="3" customFormat="1" x14ac:dyDescent="0.2">
      <c r="C172" s="177"/>
      <c r="D172" s="53"/>
    </row>
    <row r="173" spans="2:4" s="3" customFormat="1" x14ac:dyDescent="0.2">
      <c r="B173" s="36" t="s">
        <v>120</v>
      </c>
      <c r="C173" s="294" t="s">
        <v>405</v>
      </c>
      <c r="D173" s="53"/>
    </row>
    <row r="174" spans="2:4" s="3" customFormat="1" x14ac:dyDescent="0.2">
      <c r="B174" s="36" t="s">
        <v>121</v>
      </c>
      <c r="C174" s="294"/>
      <c r="D174" s="53"/>
    </row>
    <row r="175" spans="2:4" s="3" customFormat="1" x14ac:dyDescent="0.2">
      <c r="B175" s="36" t="s">
        <v>122</v>
      </c>
      <c r="C175" s="276"/>
      <c r="D175" s="53"/>
    </row>
    <row r="176" spans="2:4" s="3" customFormat="1" x14ac:dyDescent="0.2">
      <c r="B176" s="36" t="s">
        <v>123</v>
      </c>
      <c r="C176" s="294"/>
      <c r="D176" s="53"/>
    </row>
    <row r="177" spans="2:4" s="3" customFormat="1" x14ac:dyDescent="0.2">
      <c r="B177" s="36" t="s">
        <v>124</v>
      </c>
      <c r="C177" s="276"/>
      <c r="D177" s="53"/>
    </row>
    <row r="178" spans="2:4" s="3" customFormat="1" x14ac:dyDescent="0.2">
      <c r="B178" s="36" t="s">
        <v>125</v>
      </c>
      <c r="C178" s="276"/>
      <c r="D178" s="53"/>
    </row>
    <row r="179" spans="2:4" s="3" customFormat="1" x14ac:dyDescent="0.2">
      <c r="B179" s="36" t="s">
        <v>126</v>
      </c>
      <c r="C179" s="294" t="s">
        <v>405</v>
      </c>
      <c r="D179" s="53"/>
    </row>
    <row r="180" spans="2:4" s="3" customFormat="1" x14ac:dyDescent="0.2">
      <c r="B180" s="36" t="s">
        <v>127</v>
      </c>
      <c r="C180" s="294" t="s">
        <v>405</v>
      </c>
      <c r="D180" s="53"/>
    </row>
    <row r="181" spans="2:4" s="3" customFormat="1" x14ac:dyDescent="0.2">
      <c r="B181" s="36" t="s">
        <v>142</v>
      </c>
      <c r="C181" s="294"/>
      <c r="D181" s="53"/>
    </row>
    <row r="182" spans="2:4" s="3" customFormat="1" x14ac:dyDescent="0.2">
      <c r="B182" s="36" t="s">
        <v>128</v>
      </c>
      <c r="C182" s="276"/>
      <c r="D182" s="53"/>
    </row>
    <row r="183" spans="2:4" s="3" customFormat="1" x14ac:dyDescent="0.2">
      <c r="B183" s="36" t="s">
        <v>129</v>
      </c>
      <c r="C183" s="276"/>
      <c r="D183" s="53"/>
    </row>
    <row r="184" spans="2:4" s="3" customFormat="1" x14ac:dyDescent="0.2">
      <c r="B184" s="36" t="s">
        <v>130</v>
      </c>
      <c r="C184" s="276"/>
      <c r="D184" s="53"/>
    </row>
    <row r="185" spans="2:4" s="3" customFormat="1" x14ac:dyDescent="0.2">
      <c r="B185" s="36" t="s">
        <v>131</v>
      </c>
      <c r="C185" s="276"/>
      <c r="D185" s="53"/>
    </row>
    <row r="186" spans="2:4" s="3" customFormat="1" x14ac:dyDescent="0.2">
      <c r="B186" s="36" t="s">
        <v>516</v>
      </c>
      <c r="C186" s="294"/>
      <c r="D186" s="53"/>
    </row>
    <row r="187" spans="2:4" s="3" customFormat="1" x14ac:dyDescent="0.2">
      <c r="B187" s="36" t="s">
        <v>132</v>
      </c>
      <c r="C187" s="294"/>
      <c r="D187" s="53"/>
    </row>
    <row r="188" spans="2:4" s="3" customFormat="1" x14ac:dyDescent="0.2">
      <c r="B188" s="36" t="s">
        <v>133</v>
      </c>
      <c r="C188" s="276"/>
      <c r="D188" s="53"/>
    </row>
    <row r="189" spans="2:4" s="3" customFormat="1" x14ac:dyDescent="0.2">
      <c r="B189" s="36" t="s">
        <v>134</v>
      </c>
      <c r="C189" s="276"/>
      <c r="D189" s="53"/>
    </row>
    <row r="190" spans="2:4" s="3" customFormat="1" x14ac:dyDescent="0.2">
      <c r="B190" s="36" t="s">
        <v>135</v>
      </c>
      <c r="C190" s="276"/>
      <c r="D190" s="53"/>
    </row>
    <row r="191" spans="2:4" s="3" customFormat="1" x14ac:dyDescent="0.2">
      <c r="B191" s="36" t="s">
        <v>552</v>
      </c>
      <c r="C191" s="276"/>
      <c r="D191" s="53"/>
    </row>
    <row r="192" spans="2:4" s="3" customFormat="1" x14ac:dyDescent="0.2">
      <c r="B192" s="36" t="s">
        <v>553</v>
      </c>
      <c r="C192" s="276"/>
      <c r="D192" s="53"/>
    </row>
    <row r="193" spans="2:4" s="3" customFormat="1" x14ac:dyDescent="0.2">
      <c r="B193" s="36" t="s">
        <v>532</v>
      </c>
      <c r="C193" s="276"/>
      <c r="D193" s="53"/>
    </row>
    <row r="194" spans="2:4" s="3" customFormat="1" x14ac:dyDescent="0.2">
      <c r="B194" s="36" t="s">
        <v>554</v>
      </c>
      <c r="C194" s="276"/>
      <c r="D194" s="53"/>
    </row>
    <row r="195" spans="2:4" s="3" customFormat="1" x14ac:dyDescent="0.2">
      <c r="B195" s="36" t="s">
        <v>555</v>
      </c>
      <c r="C195" s="276"/>
      <c r="D195" s="53"/>
    </row>
    <row r="196" spans="2:4" s="3" customFormat="1" x14ac:dyDescent="0.2">
      <c r="B196" s="36" t="s">
        <v>557</v>
      </c>
      <c r="C196" s="294" t="s">
        <v>405</v>
      </c>
      <c r="D196" s="53"/>
    </row>
    <row r="197" spans="2:4" s="3" customFormat="1" x14ac:dyDescent="0.2">
      <c r="B197" s="36" t="s">
        <v>136</v>
      </c>
      <c r="C197" s="276"/>
      <c r="D197" s="53"/>
    </row>
    <row r="198" spans="2:4" s="3" customFormat="1" x14ac:dyDescent="0.2">
      <c r="B198" s="36" t="s">
        <v>137</v>
      </c>
      <c r="C198" s="276"/>
      <c r="D198" s="53"/>
    </row>
    <row r="199" spans="2:4" s="3" customFormat="1" x14ac:dyDescent="0.2">
      <c r="B199" s="36" t="s">
        <v>520</v>
      </c>
      <c r="C199" s="276"/>
      <c r="D199" s="53"/>
    </row>
    <row r="200" spans="2:4" s="3" customFormat="1" x14ac:dyDescent="0.2">
      <c r="B200" s="36" t="s">
        <v>558</v>
      </c>
      <c r="C200" s="276"/>
      <c r="D200" s="53"/>
    </row>
    <row r="201" spans="2:4" s="3" customFormat="1" x14ac:dyDescent="0.2">
      <c r="B201" s="36" t="s">
        <v>138</v>
      </c>
      <c r="C201" s="294"/>
      <c r="D201" s="53"/>
    </row>
    <row r="202" spans="2:4" s="3" customFormat="1" x14ac:dyDescent="0.2">
      <c r="B202" s="36" t="s">
        <v>139</v>
      </c>
      <c r="C202" s="276"/>
      <c r="D202" s="53"/>
    </row>
    <row r="203" spans="2:4" s="3" customFormat="1" x14ac:dyDescent="0.2">
      <c r="C203" s="178"/>
      <c r="D203" s="53"/>
    </row>
    <row r="204" spans="2:4" s="3" customFormat="1" x14ac:dyDescent="0.2">
      <c r="C204" s="177"/>
      <c r="D204" s="53"/>
    </row>
    <row r="205" spans="2:4" s="3" customFormat="1" x14ac:dyDescent="0.2">
      <c r="B205" s="14" t="s">
        <v>140</v>
      </c>
      <c r="C205" s="171"/>
      <c r="D205" s="53"/>
    </row>
    <row r="206" spans="2:4" s="3" customFormat="1" x14ac:dyDescent="0.2">
      <c r="C206" s="177"/>
      <c r="D206" s="53"/>
    </row>
    <row r="207" spans="2:4" s="3" customFormat="1" x14ac:dyDescent="0.2">
      <c r="C207" s="158" t="s">
        <v>306</v>
      </c>
      <c r="D207" s="53"/>
    </row>
    <row r="208" spans="2:4" s="3" customFormat="1" x14ac:dyDescent="0.2">
      <c r="C208" s="150">
        <f>COUNTA(C210)</f>
        <v>0</v>
      </c>
      <c r="D208" s="53"/>
    </row>
    <row r="209" spans="2:4" s="3" customFormat="1" x14ac:dyDescent="0.2">
      <c r="C209" s="177"/>
      <c r="D209" s="53"/>
    </row>
    <row r="210" spans="2:4" s="3" customFormat="1" x14ac:dyDescent="0.2">
      <c r="B210" s="36" t="s">
        <v>141</v>
      </c>
      <c r="C210" s="304"/>
      <c r="D210" s="53"/>
    </row>
    <row r="211" spans="2:4" s="3" customFormat="1" x14ac:dyDescent="0.2">
      <c r="C211" s="177"/>
      <c r="D211" s="53"/>
    </row>
    <row r="212" spans="2:4" s="3" customFormat="1" x14ac:dyDescent="0.2">
      <c r="C212" s="177"/>
      <c r="D212" s="53"/>
    </row>
    <row r="213" spans="2:4" s="3" customFormat="1" x14ac:dyDescent="0.2">
      <c r="C213" s="177"/>
      <c r="D213" s="53"/>
    </row>
    <row r="214" spans="2:4" s="3" customFormat="1" x14ac:dyDescent="0.2">
      <c r="C214" s="177"/>
      <c r="D214" s="53"/>
    </row>
    <row r="215" spans="2:4" s="3" customFormat="1" x14ac:dyDescent="0.2">
      <c r="C215" s="177"/>
      <c r="D215" s="53"/>
    </row>
    <row r="216" spans="2:4" s="3" customFormat="1" x14ac:dyDescent="0.2">
      <c r="C216" s="177"/>
      <c r="D216" s="53"/>
    </row>
    <row r="217" spans="2:4" s="3" customFormat="1" x14ac:dyDescent="0.2">
      <c r="C217" s="177"/>
      <c r="D217" s="53"/>
    </row>
    <row r="218" spans="2:4" s="3" customFormat="1" x14ac:dyDescent="0.2">
      <c r="C218" s="177"/>
      <c r="D218" s="53"/>
    </row>
    <row r="219" spans="2:4" s="3" customFormat="1" x14ac:dyDescent="0.2">
      <c r="C219" s="177"/>
      <c r="D219" s="53"/>
    </row>
    <row r="220" spans="2:4" s="3" customFormat="1" x14ac:dyDescent="0.2">
      <c r="C220" s="177"/>
      <c r="D220" s="53"/>
    </row>
    <row r="221" spans="2:4" s="3" customFormat="1" x14ac:dyDescent="0.2">
      <c r="C221" s="177"/>
      <c r="D221" s="53"/>
    </row>
    <row r="222" spans="2:4" s="3" customFormat="1" x14ac:dyDescent="0.2">
      <c r="C222" s="177"/>
      <c r="D222" s="53"/>
    </row>
    <row r="223" spans="2:4" s="3" customFormat="1" x14ac:dyDescent="0.2">
      <c r="C223" s="177"/>
      <c r="D223" s="53"/>
    </row>
    <row r="224" spans="2:4" s="3" customFormat="1" x14ac:dyDescent="0.2">
      <c r="C224" s="177"/>
      <c r="D224" s="53"/>
    </row>
    <row r="225" spans="3:4" s="3" customFormat="1" x14ac:dyDescent="0.2">
      <c r="C225" s="177"/>
      <c r="D225" s="53"/>
    </row>
    <row r="226" spans="3:4" s="3" customFormat="1" x14ac:dyDescent="0.2">
      <c r="C226" s="177"/>
      <c r="D226" s="53"/>
    </row>
    <row r="227" spans="3:4" s="3" customFormat="1" x14ac:dyDescent="0.2">
      <c r="C227" s="177"/>
      <c r="D227" s="53"/>
    </row>
    <row r="228" spans="3:4" s="3" customFormat="1" x14ac:dyDescent="0.2">
      <c r="C228" s="177"/>
      <c r="D228" s="53"/>
    </row>
    <row r="229" spans="3:4" s="3" customFormat="1" x14ac:dyDescent="0.2">
      <c r="C229" s="177"/>
      <c r="D229" s="53"/>
    </row>
    <row r="230" spans="3:4" s="3" customFormat="1" x14ac:dyDescent="0.2">
      <c r="C230" s="177"/>
      <c r="D230" s="53"/>
    </row>
    <row r="231" spans="3:4" s="3" customFormat="1" x14ac:dyDescent="0.2">
      <c r="C231" s="177"/>
      <c r="D231" s="53"/>
    </row>
    <row r="232" spans="3:4" s="3" customFormat="1" x14ac:dyDescent="0.2">
      <c r="C232" s="177"/>
      <c r="D232" s="53"/>
    </row>
    <row r="233" spans="3:4" s="3" customFormat="1" x14ac:dyDescent="0.2">
      <c r="C233" s="177"/>
      <c r="D233" s="53"/>
    </row>
    <row r="234" spans="3:4" s="3" customFormat="1" x14ac:dyDescent="0.2">
      <c r="C234" s="177"/>
      <c r="D234" s="53"/>
    </row>
    <row r="235" spans="3:4" s="3" customFormat="1" x14ac:dyDescent="0.2">
      <c r="C235" s="177"/>
      <c r="D235" s="53"/>
    </row>
    <row r="236" spans="3:4" s="3" customFormat="1" x14ac:dyDescent="0.2">
      <c r="C236" s="177"/>
      <c r="D236" s="53"/>
    </row>
    <row r="237" spans="3:4" s="3" customFormat="1" x14ac:dyDescent="0.2">
      <c r="C237" s="177"/>
      <c r="D237" s="53"/>
    </row>
    <row r="238" spans="3:4" s="3" customFormat="1" x14ac:dyDescent="0.2">
      <c r="C238" s="177"/>
      <c r="D238" s="53"/>
    </row>
    <row r="239" spans="3:4" s="3" customFormat="1" x14ac:dyDescent="0.2">
      <c r="C239" s="177"/>
      <c r="D239" s="53"/>
    </row>
    <row r="240" spans="3:4" s="3" customFormat="1" x14ac:dyDescent="0.2">
      <c r="C240" s="177"/>
      <c r="D240" s="53"/>
    </row>
    <row r="241" spans="3:4" s="3" customFormat="1" x14ac:dyDescent="0.2">
      <c r="C241" s="177"/>
      <c r="D241" s="53"/>
    </row>
    <row r="242" spans="3:4" s="3" customFormat="1" x14ac:dyDescent="0.2">
      <c r="C242" s="177"/>
      <c r="D242" s="53"/>
    </row>
    <row r="243" spans="3:4" s="3" customFormat="1" x14ac:dyDescent="0.2">
      <c r="C243" s="177"/>
      <c r="D243" s="53"/>
    </row>
    <row r="244" spans="3:4" s="3" customFormat="1" x14ac:dyDescent="0.2">
      <c r="C244" s="177"/>
      <c r="D244" s="53"/>
    </row>
    <row r="245" spans="3:4" s="3" customFormat="1" x14ac:dyDescent="0.2">
      <c r="C245" s="177"/>
      <c r="D245" s="53"/>
    </row>
    <row r="246" spans="3:4" s="3" customFormat="1" x14ac:dyDescent="0.2">
      <c r="C246" s="177"/>
      <c r="D246" s="53"/>
    </row>
    <row r="247" spans="3:4" s="3" customFormat="1" x14ac:dyDescent="0.2">
      <c r="C247" s="177"/>
      <c r="D247" s="53"/>
    </row>
    <row r="248" spans="3:4" s="3" customFormat="1" x14ac:dyDescent="0.2">
      <c r="C248" s="177"/>
      <c r="D248" s="53"/>
    </row>
    <row r="249" spans="3:4" s="3" customFormat="1" x14ac:dyDescent="0.2">
      <c r="C249" s="177"/>
      <c r="D249" s="53"/>
    </row>
    <row r="250" spans="3:4" s="3" customFormat="1" x14ac:dyDescent="0.2">
      <c r="C250" s="177"/>
      <c r="D250" s="53"/>
    </row>
    <row r="251" spans="3:4" s="3" customFormat="1" x14ac:dyDescent="0.2">
      <c r="C251" s="177"/>
      <c r="D251" s="53"/>
    </row>
    <row r="252" spans="3:4" s="3" customFormat="1" x14ac:dyDescent="0.2">
      <c r="C252" s="177"/>
      <c r="D252" s="53"/>
    </row>
    <row r="253" spans="3:4" s="3" customFormat="1" x14ac:dyDescent="0.2">
      <c r="C253" s="177"/>
      <c r="D253" s="53"/>
    </row>
    <row r="254" spans="3:4" s="3" customFormat="1" x14ac:dyDescent="0.2">
      <c r="C254" s="177"/>
      <c r="D254" s="53"/>
    </row>
    <row r="255" spans="3:4" s="3" customFormat="1" x14ac:dyDescent="0.2">
      <c r="C255" s="177"/>
      <c r="D255" s="53"/>
    </row>
    <row r="256" spans="3:4" s="3" customFormat="1" x14ac:dyDescent="0.2">
      <c r="C256" s="177"/>
      <c r="D256" s="53"/>
    </row>
    <row r="257" spans="3:4" s="3" customFormat="1" x14ac:dyDescent="0.2">
      <c r="C257" s="177"/>
      <c r="D257" s="53"/>
    </row>
    <row r="258" spans="3:4" s="3" customFormat="1" x14ac:dyDescent="0.2">
      <c r="C258" s="177"/>
      <c r="D258" s="53"/>
    </row>
    <row r="259" spans="3:4" s="3" customFormat="1" x14ac:dyDescent="0.2">
      <c r="C259" s="177"/>
      <c r="D259" s="53"/>
    </row>
    <row r="260" spans="3:4" s="3" customFormat="1" x14ac:dyDescent="0.2">
      <c r="C260" s="177"/>
      <c r="D260" s="53"/>
    </row>
    <row r="261" spans="3:4" s="3" customFormat="1" x14ac:dyDescent="0.2">
      <c r="C261" s="177"/>
      <c r="D261" s="53"/>
    </row>
    <row r="262" spans="3:4" s="3" customFormat="1" x14ac:dyDescent="0.2">
      <c r="C262" s="177"/>
      <c r="D262" s="53"/>
    </row>
    <row r="263" spans="3:4" s="3" customFormat="1" x14ac:dyDescent="0.2">
      <c r="C263" s="177"/>
      <c r="D263" s="53"/>
    </row>
    <row r="264" spans="3:4" s="3" customFormat="1" x14ac:dyDescent="0.2">
      <c r="C264" s="177"/>
      <c r="D264" s="53"/>
    </row>
    <row r="265" spans="3:4" s="3" customFormat="1" x14ac:dyDescent="0.2">
      <c r="C265" s="177"/>
      <c r="D265" s="53"/>
    </row>
    <row r="266" spans="3:4" s="3" customFormat="1" x14ac:dyDescent="0.2">
      <c r="C266" s="177"/>
      <c r="D266" s="53"/>
    </row>
    <row r="267" spans="3:4" s="3" customFormat="1" x14ac:dyDescent="0.2">
      <c r="C267" s="177"/>
      <c r="D267" s="53"/>
    </row>
    <row r="268" spans="3:4" s="3" customFormat="1" x14ac:dyDescent="0.2">
      <c r="C268" s="177"/>
      <c r="D268" s="53"/>
    </row>
    <row r="269" spans="3:4" s="3" customFormat="1" x14ac:dyDescent="0.2">
      <c r="C269" s="177"/>
      <c r="D269" s="53"/>
    </row>
    <row r="270" spans="3:4" s="3" customFormat="1" x14ac:dyDescent="0.2">
      <c r="C270" s="177"/>
      <c r="D270" s="53"/>
    </row>
    <row r="271" spans="3:4" s="3" customFormat="1" x14ac:dyDescent="0.2">
      <c r="C271" s="177"/>
      <c r="D271" s="53"/>
    </row>
    <row r="272" spans="3:4" s="3" customFormat="1" x14ac:dyDescent="0.2">
      <c r="C272" s="177"/>
      <c r="D272" s="53"/>
    </row>
    <row r="273" spans="3:4" s="3" customFormat="1" x14ac:dyDescent="0.2">
      <c r="C273" s="177"/>
      <c r="D273" s="53"/>
    </row>
    <row r="274" spans="3:4" s="3" customFormat="1" x14ac:dyDescent="0.2">
      <c r="C274" s="177"/>
      <c r="D274" s="53"/>
    </row>
    <row r="275" spans="3:4" s="3" customFormat="1" x14ac:dyDescent="0.2">
      <c r="C275" s="177"/>
      <c r="D275" s="53"/>
    </row>
    <row r="276" spans="3:4" s="3" customFormat="1" x14ac:dyDescent="0.2">
      <c r="C276" s="177"/>
      <c r="D276" s="53"/>
    </row>
    <row r="277" spans="3:4" s="3" customFormat="1" x14ac:dyDescent="0.2">
      <c r="C277" s="177"/>
      <c r="D277" s="53"/>
    </row>
    <row r="278" spans="3:4" s="3" customFormat="1" x14ac:dyDescent="0.2">
      <c r="C278" s="177"/>
      <c r="D278" s="53"/>
    </row>
    <row r="279" spans="3:4" s="3" customFormat="1" x14ac:dyDescent="0.2">
      <c r="C279" s="177"/>
      <c r="D279" s="53"/>
    </row>
    <row r="280" spans="3:4" s="3" customFormat="1" x14ac:dyDescent="0.2">
      <c r="C280" s="177"/>
      <c r="D280" s="53"/>
    </row>
    <row r="281" spans="3:4" s="3" customFormat="1" x14ac:dyDescent="0.2">
      <c r="C281" s="177"/>
      <c r="D281" s="53"/>
    </row>
    <row r="282" spans="3:4" s="3" customFormat="1" x14ac:dyDescent="0.2">
      <c r="C282" s="177"/>
      <c r="D282" s="53"/>
    </row>
    <row r="283" spans="3:4" s="3" customFormat="1" x14ac:dyDescent="0.2">
      <c r="C283" s="177"/>
      <c r="D283" s="53"/>
    </row>
    <row r="284" spans="3:4" s="3" customFormat="1" x14ac:dyDescent="0.2">
      <c r="C284" s="177"/>
      <c r="D284" s="53"/>
    </row>
    <row r="285" spans="3:4" s="3" customFormat="1" x14ac:dyDescent="0.2">
      <c r="C285" s="177"/>
      <c r="D285" s="53"/>
    </row>
    <row r="286" spans="3:4" s="3" customFormat="1" x14ac:dyDescent="0.2">
      <c r="C286" s="177"/>
      <c r="D286" s="53"/>
    </row>
    <row r="287" spans="3:4" s="3" customFormat="1" x14ac:dyDescent="0.2">
      <c r="C287" s="177"/>
      <c r="D287" s="53"/>
    </row>
    <row r="288" spans="3:4" s="3" customFormat="1" x14ac:dyDescent="0.2">
      <c r="C288" s="177"/>
      <c r="D288" s="53"/>
    </row>
    <row r="289" spans="3:4" s="3" customFormat="1" x14ac:dyDescent="0.2">
      <c r="C289" s="177"/>
      <c r="D289" s="53"/>
    </row>
    <row r="290" spans="3:4" s="3" customFormat="1" x14ac:dyDescent="0.2">
      <c r="C290" s="177"/>
      <c r="D290" s="53"/>
    </row>
    <row r="291" spans="3:4" s="3" customFormat="1" x14ac:dyDescent="0.2">
      <c r="C291" s="177"/>
      <c r="D291" s="53"/>
    </row>
    <row r="292" spans="3:4" s="3" customFormat="1" x14ac:dyDescent="0.2">
      <c r="C292" s="177"/>
      <c r="D292" s="53"/>
    </row>
    <row r="293" spans="3:4" s="3" customFormat="1" x14ac:dyDescent="0.2">
      <c r="C293" s="177"/>
      <c r="D293" s="53"/>
    </row>
    <row r="294" spans="3:4" s="3" customFormat="1" x14ac:dyDescent="0.2">
      <c r="C294" s="177"/>
      <c r="D294" s="53"/>
    </row>
    <row r="295" spans="3:4" s="3" customFormat="1" x14ac:dyDescent="0.2">
      <c r="C295" s="177"/>
      <c r="D295" s="53"/>
    </row>
    <row r="296" spans="3:4" s="3" customFormat="1" x14ac:dyDescent="0.2">
      <c r="C296" s="177"/>
      <c r="D296" s="53"/>
    </row>
    <row r="297" spans="3:4" s="3" customFormat="1" x14ac:dyDescent="0.2">
      <c r="C297" s="177"/>
      <c r="D297" s="53"/>
    </row>
    <row r="298" spans="3:4" s="3" customFormat="1" x14ac:dyDescent="0.2">
      <c r="C298" s="177"/>
      <c r="D298" s="53"/>
    </row>
    <row r="299" spans="3:4" s="3" customFormat="1" x14ac:dyDescent="0.2">
      <c r="C299" s="177"/>
      <c r="D299" s="53"/>
    </row>
    <row r="300" spans="3:4" s="3" customFormat="1" x14ac:dyDescent="0.2">
      <c r="C300" s="177"/>
      <c r="D300" s="53"/>
    </row>
    <row r="301" spans="3:4" s="3" customFormat="1" x14ac:dyDescent="0.2">
      <c r="C301" s="177"/>
      <c r="D301" s="53"/>
    </row>
    <row r="302" spans="3:4" s="3" customFormat="1" x14ac:dyDescent="0.2">
      <c r="C302" s="177"/>
      <c r="D302" s="53"/>
    </row>
    <row r="303" spans="3:4" s="3" customFormat="1" x14ac:dyDescent="0.2">
      <c r="C303" s="177"/>
      <c r="D303" s="5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row r="344" spans="4:4" x14ac:dyDescent="0.2">
      <c r="D344"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2"/>
  <sheetViews>
    <sheetView showGridLines="0" topLeftCell="A196" zoomScale="82" zoomScaleNormal="82" workbookViewId="0">
      <selection activeCell="B64" sqref="B64"/>
    </sheetView>
  </sheetViews>
  <sheetFormatPr baseColWidth="10" defaultRowHeight="12.75" x14ac:dyDescent="0.2"/>
  <cols>
    <col min="1" max="1" width="3.5703125" style="2" customWidth="1"/>
    <col min="2" max="2" width="81.85546875" style="2" customWidth="1"/>
    <col min="3" max="3" width="24.140625" style="177"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72"/>
    </row>
    <row r="9" spans="2:5" ht="5.25" customHeight="1" x14ac:dyDescent="0.2">
      <c r="B9" s="5"/>
      <c r="C9" s="173"/>
    </row>
    <row r="11" spans="2:5" ht="15" x14ac:dyDescent="0.25">
      <c r="B11" s="15" t="s">
        <v>307</v>
      </c>
      <c r="C11" s="174"/>
      <c r="D11" s="5"/>
    </row>
    <row r="12" spans="2:5" x14ac:dyDescent="0.2">
      <c r="B12" s="6"/>
      <c r="C12" s="173"/>
    </row>
    <row r="13" spans="2:5" s="7" customFormat="1" x14ac:dyDescent="0.2">
      <c r="B13" s="12" t="s">
        <v>5</v>
      </c>
      <c r="C13" s="175" t="s">
        <v>308</v>
      </c>
    </row>
    <row r="14" spans="2:5" x14ac:dyDescent="0.2">
      <c r="B14" s="3" t="s">
        <v>31</v>
      </c>
      <c r="C14" s="132">
        <f>SUM(C22,C33,C57,C70,C78,C86,C96)</f>
        <v>9</v>
      </c>
    </row>
    <row r="15" spans="2:5" x14ac:dyDescent="0.2">
      <c r="B15" s="3" t="s">
        <v>34</v>
      </c>
      <c r="C15" s="132">
        <f>SUM(C158,C169,C206)</f>
        <v>8</v>
      </c>
    </row>
    <row r="16" spans="2:5" x14ac:dyDescent="0.2">
      <c r="B16" s="9" t="s">
        <v>6</v>
      </c>
      <c r="C16" s="150">
        <f>SUM(C14,C15)</f>
        <v>17</v>
      </c>
    </row>
    <row r="19" spans="2:4" s="3" customFormat="1" x14ac:dyDescent="0.2">
      <c r="B19" s="14" t="s">
        <v>565</v>
      </c>
      <c r="C19" s="176"/>
    </row>
    <row r="20" spans="2:4" s="3" customFormat="1" x14ac:dyDescent="0.2">
      <c r="B20" s="14"/>
      <c r="C20" s="176"/>
    </row>
    <row r="21" spans="2:4" s="3" customFormat="1" x14ac:dyDescent="0.2">
      <c r="B21" s="40"/>
      <c r="C21" s="158" t="s">
        <v>308</v>
      </c>
    </row>
    <row r="22" spans="2:4" s="3" customFormat="1" x14ac:dyDescent="0.2">
      <c r="C22" s="150">
        <f>COUNTA(C24:C27)</f>
        <v>1</v>
      </c>
    </row>
    <row r="23" spans="2:4" s="3" customFormat="1" x14ac:dyDescent="0.2">
      <c r="C23" s="177"/>
      <c r="D23" s="53"/>
    </row>
    <row r="24" spans="2:4" s="3" customFormat="1" x14ac:dyDescent="0.2">
      <c r="B24" s="3" t="s">
        <v>550</v>
      </c>
      <c r="C24" s="304"/>
      <c r="D24" s="53"/>
    </row>
    <row r="25" spans="2:4" s="3" customFormat="1" x14ac:dyDescent="0.2">
      <c r="B25" s="3" t="s">
        <v>37</v>
      </c>
      <c r="C25" s="304"/>
      <c r="D25" s="53"/>
    </row>
    <row r="26" spans="2:4" s="3" customFormat="1" x14ac:dyDescent="0.2">
      <c r="B26" s="3" t="s">
        <v>38</v>
      </c>
      <c r="C26" s="294" t="s">
        <v>405</v>
      </c>
      <c r="D26" s="53"/>
    </row>
    <row r="27" spans="2:4" s="3" customFormat="1" x14ac:dyDescent="0.2">
      <c r="B27" s="3" t="s">
        <v>39</v>
      </c>
      <c r="C27" s="304"/>
      <c r="D27" s="53"/>
    </row>
    <row r="28" spans="2:4" s="3" customFormat="1" x14ac:dyDescent="0.2">
      <c r="C28" s="177"/>
      <c r="D28" s="53"/>
    </row>
    <row r="29" spans="2:4" s="3" customFormat="1" x14ac:dyDescent="0.2">
      <c r="C29" s="177"/>
      <c r="D29" s="53"/>
    </row>
    <row r="30" spans="2:4" s="3" customFormat="1" x14ac:dyDescent="0.2">
      <c r="B30" s="14" t="s">
        <v>567</v>
      </c>
      <c r="C30" s="176"/>
      <c r="D30" s="53"/>
    </row>
    <row r="31" spans="2:4" s="3" customFormat="1" x14ac:dyDescent="0.2">
      <c r="B31" s="14"/>
      <c r="C31" s="176"/>
      <c r="D31" s="53"/>
    </row>
    <row r="32" spans="2:4" s="3" customFormat="1" x14ac:dyDescent="0.2">
      <c r="C32" s="158" t="s">
        <v>308</v>
      </c>
      <c r="D32" s="53"/>
    </row>
    <row r="33" spans="2:4" s="3" customFormat="1" x14ac:dyDescent="0.2">
      <c r="C33" s="150">
        <f>COUNTA(C35:C51)</f>
        <v>0</v>
      </c>
      <c r="D33" s="53"/>
    </row>
    <row r="34" spans="2:4" s="3" customFormat="1" x14ac:dyDescent="0.2">
      <c r="C34" s="177"/>
      <c r="D34" s="53"/>
    </row>
    <row r="35" spans="2:4" s="3" customFormat="1" x14ac:dyDescent="0.2">
      <c r="B35" s="445" t="s">
        <v>519</v>
      </c>
      <c r="C35" s="304"/>
      <c r="D35" s="53"/>
    </row>
    <row r="36" spans="2:4" s="3" customFormat="1" x14ac:dyDescent="0.2">
      <c r="B36" s="445" t="s">
        <v>514</v>
      </c>
      <c r="C36" s="304"/>
      <c r="D36" s="53"/>
    </row>
    <row r="37" spans="2:4" s="3" customFormat="1" x14ac:dyDescent="0.2">
      <c r="B37" s="450" t="s">
        <v>544</v>
      </c>
      <c r="C37" s="304"/>
      <c r="D37" s="53"/>
    </row>
    <row r="38" spans="2:4" s="3" customFormat="1" x14ac:dyDescent="0.2">
      <c r="B38" s="445" t="s">
        <v>539</v>
      </c>
      <c r="C38" s="304"/>
      <c r="D38" s="53"/>
    </row>
    <row r="39" spans="2:4" s="3" customFormat="1" x14ac:dyDescent="0.2">
      <c r="B39" s="445" t="s">
        <v>548</v>
      </c>
      <c r="C39" s="304"/>
      <c r="D39" s="53"/>
    </row>
    <row r="40" spans="2:4" s="3" customFormat="1" x14ac:dyDescent="0.2">
      <c r="B40" s="445" t="s">
        <v>547</v>
      </c>
      <c r="C40" s="304"/>
      <c r="D40" s="53"/>
    </row>
    <row r="41" spans="2:4" s="3" customFormat="1" x14ac:dyDescent="0.2">
      <c r="B41" s="445" t="s">
        <v>546</v>
      </c>
      <c r="C41" s="304"/>
      <c r="D41" s="53"/>
    </row>
    <row r="42" spans="2:4" s="3" customFormat="1" x14ac:dyDescent="0.2">
      <c r="B42" s="40" t="s">
        <v>513</v>
      </c>
      <c r="C42" s="304"/>
      <c r="D42" s="53"/>
    </row>
    <row r="43" spans="2:4" s="3" customFormat="1" x14ac:dyDescent="0.2">
      <c r="B43" s="445" t="s">
        <v>543</v>
      </c>
      <c r="C43" s="304"/>
      <c r="D43" s="53"/>
    </row>
    <row r="44" spans="2:4" s="3" customFormat="1" x14ac:dyDescent="0.2">
      <c r="B44" s="445" t="s">
        <v>545</v>
      </c>
      <c r="C44" s="304"/>
      <c r="D44" s="53"/>
    </row>
    <row r="45" spans="2:4" s="3" customFormat="1" x14ac:dyDescent="0.2">
      <c r="B45" s="445" t="s">
        <v>541</v>
      </c>
      <c r="C45" s="304"/>
      <c r="D45" s="53"/>
    </row>
    <row r="46" spans="2:4" s="3" customFormat="1" x14ac:dyDescent="0.2">
      <c r="B46" s="445" t="s">
        <v>542</v>
      </c>
      <c r="C46" s="304"/>
      <c r="D46" s="53"/>
    </row>
    <row r="47" spans="2:4" s="3" customFormat="1" x14ac:dyDescent="0.2">
      <c r="B47" s="445" t="s">
        <v>549</v>
      </c>
      <c r="C47" s="304"/>
      <c r="D47" s="53"/>
    </row>
    <row r="48" spans="2:4" s="3" customFormat="1" x14ac:dyDescent="0.2">
      <c r="B48" s="445" t="s">
        <v>515</v>
      </c>
      <c r="C48" s="304"/>
      <c r="D48" s="53"/>
    </row>
    <row r="49" spans="2:4" s="3" customFormat="1" x14ac:dyDescent="0.2">
      <c r="B49" s="3" t="s">
        <v>40</v>
      </c>
      <c r="C49" s="304"/>
      <c r="D49" s="53"/>
    </row>
    <row r="50" spans="2:4" s="3" customFormat="1" x14ac:dyDescent="0.2">
      <c r="B50" s="3" t="s">
        <v>41</v>
      </c>
      <c r="C50" s="304"/>
      <c r="D50" s="53"/>
    </row>
    <row r="51" spans="2:4" s="3" customFormat="1" x14ac:dyDescent="0.2">
      <c r="B51" s="3" t="s">
        <v>42</v>
      </c>
      <c r="C51" s="304"/>
      <c r="D51" s="53"/>
    </row>
    <row r="52" spans="2:4" s="3" customFormat="1" x14ac:dyDescent="0.2">
      <c r="C52" s="177"/>
      <c r="D52" s="53"/>
    </row>
    <row r="53" spans="2:4" s="3" customFormat="1" x14ac:dyDescent="0.2">
      <c r="C53" s="177"/>
      <c r="D53" s="53"/>
    </row>
    <row r="54" spans="2:4" s="3" customFormat="1" x14ac:dyDescent="0.2">
      <c r="B54" s="14" t="s">
        <v>566</v>
      </c>
      <c r="C54" s="171"/>
      <c r="D54" s="53"/>
    </row>
    <row r="55" spans="2:4" s="3" customFormat="1" x14ac:dyDescent="0.2">
      <c r="B55" s="14"/>
      <c r="C55" s="171"/>
      <c r="D55" s="53"/>
    </row>
    <row r="56" spans="2:4" s="3" customFormat="1" x14ac:dyDescent="0.2">
      <c r="C56" s="158" t="s">
        <v>308</v>
      </c>
      <c r="D56" s="53"/>
    </row>
    <row r="57" spans="2:4" s="3" customFormat="1" x14ac:dyDescent="0.2">
      <c r="C57" s="150">
        <f>COUNTA(C59:C64)</f>
        <v>2</v>
      </c>
      <c r="D57" s="53"/>
    </row>
    <row r="58" spans="2:4" s="3" customFormat="1" x14ac:dyDescent="0.2">
      <c r="C58" s="177"/>
      <c r="D58" s="53"/>
    </row>
    <row r="59" spans="2:4" s="3" customFormat="1" x14ac:dyDescent="0.2">
      <c r="B59" s="36" t="s">
        <v>43</v>
      </c>
      <c r="C59" s="276"/>
      <c r="D59" s="53"/>
    </row>
    <row r="60" spans="2:4" s="3" customFormat="1" x14ac:dyDescent="0.2">
      <c r="B60" s="36" t="s">
        <v>44</v>
      </c>
      <c r="C60" s="294" t="s">
        <v>405</v>
      </c>
      <c r="D60" s="53"/>
    </row>
    <row r="61" spans="2:4" s="3" customFormat="1" x14ac:dyDescent="0.2">
      <c r="B61" s="36" t="s">
        <v>45</v>
      </c>
      <c r="C61" s="294" t="s">
        <v>405</v>
      </c>
      <c r="D61" s="53"/>
    </row>
    <row r="62" spans="2:4" s="3" customFormat="1" x14ac:dyDescent="0.2">
      <c r="B62" s="36" t="s">
        <v>46</v>
      </c>
      <c r="C62" s="276"/>
      <c r="D62" s="53"/>
    </row>
    <row r="63" spans="2:4" s="3" customFormat="1" x14ac:dyDescent="0.2">
      <c r="B63" s="36" t="s">
        <v>47</v>
      </c>
      <c r="C63" s="294"/>
      <c r="D63" s="53"/>
    </row>
    <row r="64" spans="2:4" s="3" customFormat="1" x14ac:dyDescent="0.2">
      <c r="B64" s="36" t="s">
        <v>590</v>
      </c>
      <c r="C64" s="294"/>
      <c r="D64" s="53"/>
    </row>
    <row r="65" spans="2:4" s="3" customFormat="1" x14ac:dyDescent="0.2">
      <c r="C65" s="177"/>
      <c r="D65" s="53"/>
    </row>
    <row r="66" spans="2:4" s="3" customFormat="1" x14ac:dyDescent="0.2">
      <c r="C66" s="177"/>
      <c r="D66" s="53"/>
    </row>
    <row r="67" spans="2:4" s="3" customFormat="1" x14ac:dyDescent="0.2">
      <c r="B67" s="14" t="s">
        <v>111</v>
      </c>
      <c r="C67" s="171"/>
      <c r="D67" s="53"/>
    </row>
    <row r="68" spans="2:4" s="3" customFormat="1" x14ac:dyDescent="0.2">
      <c r="C68" s="177"/>
      <c r="D68" s="53"/>
    </row>
    <row r="69" spans="2:4" s="3" customFormat="1" x14ac:dyDescent="0.2">
      <c r="C69" s="158" t="s">
        <v>308</v>
      </c>
      <c r="D69" s="53"/>
    </row>
    <row r="70" spans="2:4" s="3" customFormat="1" x14ac:dyDescent="0.2">
      <c r="C70" s="150">
        <f>COUNTA(C72)</f>
        <v>0</v>
      </c>
      <c r="D70" s="53"/>
    </row>
    <row r="71" spans="2:4" s="3" customFormat="1" x14ac:dyDescent="0.2">
      <c r="C71" s="177"/>
      <c r="D71" s="53"/>
    </row>
    <row r="72" spans="2:4" s="3" customFormat="1" x14ac:dyDescent="0.2">
      <c r="B72" s="3" t="s">
        <v>48</v>
      </c>
      <c r="C72" s="304"/>
      <c r="D72" s="53"/>
    </row>
    <row r="73" spans="2:4" s="3" customFormat="1" x14ac:dyDescent="0.2">
      <c r="C73" s="177"/>
      <c r="D73" s="53"/>
    </row>
    <row r="74" spans="2:4" s="3" customFormat="1" x14ac:dyDescent="0.2">
      <c r="C74" s="177"/>
      <c r="D74" s="53"/>
    </row>
    <row r="75" spans="2:4" s="3" customFormat="1" x14ac:dyDescent="0.2">
      <c r="B75" s="14" t="s">
        <v>113</v>
      </c>
      <c r="C75" s="171"/>
      <c r="D75" s="53"/>
    </row>
    <row r="76" spans="2:4" s="3" customFormat="1" x14ac:dyDescent="0.2">
      <c r="C76" s="177"/>
      <c r="D76" s="53"/>
    </row>
    <row r="77" spans="2:4" s="3" customFormat="1" x14ac:dyDescent="0.2">
      <c r="C77" s="158" t="s">
        <v>308</v>
      </c>
      <c r="D77" s="53"/>
    </row>
    <row r="78" spans="2:4" s="3" customFormat="1" x14ac:dyDescent="0.2">
      <c r="C78" s="150">
        <f>COUNTA(C80)</f>
        <v>0</v>
      </c>
      <c r="D78" s="53"/>
    </row>
    <row r="79" spans="2:4" s="3" customFormat="1" x14ac:dyDescent="0.2">
      <c r="C79" s="177"/>
      <c r="D79" s="53"/>
    </row>
    <row r="80" spans="2:4" s="3" customFormat="1" x14ac:dyDescent="0.2">
      <c r="B80" s="3" t="s">
        <v>49</v>
      </c>
      <c r="C80" s="304"/>
      <c r="D80" s="53"/>
    </row>
    <row r="81" spans="2:4" s="3" customFormat="1" x14ac:dyDescent="0.2">
      <c r="C81" s="177"/>
      <c r="D81" s="53"/>
    </row>
    <row r="82" spans="2:4" s="3" customFormat="1" x14ac:dyDescent="0.2">
      <c r="C82" s="177"/>
      <c r="D82" s="53"/>
    </row>
    <row r="83" spans="2:4" s="3" customFormat="1" x14ac:dyDescent="0.2">
      <c r="B83" s="14" t="s">
        <v>112</v>
      </c>
      <c r="C83" s="171"/>
      <c r="D83" s="53"/>
    </row>
    <row r="84" spans="2:4" s="3" customFormat="1" x14ac:dyDescent="0.2">
      <c r="C84" s="177"/>
      <c r="D84" s="53"/>
    </row>
    <row r="85" spans="2:4" s="3" customFormat="1" x14ac:dyDescent="0.2">
      <c r="C85" s="158" t="s">
        <v>308</v>
      </c>
      <c r="D85" s="53"/>
    </row>
    <row r="86" spans="2:4" s="3" customFormat="1" x14ac:dyDescent="0.2">
      <c r="C86" s="150">
        <f>COUNTA(C88,C89,C90)</f>
        <v>1</v>
      </c>
      <c r="D86" s="53"/>
    </row>
    <row r="87" spans="2:4" s="3" customFormat="1" x14ac:dyDescent="0.2">
      <c r="C87" s="177"/>
      <c r="D87" s="53"/>
    </row>
    <row r="88" spans="2:4" s="3" customFormat="1" x14ac:dyDescent="0.2">
      <c r="B88" s="36" t="s">
        <v>50</v>
      </c>
      <c r="C88" s="304"/>
      <c r="D88" s="53"/>
    </row>
    <row r="89" spans="2:4" s="3" customFormat="1" x14ac:dyDescent="0.2">
      <c r="B89" s="36" t="s">
        <v>51</v>
      </c>
      <c r="C89" s="304"/>
      <c r="D89" s="53"/>
    </row>
    <row r="90" spans="2:4" s="3" customFormat="1" x14ac:dyDescent="0.2">
      <c r="B90" s="36" t="s">
        <v>52</v>
      </c>
      <c r="C90" s="294" t="s">
        <v>405</v>
      </c>
      <c r="D90" s="53"/>
    </row>
    <row r="91" spans="2:4" s="3" customFormat="1" x14ac:dyDescent="0.2">
      <c r="C91" s="177"/>
      <c r="D91" s="53"/>
    </row>
    <row r="92" spans="2:4" s="3" customFormat="1" x14ac:dyDescent="0.2">
      <c r="C92" s="177"/>
      <c r="D92" s="53"/>
    </row>
    <row r="93" spans="2:4" s="3" customFormat="1" x14ac:dyDescent="0.2">
      <c r="B93" s="14" t="s">
        <v>564</v>
      </c>
      <c r="C93" s="171"/>
      <c r="D93" s="53"/>
    </row>
    <row r="94" spans="2:4" s="3" customFormat="1" x14ac:dyDescent="0.2">
      <c r="C94" s="177"/>
      <c r="D94" s="53"/>
    </row>
    <row r="95" spans="2:4" s="3" customFormat="1" x14ac:dyDescent="0.2">
      <c r="C95" s="158" t="s">
        <v>308</v>
      </c>
      <c r="D95" s="53"/>
    </row>
    <row r="96" spans="2:4" s="3" customFormat="1" x14ac:dyDescent="0.2">
      <c r="C96" s="150">
        <f>COUNTA(C98:C150)</f>
        <v>5</v>
      </c>
      <c r="D96" s="53"/>
    </row>
    <row r="97" spans="2:4" s="3" customFormat="1" x14ac:dyDescent="0.2">
      <c r="C97" s="177"/>
      <c r="D97" s="53"/>
    </row>
    <row r="98" spans="2:4" s="3" customFormat="1" x14ac:dyDescent="0.2">
      <c r="B98" s="36" t="s">
        <v>53</v>
      </c>
      <c r="C98" s="294"/>
      <c r="D98" s="53"/>
    </row>
    <row r="99" spans="2:4" s="3" customFormat="1" x14ac:dyDescent="0.2">
      <c r="B99" s="36" t="s">
        <v>54</v>
      </c>
      <c r="C99" s="294" t="s">
        <v>405</v>
      </c>
      <c r="D99" s="53"/>
    </row>
    <row r="100" spans="2:4" s="3" customFormat="1" x14ac:dyDescent="0.2">
      <c r="B100" s="36" t="s">
        <v>55</v>
      </c>
      <c r="C100" s="294"/>
      <c r="D100" s="53"/>
    </row>
    <row r="101" spans="2:4" s="3" customFormat="1" x14ac:dyDescent="0.2">
      <c r="B101" s="36" t="s">
        <v>56</v>
      </c>
      <c r="C101" s="276"/>
      <c r="D101" s="53"/>
    </row>
    <row r="102" spans="2:4" s="3" customFormat="1" x14ac:dyDescent="0.2">
      <c r="B102" s="36" t="s">
        <v>57</v>
      </c>
      <c r="C102" s="276"/>
      <c r="D102" s="53"/>
    </row>
    <row r="103" spans="2:4" s="3" customFormat="1" x14ac:dyDescent="0.2">
      <c r="B103" s="36" t="s">
        <v>58</v>
      </c>
      <c r="C103" s="276"/>
      <c r="D103" s="53"/>
    </row>
    <row r="104" spans="2:4" s="3" customFormat="1" x14ac:dyDescent="0.2">
      <c r="B104" s="36" t="s">
        <v>61</v>
      </c>
      <c r="C104" s="294"/>
      <c r="D104" s="53"/>
    </row>
    <row r="105" spans="2:4" s="3" customFormat="1" x14ac:dyDescent="0.2">
      <c r="B105" s="36" t="s">
        <v>62</v>
      </c>
      <c r="C105" s="276"/>
      <c r="D105" s="53"/>
    </row>
    <row r="106" spans="2:4" s="3" customFormat="1" x14ac:dyDescent="0.2">
      <c r="B106" s="36" t="s">
        <v>63</v>
      </c>
      <c r="C106" s="276"/>
      <c r="D106" s="53"/>
    </row>
    <row r="107" spans="2:4" s="3" customFormat="1" x14ac:dyDescent="0.2">
      <c r="B107" s="36" t="s">
        <v>530</v>
      </c>
      <c r="C107" s="276"/>
      <c r="D107" s="53"/>
    </row>
    <row r="108" spans="2:4" s="3" customFormat="1" x14ac:dyDescent="0.2">
      <c r="B108" s="36" t="s">
        <v>64</v>
      </c>
      <c r="C108" s="276"/>
      <c r="D108" s="53"/>
    </row>
    <row r="109" spans="2:4" s="3" customFormat="1" x14ac:dyDescent="0.2">
      <c r="B109" s="36" t="s">
        <v>65</v>
      </c>
      <c r="C109" s="294" t="s">
        <v>405</v>
      </c>
      <c r="D109" s="53"/>
    </row>
    <row r="110" spans="2:4" s="3" customFormat="1" x14ac:dyDescent="0.2">
      <c r="B110" s="36" t="s">
        <v>68</v>
      </c>
      <c r="C110" s="276"/>
      <c r="D110" s="53"/>
    </row>
    <row r="111" spans="2:4" s="3" customFormat="1" x14ac:dyDescent="0.2">
      <c r="B111" s="36" t="s">
        <v>69</v>
      </c>
      <c r="C111" s="276"/>
      <c r="D111" s="53"/>
    </row>
    <row r="112" spans="2:4" s="3" customFormat="1" x14ac:dyDescent="0.2">
      <c r="B112" s="36" t="s">
        <v>71</v>
      </c>
      <c r="C112" s="276"/>
      <c r="D112" s="53"/>
    </row>
    <row r="113" spans="2:4" s="3" customFormat="1" x14ac:dyDescent="0.2">
      <c r="B113" s="36" t="s">
        <v>72</v>
      </c>
      <c r="C113" s="276"/>
      <c r="D113" s="53"/>
    </row>
    <row r="114" spans="2:4" s="3" customFormat="1" x14ac:dyDescent="0.2">
      <c r="B114" s="36" t="s">
        <v>73</v>
      </c>
      <c r="C114" s="276"/>
      <c r="D114" s="53"/>
    </row>
    <row r="115" spans="2:4" s="3" customFormat="1" x14ac:dyDescent="0.2">
      <c r="B115" s="36" t="s">
        <v>75</v>
      </c>
      <c r="C115" s="276"/>
      <c r="D115" s="53"/>
    </row>
    <row r="116" spans="2:4" s="3" customFormat="1" x14ac:dyDescent="0.2">
      <c r="B116" s="36" t="s">
        <v>76</v>
      </c>
      <c r="C116" s="276"/>
      <c r="D116" s="53"/>
    </row>
    <row r="117" spans="2:4" s="3" customFormat="1" x14ac:dyDescent="0.2">
      <c r="B117" s="36" t="s">
        <v>77</v>
      </c>
      <c r="C117" s="294"/>
      <c r="D117" s="53"/>
    </row>
    <row r="118" spans="2:4" s="3" customFormat="1" x14ac:dyDescent="0.2">
      <c r="B118" s="36" t="s">
        <v>78</v>
      </c>
      <c r="C118" s="276"/>
      <c r="D118" s="53"/>
    </row>
    <row r="119" spans="2:4" s="3" customFormat="1" x14ac:dyDescent="0.2">
      <c r="B119" s="36" t="s">
        <v>79</v>
      </c>
      <c r="C119" s="276"/>
      <c r="D119" s="53"/>
    </row>
    <row r="120" spans="2:4" s="3" customFormat="1" x14ac:dyDescent="0.2">
      <c r="B120" s="36" t="s">
        <v>529</v>
      </c>
      <c r="C120" s="276"/>
      <c r="D120" s="53"/>
    </row>
    <row r="121" spans="2:4" s="3" customFormat="1" x14ac:dyDescent="0.2">
      <c r="B121" s="261" t="s">
        <v>81</v>
      </c>
      <c r="C121" s="294"/>
      <c r="D121" s="53"/>
    </row>
    <row r="122" spans="2:4" s="3" customFormat="1" x14ac:dyDescent="0.2">
      <c r="B122" s="36" t="s">
        <v>82</v>
      </c>
      <c r="C122" s="294" t="s">
        <v>405</v>
      </c>
      <c r="D122" s="53"/>
    </row>
    <row r="123" spans="2:4" s="3" customFormat="1" x14ac:dyDescent="0.2">
      <c r="B123" s="36" t="s">
        <v>83</v>
      </c>
      <c r="C123" s="276"/>
      <c r="D123" s="53"/>
    </row>
    <row r="124" spans="2:4" s="3" customFormat="1" x14ac:dyDescent="0.2">
      <c r="B124" s="36" t="s">
        <v>533</v>
      </c>
      <c r="C124" s="276"/>
      <c r="D124" s="53"/>
    </row>
    <row r="125" spans="2:4" s="3" customFormat="1" x14ac:dyDescent="0.2">
      <c r="B125" s="36" t="s">
        <v>84</v>
      </c>
      <c r="C125" s="276"/>
      <c r="D125" s="53"/>
    </row>
    <row r="126" spans="2:4" s="3" customFormat="1" x14ac:dyDescent="0.2">
      <c r="B126" s="36" t="s">
        <v>85</v>
      </c>
      <c r="C126" s="276"/>
      <c r="D126" s="53"/>
    </row>
    <row r="127" spans="2:4" s="3" customFormat="1" x14ac:dyDescent="0.2">
      <c r="B127" s="36" t="s">
        <v>551</v>
      </c>
      <c r="C127" s="276"/>
      <c r="D127" s="53"/>
    </row>
    <row r="128" spans="2:4" s="3" customFormat="1" x14ac:dyDescent="0.2">
      <c r="B128" s="36" t="s">
        <v>86</v>
      </c>
      <c r="C128" s="276"/>
      <c r="D128" s="53"/>
    </row>
    <row r="129" spans="2:4" s="3" customFormat="1" x14ac:dyDescent="0.2">
      <c r="B129" s="36" t="s">
        <v>87</v>
      </c>
      <c r="C129" s="276"/>
      <c r="D129" s="53"/>
    </row>
    <row r="130" spans="2:4" s="3" customFormat="1" x14ac:dyDescent="0.2">
      <c r="B130" s="36" t="s">
        <v>88</v>
      </c>
      <c r="C130" s="276"/>
      <c r="D130" s="53"/>
    </row>
    <row r="131" spans="2:4" s="3" customFormat="1" x14ac:dyDescent="0.2">
      <c r="B131" s="36" t="s">
        <v>89</v>
      </c>
      <c r="C131" s="276"/>
      <c r="D131" s="53"/>
    </row>
    <row r="132" spans="2:4" s="3" customFormat="1" x14ac:dyDescent="0.2">
      <c r="B132" s="36" t="s">
        <v>90</v>
      </c>
      <c r="C132" s="276"/>
      <c r="D132" s="53"/>
    </row>
    <row r="133" spans="2:4" s="3" customFormat="1" x14ac:dyDescent="0.2">
      <c r="B133" s="36" t="s">
        <v>91</v>
      </c>
      <c r="C133" s="276"/>
      <c r="D133" s="53"/>
    </row>
    <row r="134" spans="2:4" s="3" customFormat="1" x14ac:dyDescent="0.2">
      <c r="B134" s="36" t="s">
        <v>92</v>
      </c>
      <c r="C134" s="276"/>
      <c r="D134" s="53"/>
    </row>
    <row r="135" spans="2:4" s="3" customFormat="1" x14ac:dyDescent="0.2">
      <c r="B135" s="36" t="s">
        <v>531</v>
      </c>
      <c r="C135" s="276"/>
      <c r="D135" s="53"/>
    </row>
    <row r="136" spans="2:4" s="3" customFormat="1" x14ac:dyDescent="0.2">
      <c r="B136" s="36" t="s">
        <v>93</v>
      </c>
      <c r="C136" s="294" t="s">
        <v>405</v>
      </c>
      <c r="D136" s="53"/>
    </row>
    <row r="137" spans="2:4" s="3" customFormat="1" x14ac:dyDescent="0.2">
      <c r="B137" s="36" t="s">
        <v>94</v>
      </c>
      <c r="C137" s="276"/>
      <c r="D137" s="53"/>
    </row>
    <row r="138" spans="2:4" s="3" customFormat="1" x14ac:dyDescent="0.2">
      <c r="B138" s="36" t="s">
        <v>95</v>
      </c>
      <c r="C138" s="276"/>
      <c r="D138" s="53"/>
    </row>
    <row r="139" spans="2:4" s="3" customFormat="1" x14ac:dyDescent="0.2">
      <c r="B139" s="36" t="s">
        <v>96</v>
      </c>
      <c r="C139" s="276"/>
      <c r="D139" s="53"/>
    </row>
    <row r="140" spans="2:4" s="3" customFormat="1" x14ac:dyDescent="0.2">
      <c r="B140" s="36" t="s">
        <v>97</v>
      </c>
      <c r="C140" s="294"/>
      <c r="D140" s="53"/>
    </row>
    <row r="141" spans="2:4" s="3" customFormat="1" x14ac:dyDescent="0.2">
      <c r="B141" s="36" t="s">
        <v>98</v>
      </c>
      <c r="C141" s="276"/>
      <c r="D141" s="53"/>
    </row>
    <row r="142" spans="2:4" s="3" customFormat="1" x14ac:dyDescent="0.2">
      <c r="B142" s="36" t="s">
        <v>99</v>
      </c>
      <c r="C142" s="294" t="s">
        <v>405</v>
      </c>
      <c r="D142" s="53"/>
    </row>
    <row r="143" spans="2:4" s="3" customFormat="1" x14ac:dyDescent="0.2">
      <c r="B143" s="36" t="s">
        <v>100</v>
      </c>
      <c r="C143" s="276"/>
      <c r="D143" s="53"/>
    </row>
    <row r="144" spans="2:4" s="3" customFormat="1" x14ac:dyDescent="0.2">
      <c r="B144" s="36" t="s">
        <v>102</v>
      </c>
      <c r="C144" s="276"/>
      <c r="D144" s="53"/>
    </row>
    <row r="145" spans="2:4" s="3" customFormat="1" x14ac:dyDescent="0.2">
      <c r="B145" s="36" t="s">
        <v>103</v>
      </c>
      <c r="C145" s="276"/>
      <c r="D145" s="53"/>
    </row>
    <row r="146" spans="2:4" s="3" customFormat="1" x14ac:dyDescent="0.2">
      <c r="B146" s="36" t="s">
        <v>104</v>
      </c>
      <c r="C146" s="276"/>
      <c r="D146" s="53"/>
    </row>
    <row r="147" spans="2:4" s="3" customFormat="1" x14ac:dyDescent="0.2">
      <c r="B147" s="36" t="s">
        <v>105</v>
      </c>
      <c r="C147" s="276"/>
      <c r="D147" s="53"/>
    </row>
    <row r="148" spans="2:4" s="3" customFormat="1" x14ac:dyDescent="0.2">
      <c r="B148" s="36" t="s">
        <v>106</v>
      </c>
      <c r="C148" s="276"/>
      <c r="D148" s="53"/>
    </row>
    <row r="149" spans="2:4" s="3" customFormat="1" x14ac:dyDescent="0.2">
      <c r="B149" s="36" t="s">
        <v>107</v>
      </c>
      <c r="C149" s="276"/>
      <c r="D149" s="53"/>
    </row>
    <row r="150" spans="2:4" s="3" customFormat="1" x14ac:dyDescent="0.2">
      <c r="B150" s="36" t="s">
        <v>108</v>
      </c>
      <c r="C150" s="276"/>
      <c r="D150" s="53"/>
    </row>
    <row r="151" spans="2:4" s="3" customFormat="1" x14ac:dyDescent="0.2">
      <c r="C151" s="178"/>
      <c r="D151" s="53"/>
    </row>
    <row r="152" spans="2:4" s="3" customFormat="1" x14ac:dyDescent="0.2">
      <c r="C152" s="177"/>
      <c r="D152" s="53"/>
    </row>
    <row r="153" spans="2:4" s="3" customFormat="1" x14ac:dyDescent="0.2">
      <c r="C153" s="177"/>
      <c r="D153" s="53"/>
    </row>
    <row r="154" spans="2:4" s="3" customFormat="1" x14ac:dyDescent="0.2">
      <c r="C154" s="177"/>
      <c r="D154" s="53"/>
    </row>
    <row r="155" spans="2:4" s="3" customFormat="1" x14ac:dyDescent="0.2">
      <c r="B155" s="14" t="s">
        <v>562</v>
      </c>
      <c r="C155" s="171"/>
      <c r="D155" s="53"/>
    </row>
    <row r="156" spans="2:4" s="3" customFormat="1" x14ac:dyDescent="0.2">
      <c r="C156" s="177"/>
      <c r="D156" s="53"/>
    </row>
    <row r="157" spans="2:4" s="3" customFormat="1" x14ac:dyDescent="0.2">
      <c r="C157" s="158" t="s">
        <v>308</v>
      </c>
      <c r="D157" s="53"/>
    </row>
    <row r="158" spans="2:4" s="3" customFormat="1" x14ac:dyDescent="0.2">
      <c r="C158" s="150">
        <f>COUNTA(C160:C163)</f>
        <v>0</v>
      </c>
      <c r="D158" s="53"/>
    </row>
    <row r="159" spans="2:4" s="3" customFormat="1" x14ac:dyDescent="0.2">
      <c r="C159" s="177"/>
      <c r="D159" s="53"/>
    </row>
    <row r="160" spans="2:4" s="3" customFormat="1" x14ac:dyDescent="0.2">
      <c r="B160" s="36" t="s">
        <v>116</v>
      </c>
      <c r="C160" s="304"/>
      <c r="D160" s="53"/>
    </row>
    <row r="161" spans="2:4" s="3" customFormat="1" x14ac:dyDescent="0.2">
      <c r="B161" s="36" t="s">
        <v>117</v>
      </c>
      <c r="C161" s="304"/>
      <c r="D161" s="53"/>
    </row>
    <row r="162" spans="2:4" s="3" customFormat="1" x14ac:dyDescent="0.2">
      <c r="B162" s="36" t="s">
        <v>118</v>
      </c>
      <c r="C162" s="304"/>
      <c r="D162" s="53"/>
    </row>
    <row r="163" spans="2:4" s="3" customFormat="1" x14ac:dyDescent="0.2">
      <c r="B163" s="36" t="s">
        <v>119</v>
      </c>
      <c r="C163" s="304"/>
      <c r="D163" s="53"/>
    </row>
    <row r="164" spans="2:4" s="3" customFormat="1" x14ac:dyDescent="0.2">
      <c r="C164" s="177"/>
      <c r="D164" s="53"/>
    </row>
    <row r="165" spans="2:4" s="3" customFormat="1" x14ac:dyDescent="0.2">
      <c r="C165" s="177"/>
      <c r="D165" s="53"/>
    </row>
    <row r="166" spans="2:4" s="3" customFormat="1" x14ac:dyDescent="0.2">
      <c r="B166" s="14" t="s">
        <v>563</v>
      </c>
      <c r="C166" s="171"/>
      <c r="D166" s="53"/>
    </row>
    <row r="167" spans="2:4" s="3" customFormat="1" x14ac:dyDescent="0.2">
      <c r="C167" s="177"/>
      <c r="D167" s="53"/>
    </row>
    <row r="168" spans="2:4" s="3" customFormat="1" x14ac:dyDescent="0.2">
      <c r="C168" s="158" t="s">
        <v>308</v>
      </c>
      <c r="D168" s="53"/>
    </row>
    <row r="169" spans="2:4" s="3" customFormat="1" x14ac:dyDescent="0.2">
      <c r="C169" s="150">
        <f>COUNTA(C171:C200)</f>
        <v>8</v>
      </c>
      <c r="D169" s="53"/>
    </row>
    <row r="170" spans="2:4" s="3" customFormat="1" x14ac:dyDescent="0.2">
      <c r="C170" s="177"/>
      <c r="D170" s="53"/>
    </row>
    <row r="171" spans="2:4" s="3" customFormat="1" x14ac:dyDescent="0.2">
      <c r="B171" s="36" t="s">
        <v>120</v>
      </c>
      <c r="C171" s="294" t="s">
        <v>405</v>
      </c>
      <c r="D171" s="53"/>
    </row>
    <row r="172" spans="2:4" s="3" customFormat="1" x14ac:dyDescent="0.2">
      <c r="B172" s="36" t="s">
        <v>121</v>
      </c>
      <c r="C172" s="294"/>
      <c r="D172" s="53"/>
    </row>
    <row r="173" spans="2:4" s="3" customFormat="1" x14ac:dyDescent="0.2">
      <c r="B173" s="36" t="s">
        <v>122</v>
      </c>
      <c r="C173" s="276"/>
      <c r="D173" s="53"/>
    </row>
    <row r="174" spans="2:4" s="3" customFormat="1" x14ac:dyDescent="0.2">
      <c r="B174" s="36" t="s">
        <v>123</v>
      </c>
      <c r="C174" s="294" t="s">
        <v>405</v>
      </c>
      <c r="D174" s="53"/>
    </row>
    <row r="175" spans="2:4" s="3" customFormat="1" x14ac:dyDescent="0.2">
      <c r="B175" s="36" t="s">
        <v>124</v>
      </c>
      <c r="C175" s="276"/>
      <c r="D175" s="53"/>
    </row>
    <row r="176" spans="2:4" s="3" customFormat="1" x14ac:dyDescent="0.2">
      <c r="B176" s="36" t="s">
        <v>125</v>
      </c>
      <c r="C176" s="276"/>
      <c r="D176" s="53"/>
    </row>
    <row r="177" spans="2:4" s="3" customFormat="1" x14ac:dyDescent="0.2">
      <c r="B177" s="36" t="s">
        <v>126</v>
      </c>
      <c r="C177" s="276"/>
      <c r="D177" s="53"/>
    </row>
    <row r="178" spans="2:4" s="3" customFormat="1" x14ac:dyDescent="0.2">
      <c r="B178" s="36" t="s">
        <v>127</v>
      </c>
      <c r="C178" s="294" t="s">
        <v>405</v>
      </c>
      <c r="D178" s="53"/>
    </row>
    <row r="179" spans="2:4" s="3" customFormat="1" x14ac:dyDescent="0.2">
      <c r="B179" s="36" t="s">
        <v>142</v>
      </c>
      <c r="C179" s="276"/>
      <c r="D179" s="53"/>
    </row>
    <row r="180" spans="2:4" s="3" customFormat="1" x14ac:dyDescent="0.2">
      <c r="B180" s="36" t="s">
        <v>128</v>
      </c>
      <c r="C180" s="276"/>
      <c r="D180" s="53"/>
    </row>
    <row r="181" spans="2:4" s="3" customFormat="1" x14ac:dyDescent="0.2">
      <c r="B181" s="36" t="s">
        <v>129</v>
      </c>
      <c r="C181" s="276"/>
      <c r="D181" s="53"/>
    </row>
    <row r="182" spans="2:4" s="3" customFormat="1" x14ac:dyDescent="0.2">
      <c r="B182" s="36" t="s">
        <v>130</v>
      </c>
      <c r="C182" s="276"/>
      <c r="D182" s="53"/>
    </row>
    <row r="183" spans="2:4" s="3" customFormat="1" x14ac:dyDescent="0.2">
      <c r="B183" s="36" t="s">
        <v>131</v>
      </c>
      <c r="C183" s="294"/>
      <c r="D183" s="53"/>
    </row>
    <row r="184" spans="2:4" s="3" customFormat="1" x14ac:dyDescent="0.2">
      <c r="B184" s="36" t="s">
        <v>516</v>
      </c>
      <c r="C184" s="294" t="s">
        <v>405</v>
      </c>
      <c r="D184" s="53"/>
    </row>
    <row r="185" spans="2:4" s="3" customFormat="1" x14ac:dyDescent="0.2">
      <c r="B185" s="36" t="s">
        <v>132</v>
      </c>
      <c r="C185" s="294" t="s">
        <v>405</v>
      </c>
      <c r="D185" s="53"/>
    </row>
    <row r="186" spans="2:4" s="3" customFormat="1" x14ac:dyDescent="0.2">
      <c r="B186" s="36" t="s">
        <v>133</v>
      </c>
      <c r="C186" s="276"/>
      <c r="D186" s="53"/>
    </row>
    <row r="187" spans="2:4" s="3" customFormat="1" x14ac:dyDescent="0.2">
      <c r="B187" s="36" t="s">
        <v>134</v>
      </c>
      <c r="C187" s="276"/>
      <c r="D187" s="53"/>
    </row>
    <row r="188" spans="2:4" s="3" customFormat="1" x14ac:dyDescent="0.2">
      <c r="B188" s="36" t="s">
        <v>135</v>
      </c>
      <c r="C188" s="294" t="s">
        <v>405</v>
      </c>
      <c r="D188" s="53"/>
    </row>
    <row r="189" spans="2:4" s="3" customFormat="1" x14ac:dyDescent="0.2">
      <c r="B189" s="36" t="s">
        <v>552</v>
      </c>
      <c r="C189" s="294"/>
      <c r="D189" s="53"/>
    </row>
    <row r="190" spans="2:4" s="3" customFormat="1" x14ac:dyDescent="0.2">
      <c r="B190" s="36" t="s">
        <v>553</v>
      </c>
      <c r="C190" s="294"/>
      <c r="D190" s="53"/>
    </row>
    <row r="191" spans="2:4" s="3" customFormat="1" x14ac:dyDescent="0.2">
      <c r="B191" s="36" t="s">
        <v>532</v>
      </c>
      <c r="C191" s="294"/>
      <c r="D191" s="53"/>
    </row>
    <row r="192" spans="2:4" s="3" customFormat="1" x14ac:dyDescent="0.2">
      <c r="B192" s="36" t="s">
        <v>554</v>
      </c>
      <c r="C192" s="294"/>
      <c r="D192" s="53"/>
    </row>
    <row r="193" spans="2:4" s="3" customFormat="1" x14ac:dyDescent="0.2">
      <c r="B193" s="36" t="s">
        <v>555</v>
      </c>
      <c r="C193" s="294"/>
      <c r="D193" s="53"/>
    </row>
    <row r="194" spans="2:4" s="3" customFormat="1" x14ac:dyDescent="0.2">
      <c r="B194" s="36" t="s">
        <v>557</v>
      </c>
      <c r="C194" s="294" t="s">
        <v>405</v>
      </c>
      <c r="D194" s="53"/>
    </row>
    <row r="195" spans="2:4" s="3" customFormat="1" x14ac:dyDescent="0.2">
      <c r="B195" s="36" t="s">
        <v>136</v>
      </c>
      <c r="C195" s="294"/>
      <c r="D195" s="53"/>
    </row>
    <row r="196" spans="2:4" s="3" customFormat="1" x14ac:dyDescent="0.2">
      <c r="B196" s="36" t="s">
        <v>137</v>
      </c>
      <c r="C196" s="294"/>
      <c r="D196" s="53"/>
    </row>
    <row r="197" spans="2:4" s="3" customFormat="1" x14ac:dyDescent="0.2">
      <c r="B197" s="36" t="s">
        <v>520</v>
      </c>
      <c r="C197" s="276"/>
      <c r="D197" s="53"/>
    </row>
    <row r="198" spans="2:4" s="3" customFormat="1" x14ac:dyDescent="0.2">
      <c r="B198" s="36" t="s">
        <v>558</v>
      </c>
      <c r="C198" s="294" t="s">
        <v>405</v>
      </c>
      <c r="D198" s="53"/>
    </row>
    <row r="199" spans="2:4" s="3" customFormat="1" x14ac:dyDescent="0.2">
      <c r="B199" s="36" t="s">
        <v>138</v>
      </c>
      <c r="C199" s="294"/>
      <c r="D199" s="53"/>
    </row>
    <row r="200" spans="2:4" s="3" customFormat="1" x14ac:dyDescent="0.2">
      <c r="B200" s="36" t="s">
        <v>139</v>
      </c>
      <c r="C200" s="276"/>
      <c r="D200" s="53"/>
    </row>
    <row r="201" spans="2:4" s="3" customFormat="1" x14ac:dyDescent="0.2">
      <c r="C201" s="178"/>
      <c r="D201" s="53"/>
    </row>
    <row r="202" spans="2:4" s="3" customFormat="1" x14ac:dyDescent="0.2">
      <c r="C202" s="177"/>
      <c r="D202" s="53"/>
    </row>
    <row r="203" spans="2:4" s="3" customFormat="1" x14ac:dyDescent="0.2">
      <c r="B203" s="14" t="s">
        <v>140</v>
      </c>
      <c r="C203" s="171"/>
      <c r="D203" s="53"/>
    </row>
    <row r="204" spans="2:4" s="3" customFormat="1" x14ac:dyDescent="0.2">
      <c r="C204" s="177"/>
      <c r="D204" s="53"/>
    </row>
    <row r="205" spans="2:4" s="3" customFormat="1" x14ac:dyDescent="0.2">
      <c r="C205" s="158" t="s">
        <v>308</v>
      </c>
      <c r="D205" s="53"/>
    </row>
    <row r="206" spans="2:4" s="3" customFormat="1" x14ac:dyDescent="0.2">
      <c r="C206" s="150">
        <f>COUNTA(C208)</f>
        <v>0</v>
      </c>
      <c r="D206" s="53"/>
    </row>
    <row r="207" spans="2:4" s="3" customFormat="1" x14ac:dyDescent="0.2">
      <c r="C207" s="177"/>
      <c r="D207" s="53"/>
    </row>
    <row r="208" spans="2:4" s="3" customFormat="1" x14ac:dyDescent="0.2">
      <c r="B208" s="36" t="s">
        <v>141</v>
      </c>
      <c r="C208" s="304"/>
      <c r="D208" s="53"/>
    </row>
    <row r="209" spans="3:4" s="3" customFormat="1" x14ac:dyDescent="0.2">
      <c r="C209" s="177"/>
      <c r="D209" s="53"/>
    </row>
    <row r="210" spans="3:4" s="3" customFormat="1" x14ac:dyDescent="0.2">
      <c r="C210" s="177"/>
      <c r="D210" s="53"/>
    </row>
    <row r="211" spans="3:4" s="3" customFormat="1" x14ac:dyDescent="0.2">
      <c r="C211" s="177"/>
      <c r="D211" s="53"/>
    </row>
    <row r="212" spans="3:4" s="3" customFormat="1" x14ac:dyDescent="0.2">
      <c r="C212" s="177"/>
      <c r="D212" s="53"/>
    </row>
    <row r="213" spans="3:4" s="3" customFormat="1" x14ac:dyDescent="0.2">
      <c r="C213" s="177"/>
      <c r="D213" s="53"/>
    </row>
    <row r="214" spans="3:4" s="3" customFormat="1" x14ac:dyDescent="0.2">
      <c r="C214" s="177"/>
      <c r="D214" s="53"/>
    </row>
    <row r="215" spans="3:4" s="3" customFormat="1" x14ac:dyDescent="0.2">
      <c r="C215" s="177"/>
      <c r="D215" s="53"/>
    </row>
    <row r="216" spans="3:4" s="3" customFormat="1" x14ac:dyDescent="0.2">
      <c r="C216" s="177"/>
      <c r="D216" s="53"/>
    </row>
    <row r="217" spans="3:4" s="3" customFormat="1" x14ac:dyDescent="0.2">
      <c r="C217" s="177"/>
      <c r="D217" s="53"/>
    </row>
    <row r="218" spans="3:4" s="3" customFormat="1" x14ac:dyDescent="0.2">
      <c r="C218" s="177"/>
      <c r="D218" s="53"/>
    </row>
    <row r="219" spans="3:4" s="3" customFormat="1" x14ac:dyDescent="0.2">
      <c r="C219" s="177"/>
      <c r="D219" s="53"/>
    </row>
    <row r="220" spans="3:4" s="3" customFormat="1" x14ac:dyDescent="0.2">
      <c r="C220" s="177"/>
      <c r="D220" s="53"/>
    </row>
    <row r="221" spans="3:4" s="3" customFormat="1" x14ac:dyDescent="0.2">
      <c r="C221" s="177"/>
      <c r="D221" s="53"/>
    </row>
    <row r="222" spans="3:4" s="3" customFormat="1" x14ac:dyDescent="0.2">
      <c r="C222" s="177"/>
      <c r="D222" s="53"/>
    </row>
    <row r="223" spans="3:4" s="3" customFormat="1" x14ac:dyDescent="0.2">
      <c r="C223" s="177"/>
      <c r="D223" s="53"/>
    </row>
    <row r="224" spans="3:4" s="3" customFormat="1" x14ac:dyDescent="0.2">
      <c r="C224" s="177"/>
      <c r="D224" s="53"/>
    </row>
    <row r="225" spans="3:4" s="3" customFormat="1" x14ac:dyDescent="0.2">
      <c r="C225" s="177"/>
      <c r="D225" s="53"/>
    </row>
    <row r="226" spans="3:4" s="3" customFormat="1" x14ac:dyDescent="0.2">
      <c r="C226" s="177"/>
      <c r="D226" s="53"/>
    </row>
    <row r="227" spans="3:4" s="3" customFormat="1" x14ac:dyDescent="0.2">
      <c r="C227" s="177"/>
      <c r="D227" s="53"/>
    </row>
    <row r="228" spans="3:4" s="3" customFormat="1" x14ac:dyDescent="0.2">
      <c r="C228" s="177"/>
      <c r="D228" s="53"/>
    </row>
    <row r="229" spans="3:4" s="3" customFormat="1" x14ac:dyDescent="0.2">
      <c r="C229" s="177"/>
      <c r="D229" s="53"/>
    </row>
    <row r="230" spans="3:4" s="3" customFormat="1" x14ac:dyDescent="0.2">
      <c r="C230" s="177"/>
      <c r="D230" s="53"/>
    </row>
    <row r="231" spans="3:4" s="3" customFormat="1" x14ac:dyDescent="0.2">
      <c r="C231" s="177"/>
      <c r="D231" s="53"/>
    </row>
    <row r="232" spans="3:4" s="3" customFormat="1" x14ac:dyDescent="0.2">
      <c r="C232" s="177"/>
      <c r="D232" s="53"/>
    </row>
    <row r="233" spans="3:4" s="3" customFormat="1" x14ac:dyDescent="0.2">
      <c r="C233" s="177"/>
      <c r="D233" s="53"/>
    </row>
    <row r="234" spans="3:4" s="3" customFormat="1" x14ac:dyDescent="0.2">
      <c r="C234" s="177"/>
      <c r="D234" s="53"/>
    </row>
    <row r="235" spans="3:4" s="3" customFormat="1" x14ac:dyDescent="0.2">
      <c r="C235" s="177"/>
      <c r="D235" s="53"/>
    </row>
    <row r="236" spans="3:4" s="3" customFormat="1" x14ac:dyDescent="0.2">
      <c r="C236" s="177"/>
      <c r="D236" s="53"/>
    </row>
    <row r="237" spans="3:4" s="3" customFormat="1" x14ac:dyDescent="0.2">
      <c r="C237" s="177"/>
      <c r="D237" s="53"/>
    </row>
    <row r="238" spans="3:4" s="3" customFormat="1" x14ac:dyDescent="0.2">
      <c r="C238" s="177"/>
      <c r="D238" s="53"/>
    </row>
    <row r="239" spans="3:4" s="3" customFormat="1" x14ac:dyDescent="0.2">
      <c r="C239" s="177"/>
      <c r="D239" s="53"/>
    </row>
    <row r="240" spans="3:4" s="3" customFormat="1" x14ac:dyDescent="0.2">
      <c r="C240" s="177"/>
      <c r="D240" s="53"/>
    </row>
    <row r="241" spans="3:4" s="3" customFormat="1" x14ac:dyDescent="0.2">
      <c r="C241" s="177"/>
      <c r="D241" s="53"/>
    </row>
    <row r="242" spans="3:4" s="3" customFormat="1" x14ac:dyDescent="0.2">
      <c r="C242" s="177"/>
      <c r="D242" s="53"/>
    </row>
    <row r="243" spans="3:4" s="3" customFormat="1" x14ac:dyDescent="0.2">
      <c r="C243" s="177"/>
      <c r="D243" s="53"/>
    </row>
    <row r="244" spans="3:4" s="3" customFormat="1" x14ac:dyDescent="0.2">
      <c r="C244" s="177"/>
      <c r="D244" s="53"/>
    </row>
    <row r="245" spans="3:4" s="3" customFormat="1" x14ac:dyDescent="0.2">
      <c r="C245" s="177"/>
      <c r="D245" s="53"/>
    </row>
    <row r="246" spans="3:4" s="3" customFormat="1" x14ac:dyDescent="0.2">
      <c r="C246" s="177"/>
      <c r="D246" s="53"/>
    </row>
    <row r="247" spans="3:4" s="3" customFormat="1" x14ac:dyDescent="0.2">
      <c r="C247" s="177"/>
      <c r="D247" s="53"/>
    </row>
    <row r="248" spans="3:4" s="3" customFormat="1" x14ac:dyDescent="0.2">
      <c r="C248" s="177"/>
      <c r="D248" s="53"/>
    </row>
    <row r="249" spans="3:4" s="3" customFormat="1" x14ac:dyDescent="0.2">
      <c r="C249" s="177"/>
      <c r="D249" s="53"/>
    </row>
    <row r="250" spans="3:4" s="3" customFormat="1" x14ac:dyDescent="0.2">
      <c r="C250" s="177"/>
      <c r="D250" s="53"/>
    </row>
    <row r="251" spans="3:4" s="3" customFormat="1" x14ac:dyDescent="0.2">
      <c r="C251" s="177"/>
      <c r="D251" s="53"/>
    </row>
    <row r="252" spans="3:4" s="3" customFormat="1" x14ac:dyDescent="0.2">
      <c r="C252" s="177"/>
      <c r="D252" s="53"/>
    </row>
    <row r="253" spans="3:4" s="3" customFormat="1" x14ac:dyDescent="0.2">
      <c r="C253" s="177"/>
      <c r="D253" s="53"/>
    </row>
    <row r="254" spans="3:4" s="3" customFormat="1" x14ac:dyDescent="0.2">
      <c r="C254" s="177"/>
      <c r="D254" s="53"/>
    </row>
    <row r="255" spans="3:4" s="3" customFormat="1" x14ac:dyDescent="0.2">
      <c r="C255" s="177"/>
      <c r="D255" s="53"/>
    </row>
    <row r="256" spans="3:4" s="3" customFormat="1" x14ac:dyDescent="0.2">
      <c r="C256" s="177"/>
      <c r="D256" s="53"/>
    </row>
    <row r="257" spans="3:4" s="3" customFormat="1" x14ac:dyDescent="0.2">
      <c r="C257" s="177"/>
      <c r="D257" s="53"/>
    </row>
    <row r="258" spans="3:4" s="3" customFormat="1" x14ac:dyDescent="0.2">
      <c r="C258" s="177"/>
      <c r="D258" s="53"/>
    </row>
    <row r="259" spans="3:4" s="3" customFormat="1" x14ac:dyDescent="0.2">
      <c r="C259" s="177"/>
      <c r="D259" s="53"/>
    </row>
    <row r="260" spans="3:4" s="3" customFormat="1" x14ac:dyDescent="0.2">
      <c r="C260" s="177"/>
      <c r="D260" s="53"/>
    </row>
    <row r="261" spans="3:4" s="3" customFormat="1" x14ac:dyDescent="0.2">
      <c r="C261" s="177"/>
      <c r="D261" s="53"/>
    </row>
    <row r="262" spans="3:4" s="3" customFormat="1" x14ac:dyDescent="0.2">
      <c r="C262" s="177"/>
      <c r="D262" s="53"/>
    </row>
    <row r="263" spans="3:4" s="3" customFormat="1" x14ac:dyDescent="0.2">
      <c r="C263" s="177"/>
      <c r="D263" s="53"/>
    </row>
    <row r="264" spans="3:4" s="3" customFormat="1" x14ac:dyDescent="0.2">
      <c r="C264" s="177"/>
      <c r="D264" s="53"/>
    </row>
    <row r="265" spans="3:4" s="3" customFormat="1" x14ac:dyDescent="0.2">
      <c r="C265" s="177"/>
      <c r="D265" s="53"/>
    </row>
    <row r="266" spans="3:4" s="3" customFormat="1" x14ac:dyDescent="0.2">
      <c r="C266" s="177"/>
      <c r="D266" s="53"/>
    </row>
    <row r="267" spans="3:4" s="3" customFormat="1" x14ac:dyDescent="0.2">
      <c r="C267" s="177"/>
      <c r="D267" s="53"/>
    </row>
    <row r="268" spans="3:4" s="3" customFormat="1" x14ac:dyDescent="0.2">
      <c r="C268" s="177"/>
      <c r="D268" s="53"/>
    </row>
    <row r="269" spans="3:4" s="3" customFormat="1" x14ac:dyDescent="0.2">
      <c r="C269" s="177"/>
      <c r="D269" s="53"/>
    </row>
    <row r="270" spans="3:4" s="3" customFormat="1" x14ac:dyDescent="0.2">
      <c r="C270" s="177"/>
      <c r="D270" s="53"/>
    </row>
    <row r="271" spans="3:4" s="3" customFormat="1" x14ac:dyDescent="0.2">
      <c r="C271" s="177"/>
      <c r="D271" s="53"/>
    </row>
    <row r="272" spans="3:4" s="3" customFormat="1" x14ac:dyDescent="0.2">
      <c r="C272" s="177"/>
      <c r="D272" s="53"/>
    </row>
    <row r="273" spans="3:4" s="3" customFormat="1" x14ac:dyDescent="0.2">
      <c r="C273" s="177"/>
      <c r="D273" s="53"/>
    </row>
    <row r="274" spans="3:4" s="3" customFormat="1" x14ac:dyDescent="0.2">
      <c r="C274" s="177"/>
      <c r="D274" s="53"/>
    </row>
    <row r="275" spans="3:4" s="3" customFormat="1" x14ac:dyDescent="0.2">
      <c r="C275" s="177"/>
      <c r="D275" s="53"/>
    </row>
    <row r="276" spans="3:4" s="3" customFormat="1" x14ac:dyDescent="0.2">
      <c r="C276" s="177"/>
      <c r="D276" s="53"/>
    </row>
    <row r="277" spans="3:4" s="3" customFormat="1" x14ac:dyDescent="0.2">
      <c r="C277" s="177"/>
      <c r="D277" s="53"/>
    </row>
    <row r="278" spans="3:4" s="3" customFormat="1" x14ac:dyDescent="0.2">
      <c r="C278" s="177"/>
      <c r="D278" s="53"/>
    </row>
    <row r="279" spans="3:4" s="3" customFormat="1" x14ac:dyDescent="0.2">
      <c r="C279" s="177"/>
      <c r="D279" s="53"/>
    </row>
    <row r="280" spans="3:4" s="3" customFormat="1" x14ac:dyDescent="0.2">
      <c r="C280" s="177"/>
      <c r="D280" s="53"/>
    </row>
    <row r="281" spans="3:4" s="3" customFormat="1" x14ac:dyDescent="0.2">
      <c r="C281" s="177"/>
      <c r="D281" s="53"/>
    </row>
    <row r="282" spans="3:4" s="3" customFormat="1" x14ac:dyDescent="0.2">
      <c r="C282" s="177"/>
      <c r="D282" s="53"/>
    </row>
    <row r="283" spans="3:4" s="3" customFormat="1" x14ac:dyDescent="0.2">
      <c r="C283" s="177"/>
      <c r="D283" s="53"/>
    </row>
    <row r="284" spans="3:4" s="3" customFormat="1" x14ac:dyDescent="0.2">
      <c r="C284" s="177"/>
      <c r="D284" s="53"/>
    </row>
    <row r="285" spans="3:4" s="3" customFormat="1" x14ac:dyDescent="0.2">
      <c r="C285" s="177"/>
      <c r="D285" s="53"/>
    </row>
    <row r="286" spans="3:4" s="3" customFormat="1" x14ac:dyDescent="0.2">
      <c r="C286" s="177"/>
      <c r="D286" s="53"/>
    </row>
    <row r="287" spans="3:4" s="3" customFormat="1" x14ac:dyDescent="0.2">
      <c r="C287" s="177"/>
      <c r="D287" s="53"/>
    </row>
    <row r="288" spans="3:4" s="3" customFormat="1" x14ac:dyDescent="0.2">
      <c r="C288" s="177"/>
      <c r="D288" s="53"/>
    </row>
    <row r="289" spans="3:4" s="3" customFormat="1" x14ac:dyDescent="0.2">
      <c r="C289" s="177"/>
      <c r="D289" s="53"/>
    </row>
    <row r="290" spans="3:4" s="3" customFormat="1" x14ac:dyDescent="0.2">
      <c r="C290" s="177"/>
      <c r="D290" s="53"/>
    </row>
    <row r="291" spans="3:4" s="3" customFormat="1" x14ac:dyDescent="0.2">
      <c r="C291" s="177"/>
      <c r="D291" s="53"/>
    </row>
    <row r="292" spans="3:4" s="3" customFormat="1" x14ac:dyDescent="0.2">
      <c r="C292" s="177"/>
      <c r="D292" s="53"/>
    </row>
    <row r="293" spans="3:4" s="3" customFormat="1" x14ac:dyDescent="0.2">
      <c r="C293" s="177"/>
      <c r="D293" s="53"/>
    </row>
    <row r="294" spans="3:4" s="3" customFormat="1" x14ac:dyDescent="0.2">
      <c r="C294" s="177"/>
      <c r="D294" s="53"/>
    </row>
    <row r="295" spans="3:4" s="3" customFormat="1" x14ac:dyDescent="0.2">
      <c r="C295" s="177"/>
      <c r="D295" s="53"/>
    </row>
    <row r="296" spans="3:4" s="3" customFormat="1" x14ac:dyDescent="0.2">
      <c r="C296" s="177"/>
      <c r="D296" s="53"/>
    </row>
    <row r="297" spans="3:4" s="3" customFormat="1" x14ac:dyDescent="0.2">
      <c r="C297" s="177"/>
      <c r="D297" s="53"/>
    </row>
    <row r="298" spans="3:4" s="3" customFormat="1" x14ac:dyDescent="0.2">
      <c r="C298" s="177"/>
      <c r="D298" s="53"/>
    </row>
    <row r="299" spans="3:4" s="3" customFormat="1" x14ac:dyDescent="0.2">
      <c r="C299" s="177"/>
      <c r="D299" s="53"/>
    </row>
    <row r="300" spans="3:4" s="3" customFormat="1" x14ac:dyDescent="0.2">
      <c r="C300" s="177"/>
      <c r="D300" s="53"/>
    </row>
    <row r="301" spans="3:4" s="3" customFormat="1" x14ac:dyDescent="0.2">
      <c r="C301" s="177"/>
      <c r="D301" s="53"/>
    </row>
    <row r="302" spans="3:4" x14ac:dyDescent="0.2">
      <c r="D302" s="2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L91"/>
  <sheetViews>
    <sheetView showGridLines="0" topLeftCell="A7" workbookViewId="0">
      <selection activeCell="O33" sqref="O33"/>
    </sheetView>
  </sheetViews>
  <sheetFormatPr baseColWidth="10" defaultRowHeight="15" x14ac:dyDescent="0.25"/>
  <cols>
    <col min="1" max="1" width="6.28515625" style="16" customWidth="1"/>
    <col min="2" max="2" width="14.85546875" style="16" customWidth="1"/>
    <col min="3" max="3" width="11.42578125" style="16" customWidth="1"/>
    <col min="4" max="16384" width="11.42578125" style="16"/>
  </cols>
  <sheetData>
    <row r="4" spans="1:12" ht="15.75" x14ac:dyDescent="0.25">
      <c r="A4" s="16" t="s">
        <v>570</v>
      </c>
      <c r="C4" s="415" t="s">
        <v>559</v>
      </c>
    </row>
    <row r="7" spans="1:12" s="2" customFormat="1" ht="5.25" customHeight="1" thickBot="1" x14ac:dyDescent="0.25">
      <c r="B7" s="4"/>
      <c r="C7" s="4"/>
      <c r="D7" s="4"/>
      <c r="E7" s="24"/>
      <c r="F7" s="24"/>
      <c r="G7" s="4"/>
      <c r="H7" s="4"/>
      <c r="I7" s="4"/>
      <c r="J7" s="69"/>
      <c r="K7" s="4"/>
      <c r="L7" s="4"/>
    </row>
    <row r="8" spans="1:12" s="2" customFormat="1" ht="5.25" customHeight="1" x14ac:dyDescent="0.2">
      <c r="C8" s="5"/>
      <c r="D8" s="5"/>
      <c r="E8" s="25"/>
      <c r="F8" s="25"/>
      <c r="G8" s="5"/>
      <c r="H8" s="5"/>
      <c r="I8" s="5"/>
      <c r="J8" s="20"/>
      <c r="K8" s="5"/>
      <c r="L8" s="5"/>
    </row>
    <row r="9" spans="1:12" x14ac:dyDescent="0.25">
      <c r="B9" s="406" t="s">
        <v>510</v>
      </c>
    </row>
    <row r="13" spans="1:12" x14ac:dyDescent="0.25">
      <c r="B13" s="345"/>
    </row>
    <row r="14" spans="1:12" s="348" customFormat="1" x14ac:dyDescent="0.25">
      <c r="B14" s="347"/>
    </row>
    <row r="15" spans="1:12" x14ac:dyDescent="0.25">
      <c r="B15" s="349"/>
      <c r="C15" s="350"/>
      <c r="D15" s="350"/>
      <c r="E15" s="350"/>
    </row>
    <row r="16" spans="1:12" x14ac:dyDescent="0.25">
      <c r="B16" s="349"/>
      <c r="C16" s="350"/>
      <c r="D16" s="350"/>
      <c r="E16" s="350"/>
    </row>
    <row r="17" spans="2:5" x14ac:dyDescent="0.25">
      <c r="B17" s="349"/>
      <c r="C17" s="350"/>
      <c r="D17" s="350"/>
      <c r="E17" s="350"/>
    </row>
    <row r="18" spans="2:5" x14ac:dyDescent="0.25">
      <c r="B18" s="349"/>
      <c r="C18" s="350"/>
      <c r="D18" s="350"/>
      <c r="E18" s="350"/>
    </row>
    <row r="19" spans="2:5" x14ac:dyDescent="0.25">
      <c r="B19" s="343"/>
    </row>
    <row r="20" spans="2:5" x14ac:dyDescent="0.25">
      <c r="B20" s="346"/>
    </row>
    <row r="21" spans="2:5" s="350" customFormat="1" x14ac:dyDescent="0.25">
      <c r="B21" s="349"/>
    </row>
    <row r="22" spans="2:5" s="350" customFormat="1" x14ac:dyDescent="0.25">
      <c r="B22" s="349"/>
    </row>
    <row r="23" spans="2:5" x14ac:dyDescent="0.25">
      <c r="B23" s="343"/>
    </row>
    <row r="24" spans="2:5" x14ac:dyDescent="0.25">
      <c r="B24" s="346"/>
    </row>
    <row r="25" spans="2:5" s="350" customFormat="1" x14ac:dyDescent="0.25">
      <c r="B25" s="349"/>
    </row>
    <row r="26" spans="2:5" s="350" customFormat="1" x14ac:dyDescent="0.25">
      <c r="B26" s="349"/>
    </row>
    <row r="27" spans="2:5" s="350" customFormat="1" x14ac:dyDescent="0.25">
      <c r="B27" s="349"/>
    </row>
    <row r="28" spans="2:5" s="350" customFormat="1" x14ac:dyDescent="0.25">
      <c r="B28" s="349"/>
    </row>
    <row r="29" spans="2:5" s="350" customFormat="1" x14ac:dyDescent="0.25">
      <c r="B29" s="349"/>
    </row>
    <row r="30" spans="2:5" s="350" customFormat="1" x14ac:dyDescent="0.25">
      <c r="B30" s="349"/>
    </row>
    <row r="31" spans="2:5" s="350" customFormat="1" x14ac:dyDescent="0.25">
      <c r="B31" s="349"/>
    </row>
    <row r="32" spans="2:5" s="350" customFormat="1" x14ac:dyDescent="0.25">
      <c r="B32" s="349"/>
    </row>
    <row r="33" spans="2:2" x14ac:dyDescent="0.25">
      <c r="B33" s="343"/>
    </row>
    <row r="34" spans="2:2" x14ac:dyDescent="0.25">
      <c r="B34" s="346"/>
    </row>
    <row r="35" spans="2:2" s="350" customFormat="1" x14ac:dyDescent="0.25">
      <c r="B35" s="349"/>
    </row>
    <row r="36" spans="2:2" s="350" customFormat="1" x14ac:dyDescent="0.25">
      <c r="B36" s="349"/>
    </row>
    <row r="37" spans="2:2" s="350" customFormat="1" x14ac:dyDescent="0.25">
      <c r="B37" s="349"/>
    </row>
    <row r="38" spans="2:2" x14ac:dyDescent="0.25">
      <c r="B38" s="343"/>
    </row>
    <row r="39" spans="2:2" x14ac:dyDescent="0.25">
      <c r="B39" s="346"/>
    </row>
    <row r="40" spans="2:2" s="350" customFormat="1" x14ac:dyDescent="0.25">
      <c r="B40" s="349"/>
    </row>
    <row r="41" spans="2:2" s="350" customFormat="1" x14ac:dyDescent="0.25">
      <c r="B41" s="349"/>
    </row>
    <row r="42" spans="2:2" s="350" customFormat="1" x14ac:dyDescent="0.25">
      <c r="B42" s="349"/>
    </row>
    <row r="43" spans="2:2" x14ac:dyDescent="0.25">
      <c r="B43" s="343"/>
    </row>
    <row r="44" spans="2:2" x14ac:dyDescent="0.25">
      <c r="B44" s="346"/>
    </row>
    <row r="45" spans="2:2" s="350" customFormat="1" x14ac:dyDescent="0.25">
      <c r="B45" s="349"/>
    </row>
    <row r="46" spans="2:2" s="350" customFormat="1" x14ac:dyDescent="0.25">
      <c r="B46" s="349"/>
    </row>
    <row r="47" spans="2:2" x14ac:dyDescent="0.25">
      <c r="B47" s="343"/>
    </row>
    <row r="48" spans="2:2" x14ac:dyDescent="0.25">
      <c r="B48" s="346"/>
    </row>
    <row r="49" spans="2:6" s="350" customFormat="1" x14ac:dyDescent="0.25">
      <c r="B49" s="349"/>
    </row>
    <row r="50" spans="2:6" x14ac:dyDescent="0.25">
      <c r="B50" s="343"/>
    </row>
    <row r="51" spans="2:6" x14ac:dyDescent="0.25">
      <c r="B51" s="346"/>
    </row>
    <row r="52" spans="2:6" s="350" customFormat="1" x14ac:dyDescent="0.25">
      <c r="B52" s="349"/>
    </row>
    <row r="53" spans="2:6" s="350" customFormat="1" x14ac:dyDescent="0.25">
      <c r="B53" s="349"/>
    </row>
    <row r="54" spans="2:6" s="350" customFormat="1" x14ac:dyDescent="0.25">
      <c r="B54" s="349"/>
    </row>
    <row r="55" spans="2:6" s="350" customFormat="1" x14ac:dyDescent="0.25">
      <c r="B55" s="349"/>
    </row>
    <row r="56" spans="2:6" s="350" customFormat="1" x14ac:dyDescent="0.25">
      <c r="B56" s="349"/>
    </row>
    <row r="57" spans="2:6" s="350" customFormat="1" x14ac:dyDescent="0.25">
      <c r="B57" s="349"/>
    </row>
    <row r="58" spans="2:6" x14ac:dyDescent="0.25">
      <c r="B58" s="343"/>
    </row>
    <row r="59" spans="2:6" x14ac:dyDescent="0.25">
      <c r="B59" s="346"/>
    </row>
    <row r="60" spans="2:6" s="350" customFormat="1" x14ac:dyDescent="0.25">
      <c r="B60" s="349"/>
      <c r="C60" s="348"/>
      <c r="D60" s="348"/>
      <c r="E60" s="348"/>
      <c r="F60" s="348"/>
    </row>
    <row r="61" spans="2:6" s="350" customFormat="1" x14ac:dyDescent="0.25">
      <c r="B61" s="349"/>
      <c r="C61" s="348"/>
      <c r="D61" s="348"/>
      <c r="E61" s="348"/>
      <c r="F61" s="348"/>
    </row>
    <row r="62" spans="2:6" s="350" customFormat="1" x14ac:dyDescent="0.25">
      <c r="B62" s="349"/>
      <c r="C62" s="348"/>
      <c r="D62" s="348"/>
      <c r="E62" s="348"/>
      <c r="F62" s="348"/>
    </row>
    <row r="63" spans="2:6" s="350" customFormat="1" x14ac:dyDescent="0.25">
      <c r="B63" s="349"/>
      <c r="C63" s="348"/>
      <c r="D63" s="348"/>
      <c r="E63" s="348"/>
      <c r="F63" s="348"/>
    </row>
    <row r="64" spans="2:6" s="350" customFormat="1" x14ac:dyDescent="0.25">
      <c r="B64" s="349"/>
      <c r="C64" s="348"/>
      <c r="D64" s="348"/>
      <c r="E64" s="348"/>
      <c r="F64" s="348"/>
    </row>
    <row r="65" spans="2:6" s="350" customFormat="1" x14ac:dyDescent="0.25">
      <c r="B65" s="349"/>
      <c r="C65" s="348"/>
      <c r="D65" s="348"/>
      <c r="E65" s="348"/>
      <c r="F65" s="348"/>
    </row>
    <row r="66" spans="2:6" x14ac:dyDescent="0.25">
      <c r="B66" s="343"/>
      <c r="C66" s="344"/>
      <c r="D66" s="344"/>
      <c r="E66" s="344"/>
      <c r="F66" s="344"/>
    </row>
    <row r="67" spans="2:6" x14ac:dyDescent="0.25">
      <c r="B67" s="346"/>
      <c r="C67" s="344"/>
      <c r="D67" s="344"/>
      <c r="E67" s="344"/>
      <c r="F67" s="344"/>
    </row>
    <row r="68" spans="2:6" s="348" customFormat="1" x14ac:dyDescent="0.25">
      <c r="B68" s="347"/>
    </row>
    <row r="69" spans="2:6" s="348" customFormat="1" x14ac:dyDescent="0.25">
      <c r="B69" s="347"/>
    </row>
    <row r="70" spans="2:6" s="348" customFormat="1" x14ac:dyDescent="0.25">
      <c r="B70" s="347"/>
    </row>
    <row r="71" spans="2:6" s="348" customFormat="1" x14ac:dyDescent="0.25">
      <c r="B71" s="347"/>
    </row>
    <row r="72" spans="2:6" x14ac:dyDescent="0.25">
      <c r="B72" s="343"/>
      <c r="C72" s="344"/>
      <c r="D72" s="344"/>
      <c r="E72" s="344"/>
      <c r="F72" s="344"/>
    </row>
    <row r="73" spans="2:6" x14ac:dyDescent="0.25">
      <c r="B73" s="346"/>
      <c r="C73" s="344"/>
      <c r="D73" s="344"/>
      <c r="E73" s="344"/>
      <c r="F73" s="344"/>
    </row>
    <row r="74" spans="2:6" s="350" customFormat="1" x14ac:dyDescent="0.25">
      <c r="B74" s="349"/>
    </row>
    <row r="75" spans="2:6" s="350" customFormat="1" x14ac:dyDescent="0.25">
      <c r="B75" s="349"/>
    </row>
    <row r="76" spans="2:6" x14ac:dyDescent="0.25">
      <c r="B76" s="343"/>
    </row>
    <row r="77" spans="2:6" x14ac:dyDescent="0.25">
      <c r="B77" s="346"/>
    </row>
    <row r="78" spans="2:6" s="350" customFormat="1" x14ac:dyDescent="0.25">
      <c r="B78" s="349"/>
    </row>
    <row r="79" spans="2:6" x14ac:dyDescent="0.25">
      <c r="B79" s="343"/>
    </row>
    <row r="80" spans="2:6" x14ac:dyDescent="0.25">
      <c r="B80" s="346"/>
    </row>
    <row r="81" spans="2:10" s="350" customFormat="1" x14ac:dyDescent="0.25">
      <c r="B81" s="349"/>
      <c r="C81" s="348"/>
      <c r="D81" s="348"/>
      <c r="E81" s="348"/>
      <c r="F81" s="348"/>
      <c r="G81" s="348"/>
      <c r="H81" s="348"/>
    </row>
    <row r="82" spans="2:10" s="350" customFormat="1" x14ac:dyDescent="0.25">
      <c r="B82" s="349"/>
      <c r="C82" s="348"/>
      <c r="D82" s="348"/>
      <c r="E82" s="348"/>
      <c r="F82" s="348"/>
      <c r="G82" s="348"/>
    </row>
    <row r="83" spans="2:10" s="348" customFormat="1" x14ac:dyDescent="0.25">
      <c r="B83" s="347"/>
    </row>
    <row r="84" spans="2:10" s="350" customFormat="1" x14ac:dyDescent="0.25">
      <c r="B84" s="349"/>
      <c r="C84" s="348"/>
      <c r="D84" s="348"/>
      <c r="E84" s="348"/>
      <c r="F84" s="348"/>
      <c r="G84" s="348"/>
      <c r="H84" s="348"/>
      <c r="I84" s="348"/>
      <c r="J84" s="348"/>
    </row>
    <row r="85" spans="2:10" s="350" customFormat="1" x14ac:dyDescent="0.25">
      <c r="B85" s="349"/>
      <c r="C85" s="348"/>
      <c r="D85" s="348"/>
      <c r="E85" s="348"/>
      <c r="F85" s="348"/>
      <c r="G85" s="348"/>
      <c r="H85" s="348"/>
      <c r="I85" s="348"/>
      <c r="J85" s="348"/>
    </row>
    <row r="86" spans="2:10" s="348" customFormat="1" x14ac:dyDescent="0.25">
      <c r="B86" s="347"/>
    </row>
    <row r="87" spans="2:10" s="350" customFormat="1" x14ac:dyDescent="0.25">
      <c r="B87" s="349"/>
      <c r="C87" s="348"/>
      <c r="D87" s="348"/>
      <c r="E87" s="348"/>
      <c r="F87" s="348"/>
      <c r="G87" s="348"/>
      <c r="H87" s="348"/>
      <c r="I87" s="348"/>
      <c r="J87" s="348"/>
    </row>
    <row r="88" spans="2:10" s="350" customFormat="1" x14ac:dyDescent="0.25">
      <c r="B88" s="349"/>
      <c r="C88" s="348"/>
      <c r="D88" s="348"/>
      <c r="E88" s="348"/>
      <c r="F88" s="348"/>
      <c r="G88" s="348"/>
      <c r="H88" s="348"/>
      <c r="I88" s="348"/>
      <c r="J88" s="348"/>
    </row>
    <row r="89" spans="2:10" x14ac:dyDescent="0.25">
      <c r="B89" s="343"/>
      <c r="C89" s="344"/>
      <c r="D89" s="344"/>
      <c r="E89" s="344"/>
      <c r="F89" s="344"/>
      <c r="G89" s="344"/>
      <c r="H89" s="344"/>
      <c r="I89" s="344"/>
      <c r="J89" s="344"/>
    </row>
    <row r="90" spans="2:10" x14ac:dyDescent="0.25">
      <c r="B90" s="343"/>
      <c r="C90" s="344"/>
      <c r="D90" s="344"/>
      <c r="E90" s="344"/>
      <c r="F90" s="344"/>
      <c r="G90" s="344"/>
      <c r="H90" s="344"/>
      <c r="I90" s="344"/>
      <c r="J90" s="344"/>
    </row>
    <row r="91" spans="2:10" s="348" customFormat="1" x14ac:dyDescent="0.25"/>
  </sheetData>
  <pageMargins left="0.25" right="0.25"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2"/>
  <sheetViews>
    <sheetView showGridLines="0" topLeftCell="A196" zoomScale="80" zoomScaleNormal="80" workbookViewId="0">
      <selection activeCell="B64" sqref="B64"/>
    </sheetView>
  </sheetViews>
  <sheetFormatPr baseColWidth="10" defaultRowHeight="12.75" x14ac:dyDescent="0.2"/>
  <cols>
    <col min="1" max="1" width="3.5703125" style="2" customWidth="1"/>
    <col min="2" max="2" width="81.85546875" style="2" customWidth="1"/>
    <col min="3" max="3" width="24.140625" style="177"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72"/>
    </row>
    <row r="9" spans="2:5" ht="5.25" customHeight="1" x14ac:dyDescent="0.2">
      <c r="B9" s="5"/>
      <c r="C9" s="173"/>
    </row>
    <row r="11" spans="2:5" ht="15" x14ac:dyDescent="0.25">
      <c r="B11" s="15" t="s">
        <v>309</v>
      </c>
      <c r="C11" s="174"/>
      <c r="D11" s="5"/>
    </row>
    <row r="12" spans="2:5" x14ac:dyDescent="0.2">
      <c r="B12" s="6"/>
      <c r="C12" s="173"/>
    </row>
    <row r="13" spans="2:5" s="7" customFormat="1" x14ac:dyDescent="0.2">
      <c r="B13" s="12" t="s">
        <v>5</v>
      </c>
      <c r="C13" s="175" t="s">
        <v>375</v>
      </c>
    </row>
    <row r="14" spans="2:5" x14ac:dyDescent="0.2">
      <c r="B14" s="3" t="s">
        <v>31</v>
      </c>
      <c r="C14" s="132">
        <f>SUM(C22,C33,C57,C70,C78,C86,C96)</f>
        <v>21</v>
      </c>
    </row>
    <row r="15" spans="2:5" x14ac:dyDescent="0.2">
      <c r="B15" s="3" t="s">
        <v>34</v>
      </c>
      <c r="C15" s="132">
        <f>SUM(C158,C169,C206)</f>
        <v>25</v>
      </c>
    </row>
    <row r="16" spans="2:5" x14ac:dyDescent="0.2">
      <c r="B16" s="9" t="s">
        <v>6</v>
      </c>
      <c r="C16" s="150">
        <f>SUM(C14,C15)</f>
        <v>46</v>
      </c>
    </row>
    <row r="19" spans="2:4" s="3" customFormat="1" x14ac:dyDescent="0.2">
      <c r="B19" s="14" t="s">
        <v>565</v>
      </c>
      <c r="C19" s="176"/>
    </row>
    <row r="20" spans="2:4" s="3" customFormat="1" x14ac:dyDescent="0.2">
      <c r="B20" s="14"/>
      <c r="C20" s="176"/>
    </row>
    <row r="21" spans="2:4" s="3" customFormat="1" x14ac:dyDescent="0.2">
      <c r="B21" s="40"/>
      <c r="C21" s="158" t="s">
        <v>375</v>
      </c>
    </row>
    <row r="22" spans="2:4" s="3" customFormat="1" x14ac:dyDescent="0.2">
      <c r="C22" s="150">
        <f>SUM(C24:C27)</f>
        <v>0</v>
      </c>
    </row>
    <row r="23" spans="2:4" s="3" customFormat="1" x14ac:dyDescent="0.2">
      <c r="C23" s="177"/>
      <c r="D23" s="53"/>
    </row>
    <row r="24" spans="2:4" s="3" customFormat="1" x14ac:dyDescent="0.2">
      <c r="B24" s="3" t="s">
        <v>550</v>
      </c>
      <c r="C24" s="304">
        <v>0</v>
      </c>
      <c r="D24" s="53"/>
    </row>
    <row r="25" spans="2:4" s="3" customFormat="1" x14ac:dyDescent="0.2">
      <c r="B25" s="3" t="s">
        <v>37</v>
      </c>
      <c r="C25" s="304">
        <v>0</v>
      </c>
      <c r="D25" s="53"/>
    </row>
    <row r="26" spans="2:4" s="3" customFormat="1" x14ac:dyDescent="0.2">
      <c r="B26" s="3" t="s">
        <v>38</v>
      </c>
      <c r="C26" s="304">
        <v>0</v>
      </c>
      <c r="D26" s="53"/>
    </row>
    <row r="27" spans="2:4" s="3" customFormat="1" x14ac:dyDescent="0.2">
      <c r="B27" s="3" t="s">
        <v>39</v>
      </c>
      <c r="C27" s="304">
        <v>0</v>
      </c>
      <c r="D27" s="53"/>
    </row>
    <row r="28" spans="2:4" s="3" customFormat="1" x14ac:dyDescent="0.2">
      <c r="C28" s="177"/>
      <c r="D28" s="53"/>
    </row>
    <row r="29" spans="2:4" s="3" customFormat="1" x14ac:dyDescent="0.2">
      <c r="C29" s="177"/>
      <c r="D29" s="53"/>
    </row>
    <row r="30" spans="2:4" s="3" customFormat="1" x14ac:dyDescent="0.2">
      <c r="B30" s="14" t="s">
        <v>567</v>
      </c>
      <c r="C30" s="176"/>
      <c r="D30" s="53"/>
    </row>
    <row r="31" spans="2:4" s="3" customFormat="1" x14ac:dyDescent="0.2">
      <c r="B31" s="14"/>
      <c r="C31" s="176"/>
      <c r="D31" s="53"/>
    </row>
    <row r="32" spans="2:4" s="3" customFormat="1" x14ac:dyDescent="0.2">
      <c r="C32" s="158" t="s">
        <v>375</v>
      </c>
      <c r="D32" s="53"/>
    </row>
    <row r="33" spans="2:4" s="3" customFormat="1" x14ac:dyDescent="0.2">
      <c r="C33" s="150">
        <f>SUM(C35:C51)</f>
        <v>0</v>
      </c>
      <c r="D33" s="53"/>
    </row>
    <row r="34" spans="2:4" s="3" customFormat="1" x14ac:dyDescent="0.2">
      <c r="C34" s="177"/>
      <c r="D34" s="53"/>
    </row>
    <row r="35" spans="2:4" s="3" customFormat="1" x14ac:dyDescent="0.2">
      <c r="B35" s="445" t="s">
        <v>519</v>
      </c>
      <c r="C35" s="304">
        <v>0</v>
      </c>
      <c r="D35" s="53"/>
    </row>
    <row r="36" spans="2:4" s="3" customFormat="1" x14ac:dyDescent="0.2">
      <c r="B36" s="445" t="s">
        <v>514</v>
      </c>
      <c r="C36" s="304">
        <v>0</v>
      </c>
      <c r="D36" s="53"/>
    </row>
    <row r="37" spans="2:4" s="3" customFormat="1" x14ac:dyDescent="0.2">
      <c r="B37" s="450" t="s">
        <v>544</v>
      </c>
      <c r="C37" s="304">
        <v>0</v>
      </c>
      <c r="D37" s="53"/>
    </row>
    <row r="38" spans="2:4" s="3" customFormat="1" x14ac:dyDescent="0.2">
      <c r="B38" s="445" t="s">
        <v>539</v>
      </c>
      <c r="C38" s="304">
        <v>0</v>
      </c>
      <c r="D38" s="53"/>
    </row>
    <row r="39" spans="2:4" s="3" customFormat="1" x14ac:dyDescent="0.2">
      <c r="B39" s="445" t="s">
        <v>548</v>
      </c>
      <c r="C39" s="304">
        <v>0</v>
      </c>
      <c r="D39" s="53"/>
    </row>
    <row r="40" spans="2:4" s="3" customFormat="1" x14ac:dyDescent="0.2">
      <c r="B40" s="445" t="s">
        <v>547</v>
      </c>
      <c r="C40" s="304">
        <v>0</v>
      </c>
      <c r="D40" s="53"/>
    </row>
    <row r="41" spans="2:4" s="3" customFormat="1" x14ac:dyDescent="0.2">
      <c r="B41" s="445" t="s">
        <v>546</v>
      </c>
      <c r="C41" s="304">
        <v>0</v>
      </c>
      <c r="D41" s="53"/>
    </row>
    <row r="42" spans="2:4" s="3" customFormat="1" x14ac:dyDescent="0.2">
      <c r="B42" s="40" t="s">
        <v>513</v>
      </c>
      <c r="C42" s="304">
        <v>0</v>
      </c>
      <c r="D42" s="53"/>
    </row>
    <row r="43" spans="2:4" s="3" customFormat="1" x14ac:dyDescent="0.2">
      <c r="B43" s="445" t="s">
        <v>543</v>
      </c>
      <c r="C43" s="304">
        <v>0</v>
      </c>
      <c r="D43" s="53"/>
    </row>
    <row r="44" spans="2:4" s="3" customFormat="1" x14ac:dyDescent="0.2">
      <c r="B44" s="445" t="s">
        <v>545</v>
      </c>
      <c r="C44" s="304">
        <v>0</v>
      </c>
      <c r="D44" s="53"/>
    </row>
    <row r="45" spans="2:4" s="3" customFormat="1" x14ac:dyDescent="0.2">
      <c r="B45" s="445" t="s">
        <v>541</v>
      </c>
      <c r="C45" s="304">
        <v>0</v>
      </c>
      <c r="D45" s="53"/>
    </row>
    <row r="46" spans="2:4" s="3" customFormat="1" x14ac:dyDescent="0.2">
      <c r="B46" s="445" t="s">
        <v>542</v>
      </c>
      <c r="C46" s="304">
        <v>0</v>
      </c>
      <c r="D46" s="53"/>
    </row>
    <row r="47" spans="2:4" s="3" customFormat="1" x14ac:dyDescent="0.2">
      <c r="B47" s="445" t="s">
        <v>549</v>
      </c>
      <c r="C47" s="304">
        <v>0</v>
      </c>
      <c r="D47" s="53"/>
    </row>
    <row r="48" spans="2:4" s="3" customFormat="1" x14ac:dyDescent="0.2">
      <c r="B48" s="445" t="s">
        <v>515</v>
      </c>
      <c r="C48" s="304">
        <v>0</v>
      </c>
      <c r="D48" s="53"/>
    </row>
    <row r="49" spans="2:4" s="3" customFormat="1" x14ac:dyDescent="0.2">
      <c r="B49" s="3" t="s">
        <v>40</v>
      </c>
      <c r="C49" s="304">
        <v>0</v>
      </c>
      <c r="D49" s="53"/>
    </row>
    <row r="50" spans="2:4" s="3" customFormat="1" x14ac:dyDescent="0.2">
      <c r="B50" s="3" t="s">
        <v>41</v>
      </c>
      <c r="C50" s="304">
        <v>0</v>
      </c>
      <c r="D50" s="53"/>
    </row>
    <row r="51" spans="2:4" s="3" customFormat="1" x14ac:dyDescent="0.2">
      <c r="B51" s="3" t="s">
        <v>42</v>
      </c>
      <c r="C51" s="304">
        <v>0</v>
      </c>
      <c r="D51" s="53"/>
    </row>
    <row r="52" spans="2:4" s="3" customFormat="1" x14ac:dyDescent="0.2">
      <c r="C52" s="177"/>
      <c r="D52" s="53"/>
    </row>
    <row r="53" spans="2:4" s="3" customFormat="1" x14ac:dyDescent="0.2">
      <c r="C53" s="177"/>
      <c r="D53" s="53"/>
    </row>
    <row r="54" spans="2:4" s="3" customFormat="1" x14ac:dyDescent="0.2">
      <c r="B54" s="14" t="s">
        <v>566</v>
      </c>
      <c r="C54" s="171"/>
      <c r="D54" s="53"/>
    </row>
    <row r="55" spans="2:4" s="3" customFormat="1" x14ac:dyDescent="0.2">
      <c r="B55" s="14"/>
      <c r="C55" s="171"/>
      <c r="D55" s="53"/>
    </row>
    <row r="56" spans="2:4" s="3" customFormat="1" x14ac:dyDescent="0.2">
      <c r="C56" s="158" t="s">
        <v>375</v>
      </c>
      <c r="D56" s="53"/>
    </row>
    <row r="57" spans="2:4" s="3" customFormat="1" x14ac:dyDescent="0.2">
      <c r="C57" s="150">
        <f>SUM(C59:C64)</f>
        <v>0</v>
      </c>
      <c r="D57" s="53"/>
    </row>
    <row r="58" spans="2:4" s="3" customFormat="1" x14ac:dyDescent="0.2">
      <c r="C58" s="177"/>
      <c r="D58" s="53"/>
    </row>
    <row r="59" spans="2:4" s="3" customFormat="1" x14ac:dyDescent="0.2">
      <c r="B59" s="36" t="s">
        <v>43</v>
      </c>
      <c r="C59" s="304">
        <v>0</v>
      </c>
      <c r="D59" s="53"/>
    </row>
    <row r="60" spans="2:4" s="3" customFormat="1" x14ac:dyDescent="0.2">
      <c r="B60" s="36" t="s">
        <v>44</v>
      </c>
      <c r="C60" s="304">
        <v>0</v>
      </c>
      <c r="D60" s="53"/>
    </row>
    <row r="61" spans="2:4" s="3" customFormat="1" x14ac:dyDescent="0.2">
      <c r="B61" s="36" t="s">
        <v>45</v>
      </c>
      <c r="C61" s="304">
        <v>0</v>
      </c>
      <c r="D61" s="53"/>
    </row>
    <row r="62" spans="2:4" s="3" customFormat="1" x14ac:dyDescent="0.2">
      <c r="B62" s="36" t="s">
        <v>46</v>
      </c>
      <c r="C62" s="304">
        <v>0</v>
      </c>
      <c r="D62" s="53"/>
    </row>
    <row r="63" spans="2:4" s="3" customFormat="1" x14ac:dyDescent="0.2">
      <c r="B63" s="36" t="s">
        <v>47</v>
      </c>
      <c r="C63" s="304">
        <v>0</v>
      </c>
      <c r="D63" s="53"/>
    </row>
    <row r="64" spans="2:4" s="3" customFormat="1" x14ac:dyDescent="0.2">
      <c r="B64" s="36" t="s">
        <v>590</v>
      </c>
      <c r="C64" s="304">
        <v>0</v>
      </c>
      <c r="D64" s="53"/>
    </row>
    <row r="65" spans="2:4" s="3" customFormat="1" x14ac:dyDescent="0.2">
      <c r="C65" s="177"/>
      <c r="D65" s="53"/>
    </row>
    <row r="66" spans="2:4" s="3" customFormat="1" x14ac:dyDescent="0.2">
      <c r="C66" s="177"/>
      <c r="D66" s="53"/>
    </row>
    <row r="67" spans="2:4" s="3" customFormat="1" x14ac:dyDescent="0.2">
      <c r="B67" s="14" t="s">
        <v>111</v>
      </c>
      <c r="C67" s="171"/>
      <c r="D67" s="53"/>
    </row>
    <row r="68" spans="2:4" s="3" customFormat="1" x14ac:dyDescent="0.2">
      <c r="C68" s="177"/>
      <c r="D68" s="53"/>
    </row>
    <row r="69" spans="2:4" s="3" customFormat="1" x14ac:dyDescent="0.2">
      <c r="C69" s="158" t="s">
        <v>375</v>
      </c>
      <c r="D69" s="53"/>
    </row>
    <row r="70" spans="2:4" s="3" customFormat="1" x14ac:dyDescent="0.2">
      <c r="C70" s="150">
        <f>SUM(C72)</f>
        <v>2</v>
      </c>
      <c r="D70" s="53"/>
    </row>
    <row r="71" spans="2:4" s="3" customFormat="1" x14ac:dyDescent="0.2">
      <c r="C71" s="177"/>
      <c r="D71" s="53"/>
    </row>
    <row r="72" spans="2:4" s="3" customFormat="1" x14ac:dyDescent="0.2">
      <c r="B72" s="3" t="s">
        <v>48</v>
      </c>
      <c r="C72" s="304">
        <v>2</v>
      </c>
      <c r="D72" s="53"/>
    </row>
    <row r="73" spans="2:4" s="3" customFormat="1" x14ac:dyDescent="0.2">
      <c r="C73" s="177"/>
      <c r="D73" s="53"/>
    </row>
    <row r="74" spans="2:4" s="3" customFormat="1" x14ac:dyDescent="0.2">
      <c r="C74" s="177"/>
      <c r="D74" s="53"/>
    </row>
    <row r="75" spans="2:4" s="3" customFormat="1" x14ac:dyDescent="0.2">
      <c r="B75" s="14" t="s">
        <v>113</v>
      </c>
      <c r="C75" s="171"/>
      <c r="D75" s="53"/>
    </row>
    <row r="76" spans="2:4" s="3" customFormat="1" x14ac:dyDescent="0.2">
      <c r="C76" s="177"/>
      <c r="D76" s="53"/>
    </row>
    <row r="77" spans="2:4" s="3" customFormat="1" x14ac:dyDescent="0.2">
      <c r="C77" s="158" t="s">
        <v>375</v>
      </c>
      <c r="D77" s="53"/>
    </row>
    <row r="78" spans="2:4" s="3" customFormat="1" x14ac:dyDescent="0.2">
      <c r="C78" s="150">
        <f>SUM(C80)</f>
        <v>0</v>
      </c>
      <c r="D78" s="53"/>
    </row>
    <row r="79" spans="2:4" s="3" customFormat="1" x14ac:dyDescent="0.2">
      <c r="C79" s="177"/>
      <c r="D79" s="53"/>
    </row>
    <row r="80" spans="2:4" s="3" customFormat="1" x14ac:dyDescent="0.2">
      <c r="B80" s="3" t="s">
        <v>49</v>
      </c>
      <c r="C80" s="304">
        <v>0</v>
      </c>
      <c r="D80" s="53"/>
    </row>
    <row r="81" spans="2:4" s="3" customFormat="1" x14ac:dyDescent="0.2">
      <c r="C81" s="177"/>
      <c r="D81" s="53"/>
    </row>
    <row r="82" spans="2:4" s="3" customFormat="1" x14ac:dyDescent="0.2">
      <c r="C82" s="177"/>
      <c r="D82" s="53"/>
    </row>
    <row r="83" spans="2:4" s="3" customFormat="1" x14ac:dyDescent="0.2">
      <c r="B83" s="14" t="s">
        <v>112</v>
      </c>
      <c r="C83" s="171"/>
      <c r="D83" s="53"/>
    </row>
    <row r="84" spans="2:4" s="3" customFormat="1" x14ac:dyDescent="0.2">
      <c r="C84" s="177"/>
      <c r="D84" s="53"/>
    </row>
    <row r="85" spans="2:4" s="3" customFormat="1" x14ac:dyDescent="0.2">
      <c r="C85" s="158" t="s">
        <v>375</v>
      </c>
      <c r="D85" s="53"/>
    </row>
    <row r="86" spans="2:4" s="3" customFormat="1" x14ac:dyDescent="0.2">
      <c r="C86" s="150">
        <f>SUM(C88,C89,C90)</f>
        <v>0</v>
      </c>
      <c r="D86" s="53"/>
    </row>
    <row r="87" spans="2:4" s="3" customFormat="1" x14ac:dyDescent="0.2">
      <c r="C87" s="177"/>
      <c r="D87" s="53"/>
    </row>
    <row r="88" spans="2:4" s="3" customFormat="1" x14ac:dyDescent="0.2">
      <c r="B88" s="36" t="s">
        <v>50</v>
      </c>
      <c r="C88" s="304">
        <v>0</v>
      </c>
      <c r="D88" s="53"/>
    </row>
    <row r="89" spans="2:4" s="3" customFormat="1" x14ac:dyDescent="0.2">
      <c r="B89" s="36" t="s">
        <v>51</v>
      </c>
      <c r="C89" s="304">
        <v>0</v>
      </c>
      <c r="D89" s="53"/>
    </row>
    <row r="90" spans="2:4" s="3" customFormat="1" x14ac:dyDescent="0.2">
      <c r="B90" s="36" t="s">
        <v>52</v>
      </c>
      <c r="C90" s="304">
        <v>0</v>
      </c>
      <c r="D90" s="53"/>
    </row>
    <row r="91" spans="2:4" s="3" customFormat="1" x14ac:dyDescent="0.2">
      <c r="C91" s="177"/>
      <c r="D91" s="53"/>
    </row>
    <row r="92" spans="2:4" s="3" customFormat="1" x14ac:dyDescent="0.2">
      <c r="C92" s="177"/>
      <c r="D92" s="53"/>
    </row>
    <row r="93" spans="2:4" s="3" customFormat="1" x14ac:dyDescent="0.2">
      <c r="B93" s="14" t="s">
        <v>564</v>
      </c>
      <c r="C93" s="171"/>
      <c r="D93" s="53"/>
    </row>
    <row r="94" spans="2:4" s="3" customFormat="1" x14ac:dyDescent="0.2">
      <c r="C94" s="177"/>
      <c r="D94" s="53"/>
    </row>
    <row r="95" spans="2:4" s="3" customFormat="1" x14ac:dyDescent="0.2">
      <c r="C95" s="158" t="s">
        <v>375</v>
      </c>
      <c r="D95" s="53"/>
    </row>
    <row r="96" spans="2:4" s="3" customFormat="1" x14ac:dyDescent="0.2">
      <c r="C96" s="150">
        <f>SUM(C98:C150)</f>
        <v>19</v>
      </c>
      <c r="D96" s="53"/>
    </row>
    <row r="97" spans="2:4" s="3" customFormat="1" x14ac:dyDescent="0.2">
      <c r="C97" s="177"/>
      <c r="D97" s="53"/>
    </row>
    <row r="98" spans="2:4" s="3" customFormat="1" x14ac:dyDescent="0.2">
      <c r="B98" s="36" t="s">
        <v>53</v>
      </c>
      <c r="C98" s="304">
        <v>0</v>
      </c>
      <c r="D98" s="53"/>
    </row>
    <row r="99" spans="2:4" s="3" customFormat="1" x14ac:dyDescent="0.2">
      <c r="B99" s="36" t="s">
        <v>54</v>
      </c>
      <c r="C99" s="304">
        <v>0</v>
      </c>
      <c r="D99" s="53"/>
    </row>
    <row r="100" spans="2:4" s="3" customFormat="1" x14ac:dyDescent="0.2">
      <c r="B100" s="36" t="s">
        <v>55</v>
      </c>
      <c r="C100" s="304">
        <v>0</v>
      </c>
      <c r="D100" s="53"/>
    </row>
    <row r="101" spans="2:4" s="3" customFormat="1" x14ac:dyDescent="0.2">
      <c r="B101" s="36" t="s">
        <v>56</v>
      </c>
      <c r="C101" s="304">
        <v>0</v>
      </c>
      <c r="D101" s="53"/>
    </row>
    <row r="102" spans="2:4" s="3" customFormat="1" x14ac:dyDescent="0.2">
      <c r="B102" s="36" t="s">
        <v>57</v>
      </c>
      <c r="C102" s="304">
        <v>0</v>
      </c>
      <c r="D102" s="53"/>
    </row>
    <row r="103" spans="2:4" s="3" customFormat="1" x14ac:dyDescent="0.2">
      <c r="B103" s="36" t="s">
        <v>58</v>
      </c>
      <c r="C103" s="304">
        <v>0</v>
      </c>
      <c r="D103" s="53"/>
    </row>
    <row r="104" spans="2:4" s="3" customFormat="1" x14ac:dyDescent="0.2">
      <c r="B104" s="36" t="s">
        <v>61</v>
      </c>
      <c r="C104" s="304">
        <v>0</v>
      </c>
      <c r="D104" s="53"/>
    </row>
    <row r="105" spans="2:4" s="3" customFormat="1" x14ac:dyDescent="0.2">
      <c r="B105" s="36" t="s">
        <v>62</v>
      </c>
      <c r="C105" s="304">
        <v>0</v>
      </c>
      <c r="D105" s="53"/>
    </row>
    <row r="106" spans="2:4" s="3" customFormat="1" x14ac:dyDescent="0.2">
      <c r="B106" s="36" t="s">
        <v>63</v>
      </c>
      <c r="C106" s="304">
        <v>0</v>
      </c>
      <c r="D106" s="53"/>
    </row>
    <row r="107" spans="2:4" s="3" customFormat="1" x14ac:dyDescent="0.2">
      <c r="B107" s="36" t="s">
        <v>530</v>
      </c>
      <c r="C107" s="304">
        <v>0</v>
      </c>
      <c r="D107" s="53"/>
    </row>
    <row r="108" spans="2:4" s="3" customFormat="1" x14ac:dyDescent="0.2">
      <c r="B108" s="36" t="s">
        <v>64</v>
      </c>
      <c r="C108" s="304">
        <v>0</v>
      </c>
      <c r="D108" s="53"/>
    </row>
    <row r="109" spans="2:4" s="3" customFormat="1" x14ac:dyDescent="0.2">
      <c r="B109" s="36" t="s">
        <v>65</v>
      </c>
      <c r="C109" s="304">
        <v>0</v>
      </c>
      <c r="D109" s="53"/>
    </row>
    <row r="110" spans="2:4" s="3" customFormat="1" x14ac:dyDescent="0.2">
      <c r="B110" s="36" t="s">
        <v>68</v>
      </c>
      <c r="C110" s="304">
        <v>0</v>
      </c>
      <c r="D110" s="53"/>
    </row>
    <row r="111" spans="2:4" s="3" customFormat="1" x14ac:dyDescent="0.2">
      <c r="B111" s="36" t="s">
        <v>69</v>
      </c>
      <c r="C111" s="304">
        <v>0</v>
      </c>
      <c r="D111" s="53"/>
    </row>
    <row r="112" spans="2:4" s="3" customFormat="1" x14ac:dyDescent="0.2">
      <c r="B112" s="36" t="s">
        <v>71</v>
      </c>
      <c r="C112" s="304">
        <v>0</v>
      </c>
      <c r="D112" s="53"/>
    </row>
    <row r="113" spans="2:4" s="3" customFormat="1" x14ac:dyDescent="0.2">
      <c r="B113" s="36" t="s">
        <v>72</v>
      </c>
      <c r="C113" s="304">
        <v>0</v>
      </c>
      <c r="D113" s="53"/>
    </row>
    <row r="114" spans="2:4" s="3" customFormat="1" x14ac:dyDescent="0.2">
      <c r="B114" s="36" t="s">
        <v>73</v>
      </c>
      <c r="C114" s="304">
        <v>0</v>
      </c>
      <c r="D114" s="53"/>
    </row>
    <row r="115" spans="2:4" s="3" customFormat="1" x14ac:dyDescent="0.2">
      <c r="B115" s="36" t="s">
        <v>75</v>
      </c>
      <c r="C115" s="304">
        <v>0</v>
      </c>
      <c r="D115" s="53"/>
    </row>
    <row r="116" spans="2:4" s="3" customFormat="1" x14ac:dyDescent="0.2">
      <c r="B116" s="36" t="s">
        <v>76</v>
      </c>
      <c r="C116" s="304">
        <v>3</v>
      </c>
      <c r="D116" s="53"/>
    </row>
    <row r="117" spans="2:4" s="3" customFormat="1" x14ac:dyDescent="0.2">
      <c r="B117" s="36" t="s">
        <v>77</v>
      </c>
      <c r="C117" s="304">
        <v>0</v>
      </c>
      <c r="D117" s="53"/>
    </row>
    <row r="118" spans="2:4" s="3" customFormat="1" x14ac:dyDescent="0.2">
      <c r="B118" s="36" t="s">
        <v>78</v>
      </c>
      <c r="C118" s="304">
        <v>0</v>
      </c>
      <c r="D118" s="53"/>
    </row>
    <row r="119" spans="2:4" s="3" customFormat="1" x14ac:dyDescent="0.2">
      <c r="B119" s="36" t="s">
        <v>79</v>
      </c>
      <c r="C119" s="304">
        <v>1</v>
      </c>
      <c r="D119" s="53"/>
    </row>
    <row r="120" spans="2:4" s="3" customFormat="1" x14ac:dyDescent="0.2">
      <c r="B120" s="36" t="s">
        <v>529</v>
      </c>
      <c r="C120" s="304">
        <v>0</v>
      </c>
      <c r="D120" s="53"/>
    </row>
    <row r="121" spans="2:4" s="3" customFormat="1" x14ac:dyDescent="0.2">
      <c r="B121" s="261" t="s">
        <v>81</v>
      </c>
      <c r="C121" s="304">
        <v>0</v>
      </c>
      <c r="D121" s="53"/>
    </row>
    <row r="122" spans="2:4" s="3" customFormat="1" x14ac:dyDescent="0.2">
      <c r="B122" s="36" t="s">
        <v>82</v>
      </c>
      <c r="C122" s="304">
        <v>0</v>
      </c>
      <c r="D122" s="53"/>
    </row>
    <row r="123" spans="2:4" s="3" customFormat="1" x14ac:dyDescent="0.2">
      <c r="B123" s="36" t="s">
        <v>83</v>
      </c>
      <c r="C123" s="304">
        <v>0</v>
      </c>
      <c r="D123" s="53"/>
    </row>
    <row r="124" spans="2:4" s="3" customFormat="1" x14ac:dyDescent="0.2">
      <c r="B124" s="36" t="s">
        <v>533</v>
      </c>
      <c r="C124" s="304">
        <v>0</v>
      </c>
      <c r="D124" s="53"/>
    </row>
    <row r="125" spans="2:4" s="3" customFormat="1" x14ac:dyDescent="0.2">
      <c r="B125" s="36" t="s">
        <v>84</v>
      </c>
      <c r="C125" s="304">
        <v>0</v>
      </c>
      <c r="D125" s="53"/>
    </row>
    <row r="126" spans="2:4" s="3" customFormat="1" x14ac:dyDescent="0.2">
      <c r="B126" s="36" t="s">
        <v>85</v>
      </c>
      <c r="C126" s="304">
        <v>0</v>
      </c>
      <c r="D126" s="53"/>
    </row>
    <row r="127" spans="2:4" s="3" customFormat="1" x14ac:dyDescent="0.2">
      <c r="B127" s="36" t="s">
        <v>551</v>
      </c>
      <c r="C127" s="304">
        <v>7</v>
      </c>
      <c r="D127" s="53"/>
    </row>
    <row r="128" spans="2:4" s="3" customFormat="1" x14ac:dyDescent="0.2">
      <c r="B128" s="36" t="s">
        <v>86</v>
      </c>
      <c r="C128" s="304">
        <v>0</v>
      </c>
      <c r="D128" s="53"/>
    </row>
    <row r="129" spans="2:4" s="3" customFormat="1" x14ac:dyDescent="0.2">
      <c r="B129" s="36" t="s">
        <v>87</v>
      </c>
      <c r="C129" s="304">
        <v>0</v>
      </c>
      <c r="D129" s="53"/>
    </row>
    <row r="130" spans="2:4" s="3" customFormat="1" x14ac:dyDescent="0.2">
      <c r="B130" s="36" t="s">
        <v>88</v>
      </c>
      <c r="C130" s="304">
        <v>0</v>
      </c>
      <c r="D130" s="53"/>
    </row>
    <row r="131" spans="2:4" s="3" customFormat="1" x14ac:dyDescent="0.2">
      <c r="B131" s="36" t="s">
        <v>89</v>
      </c>
      <c r="C131" s="304">
        <v>0</v>
      </c>
      <c r="D131" s="53"/>
    </row>
    <row r="132" spans="2:4" s="3" customFormat="1" x14ac:dyDescent="0.2">
      <c r="B132" s="36" t="s">
        <v>90</v>
      </c>
      <c r="C132" s="304">
        <v>0</v>
      </c>
      <c r="D132" s="53"/>
    </row>
    <row r="133" spans="2:4" s="3" customFormat="1" x14ac:dyDescent="0.2">
      <c r="B133" s="36" t="s">
        <v>91</v>
      </c>
      <c r="C133" s="304">
        <v>0</v>
      </c>
      <c r="D133" s="53"/>
    </row>
    <row r="134" spans="2:4" s="3" customFormat="1" x14ac:dyDescent="0.2">
      <c r="B134" s="36" t="s">
        <v>92</v>
      </c>
      <c r="C134" s="304">
        <v>0</v>
      </c>
      <c r="D134" s="53"/>
    </row>
    <row r="135" spans="2:4" s="3" customFormat="1" x14ac:dyDescent="0.2">
      <c r="B135" s="36" t="s">
        <v>531</v>
      </c>
      <c r="C135" s="304">
        <v>0</v>
      </c>
      <c r="D135" s="53"/>
    </row>
    <row r="136" spans="2:4" s="3" customFormat="1" x14ac:dyDescent="0.2">
      <c r="B136" s="36" t="s">
        <v>93</v>
      </c>
      <c r="C136" s="304">
        <v>0</v>
      </c>
      <c r="D136" s="53"/>
    </row>
    <row r="137" spans="2:4" s="3" customFormat="1" x14ac:dyDescent="0.2">
      <c r="B137" s="36" t="s">
        <v>94</v>
      </c>
      <c r="C137" s="304">
        <v>0</v>
      </c>
      <c r="D137" s="53"/>
    </row>
    <row r="138" spans="2:4" s="3" customFormat="1" x14ac:dyDescent="0.2">
      <c r="B138" s="36" t="s">
        <v>95</v>
      </c>
      <c r="C138" s="304">
        <v>0</v>
      </c>
      <c r="D138" s="53"/>
    </row>
    <row r="139" spans="2:4" s="3" customFormat="1" x14ac:dyDescent="0.2">
      <c r="B139" s="36" t="s">
        <v>96</v>
      </c>
      <c r="C139" s="304">
        <v>0</v>
      </c>
      <c r="D139" s="53"/>
    </row>
    <row r="140" spans="2:4" s="3" customFormat="1" x14ac:dyDescent="0.2">
      <c r="B140" s="36" t="s">
        <v>97</v>
      </c>
      <c r="C140" s="304">
        <v>0</v>
      </c>
      <c r="D140" s="53"/>
    </row>
    <row r="141" spans="2:4" s="3" customFormat="1" x14ac:dyDescent="0.2">
      <c r="B141" s="36" t="s">
        <v>98</v>
      </c>
      <c r="C141" s="304">
        <v>0</v>
      </c>
      <c r="D141" s="53"/>
    </row>
    <row r="142" spans="2:4" s="3" customFormat="1" x14ac:dyDescent="0.2">
      <c r="B142" s="36" t="s">
        <v>99</v>
      </c>
      <c r="C142" s="304">
        <v>5</v>
      </c>
      <c r="D142" s="53"/>
    </row>
    <row r="143" spans="2:4" s="3" customFormat="1" x14ac:dyDescent="0.2">
      <c r="B143" s="36" t="s">
        <v>100</v>
      </c>
      <c r="C143" s="304">
        <v>3</v>
      </c>
      <c r="D143" s="53"/>
    </row>
    <row r="144" spans="2:4" s="3" customFormat="1" x14ac:dyDescent="0.2">
      <c r="B144" s="36" t="s">
        <v>102</v>
      </c>
      <c r="C144" s="304">
        <v>0</v>
      </c>
      <c r="D144" s="53"/>
    </row>
    <row r="145" spans="2:4" s="3" customFormat="1" x14ac:dyDescent="0.2">
      <c r="B145" s="36" t="s">
        <v>103</v>
      </c>
      <c r="C145" s="304">
        <v>0</v>
      </c>
      <c r="D145" s="53"/>
    </row>
    <row r="146" spans="2:4" s="3" customFormat="1" x14ac:dyDescent="0.2">
      <c r="B146" s="36" t="s">
        <v>104</v>
      </c>
      <c r="C146" s="304">
        <v>0</v>
      </c>
      <c r="D146" s="53"/>
    </row>
    <row r="147" spans="2:4" s="3" customFormat="1" x14ac:dyDescent="0.2">
      <c r="B147" s="36" t="s">
        <v>105</v>
      </c>
      <c r="C147" s="304">
        <v>0</v>
      </c>
      <c r="D147" s="53"/>
    </row>
    <row r="148" spans="2:4" s="3" customFormat="1" x14ac:dyDescent="0.2">
      <c r="B148" s="36" t="s">
        <v>106</v>
      </c>
      <c r="C148" s="304">
        <v>0</v>
      </c>
      <c r="D148" s="53"/>
    </row>
    <row r="149" spans="2:4" s="3" customFormat="1" x14ac:dyDescent="0.2">
      <c r="B149" s="36" t="s">
        <v>107</v>
      </c>
      <c r="C149" s="304">
        <v>0</v>
      </c>
      <c r="D149" s="53"/>
    </row>
    <row r="150" spans="2:4" s="3" customFormat="1" x14ac:dyDescent="0.2">
      <c r="B150" s="36" t="s">
        <v>108</v>
      </c>
      <c r="C150" s="304">
        <v>0</v>
      </c>
      <c r="D150" s="53"/>
    </row>
    <row r="151" spans="2:4" s="3" customFormat="1" x14ac:dyDescent="0.2">
      <c r="C151" s="178"/>
      <c r="D151" s="53"/>
    </row>
    <row r="152" spans="2:4" s="3" customFormat="1" x14ac:dyDescent="0.2">
      <c r="C152" s="178"/>
      <c r="D152" s="53"/>
    </row>
    <row r="153" spans="2:4" s="3" customFormat="1" x14ac:dyDescent="0.2">
      <c r="C153" s="177"/>
      <c r="D153" s="53"/>
    </row>
    <row r="154" spans="2:4" s="3" customFormat="1" x14ac:dyDescent="0.2">
      <c r="C154" s="177"/>
      <c r="D154" s="53"/>
    </row>
    <row r="155" spans="2:4" s="3" customFormat="1" x14ac:dyDescent="0.2">
      <c r="B155" s="14" t="s">
        <v>562</v>
      </c>
      <c r="C155" s="171"/>
      <c r="D155" s="53"/>
    </row>
    <row r="156" spans="2:4" s="3" customFormat="1" x14ac:dyDescent="0.2">
      <c r="C156" s="177"/>
      <c r="D156" s="53"/>
    </row>
    <row r="157" spans="2:4" s="3" customFormat="1" x14ac:dyDescent="0.2">
      <c r="C157" s="158" t="s">
        <v>375</v>
      </c>
      <c r="D157" s="53"/>
    </row>
    <row r="158" spans="2:4" s="3" customFormat="1" x14ac:dyDescent="0.2">
      <c r="C158" s="150">
        <f>SUM(C160:C163)</f>
        <v>0</v>
      </c>
      <c r="D158" s="53"/>
    </row>
    <row r="159" spans="2:4" s="3" customFormat="1" x14ac:dyDescent="0.2">
      <c r="C159" s="177"/>
      <c r="D159" s="53"/>
    </row>
    <row r="160" spans="2:4" s="3" customFormat="1" x14ac:dyDescent="0.2">
      <c r="B160" s="36" t="s">
        <v>116</v>
      </c>
      <c r="C160" s="304">
        <v>0</v>
      </c>
      <c r="D160" s="53"/>
    </row>
    <row r="161" spans="2:4" s="3" customFormat="1" x14ac:dyDescent="0.2">
      <c r="B161" s="36" t="s">
        <v>117</v>
      </c>
      <c r="C161" s="304">
        <v>0</v>
      </c>
      <c r="D161" s="53"/>
    </row>
    <row r="162" spans="2:4" s="3" customFormat="1" x14ac:dyDescent="0.2">
      <c r="B162" s="36" t="s">
        <v>118</v>
      </c>
      <c r="C162" s="304">
        <v>0</v>
      </c>
      <c r="D162" s="53"/>
    </row>
    <row r="163" spans="2:4" s="3" customFormat="1" x14ac:dyDescent="0.2">
      <c r="B163" s="36" t="s">
        <v>119</v>
      </c>
      <c r="C163" s="304">
        <v>0</v>
      </c>
      <c r="D163" s="53"/>
    </row>
    <row r="164" spans="2:4" s="3" customFormat="1" x14ac:dyDescent="0.2">
      <c r="C164" s="177"/>
      <c r="D164" s="53"/>
    </row>
    <row r="165" spans="2:4" s="3" customFormat="1" x14ac:dyDescent="0.2">
      <c r="C165" s="177"/>
      <c r="D165" s="53"/>
    </row>
    <row r="166" spans="2:4" s="3" customFormat="1" x14ac:dyDescent="0.2">
      <c r="B166" s="14" t="s">
        <v>563</v>
      </c>
      <c r="C166" s="171"/>
      <c r="D166" s="53"/>
    </row>
    <row r="167" spans="2:4" s="3" customFormat="1" x14ac:dyDescent="0.2">
      <c r="C167" s="177"/>
      <c r="D167" s="53"/>
    </row>
    <row r="168" spans="2:4" s="3" customFormat="1" x14ac:dyDescent="0.2">
      <c r="C168" s="158" t="s">
        <v>375</v>
      </c>
      <c r="D168" s="53"/>
    </row>
    <row r="169" spans="2:4" s="3" customFormat="1" x14ac:dyDescent="0.2">
      <c r="C169" s="150">
        <f>SUM(C171:C200)</f>
        <v>25</v>
      </c>
      <c r="D169" s="53"/>
    </row>
    <row r="170" spans="2:4" s="3" customFormat="1" x14ac:dyDescent="0.2">
      <c r="C170" s="177"/>
      <c r="D170" s="53"/>
    </row>
    <row r="171" spans="2:4" s="3" customFormat="1" x14ac:dyDescent="0.2">
      <c r="B171" s="36" t="s">
        <v>120</v>
      </c>
      <c r="C171" s="304">
        <v>1</v>
      </c>
      <c r="D171" s="53"/>
    </row>
    <row r="172" spans="2:4" s="3" customFormat="1" x14ac:dyDescent="0.2">
      <c r="B172" s="36" t="s">
        <v>121</v>
      </c>
      <c r="C172" s="304">
        <v>0</v>
      </c>
      <c r="D172" s="53"/>
    </row>
    <row r="173" spans="2:4" s="3" customFormat="1" x14ac:dyDescent="0.2">
      <c r="B173" s="36" t="s">
        <v>122</v>
      </c>
      <c r="C173" s="304">
        <v>21</v>
      </c>
      <c r="D173" s="53"/>
    </row>
    <row r="174" spans="2:4" s="3" customFormat="1" x14ac:dyDescent="0.2">
      <c r="B174" s="36" t="s">
        <v>123</v>
      </c>
      <c r="C174" s="304">
        <v>1</v>
      </c>
      <c r="D174" s="53"/>
    </row>
    <row r="175" spans="2:4" s="3" customFormat="1" x14ac:dyDescent="0.2">
      <c r="B175" s="36" t="s">
        <v>124</v>
      </c>
      <c r="C175" s="304">
        <v>0</v>
      </c>
      <c r="D175" s="53"/>
    </row>
    <row r="176" spans="2:4" s="3" customFormat="1" x14ac:dyDescent="0.2">
      <c r="B176" s="36" t="s">
        <v>125</v>
      </c>
      <c r="C176" s="304">
        <v>0</v>
      </c>
      <c r="D176" s="53"/>
    </row>
    <row r="177" spans="2:4" s="3" customFormat="1" x14ac:dyDescent="0.2">
      <c r="B177" s="36" t="s">
        <v>126</v>
      </c>
      <c r="C177" s="304">
        <v>0</v>
      </c>
      <c r="D177" s="53"/>
    </row>
    <row r="178" spans="2:4" s="3" customFormat="1" x14ac:dyDescent="0.2">
      <c r="B178" s="36" t="s">
        <v>127</v>
      </c>
      <c r="C178" s="304">
        <v>1</v>
      </c>
      <c r="D178" s="53"/>
    </row>
    <row r="179" spans="2:4" s="3" customFormat="1" x14ac:dyDescent="0.2">
      <c r="B179" s="36" t="s">
        <v>142</v>
      </c>
      <c r="C179" s="304">
        <v>0</v>
      </c>
      <c r="D179" s="53"/>
    </row>
    <row r="180" spans="2:4" s="3" customFormat="1" x14ac:dyDescent="0.2">
      <c r="B180" s="36" t="s">
        <v>128</v>
      </c>
      <c r="C180" s="304">
        <v>0</v>
      </c>
      <c r="D180" s="53"/>
    </row>
    <row r="181" spans="2:4" s="3" customFormat="1" x14ac:dyDescent="0.2">
      <c r="B181" s="36" t="s">
        <v>129</v>
      </c>
      <c r="C181" s="304">
        <v>0</v>
      </c>
      <c r="D181" s="53"/>
    </row>
    <row r="182" spans="2:4" s="3" customFormat="1" x14ac:dyDescent="0.2">
      <c r="B182" s="36" t="s">
        <v>130</v>
      </c>
      <c r="C182" s="304">
        <v>0</v>
      </c>
      <c r="D182" s="53"/>
    </row>
    <row r="183" spans="2:4" s="3" customFormat="1" x14ac:dyDescent="0.2">
      <c r="B183" s="36" t="s">
        <v>131</v>
      </c>
      <c r="C183" s="304">
        <v>0</v>
      </c>
      <c r="D183" s="53"/>
    </row>
    <row r="184" spans="2:4" s="3" customFormat="1" x14ac:dyDescent="0.2">
      <c r="B184" s="36" t="s">
        <v>516</v>
      </c>
      <c r="C184" s="304">
        <v>0</v>
      </c>
      <c r="D184" s="53"/>
    </row>
    <row r="185" spans="2:4" s="3" customFormat="1" x14ac:dyDescent="0.2">
      <c r="B185" s="36" t="s">
        <v>132</v>
      </c>
      <c r="C185" s="304">
        <v>0</v>
      </c>
      <c r="D185" s="53"/>
    </row>
    <row r="186" spans="2:4" s="3" customFormat="1" x14ac:dyDescent="0.2">
      <c r="B186" s="36" t="s">
        <v>133</v>
      </c>
      <c r="C186" s="304">
        <v>0</v>
      </c>
      <c r="D186" s="53"/>
    </row>
    <row r="187" spans="2:4" s="3" customFormat="1" x14ac:dyDescent="0.2">
      <c r="B187" s="36" t="s">
        <v>134</v>
      </c>
      <c r="C187" s="304">
        <v>0</v>
      </c>
      <c r="D187" s="53"/>
    </row>
    <row r="188" spans="2:4" s="3" customFormat="1" x14ac:dyDescent="0.2">
      <c r="B188" s="36" t="s">
        <v>135</v>
      </c>
      <c r="C188" s="304">
        <v>0</v>
      </c>
      <c r="D188" s="53"/>
    </row>
    <row r="189" spans="2:4" s="3" customFormat="1" x14ac:dyDescent="0.2">
      <c r="B189" s="36" t="s">
        <v>552</v>
      </c>
      <c r="C189" s="304">
        <v>0</v>
      </c>
      <c r="D189" s="53"/>
    </row>
    <row r="190" spans="2:4" s="3" customFormat="1" x14ac:dyDescent="0.2">
      <c r="B190" s="36" t="s">
        <v>553</v>
      </c>
      <c r="C190" s="304">
        <v>0</v>
      </c>
      <c r="D190" s="53"/>
    </row>
    <row r="191" spans="2:4" s="3" customFormat="1" x14ac:dyDescent="0.2">
      <c r="B191" s="36" t="s">
        <v>532</v>
      </c>
      <c r="C191" s="304">
        <v>1</v>
      </c>
      <c r="D191" s="53"/>
    </row>
    <row r="192" spans="2:4" s="3" customFormat="1" x14ac:dyDescent="0.2">
      <c r="B192" s="36" t="s">
        <v>554</v>
      </c>
      <c r="C192" s="304">
        <v>0</v>
      </c>
      <c r="D192" s="53"/>
    </row>
    <row r="193" spans="2:4" s="3" customFormat="1" x14ac:dyDescent="0.2">
      <c r="B193" s="36" t="s">
        <v>555</v>
      </c>
      <c r="C193" s="304">
        <v>0</v>
      </c>
      <c r="D193" s="53"/>
    </row>
    <row r="194" spans="2:4" s="3" customFormat="1" x14ac:dyDescent="0.2">
      <c r="B194" s="36" t="s">
        <v>557</v>
      </c>
      <c r="C194" s="304">
        <v>0</v>
      </c>
      <c r="D194" s="53"/>
    </row>
    <row r="195" spans="2:4" s="3" customFormat="1" x14ac:dyDescent="0.2">
      <c r="B195" s="36" t="s">
        <v>136</v>
      </c>
      <c r="C195" s="304">
        <v>0</v>
      </c>
      <c r="D195" s="53"/>
    </row>
    <row r="196" spans="2:4" s="3" customFormat="1" x14ac:dyDescent="0.2">
      <c r="B196" s="36" t="s">
        <v>137</v>
      </c>
      <c r="C196" s="304">
        <v>0</v>
      </c>
      <c r="D196" s="53"/>
    </row>
    <row r="197" spans="2:4" s="3" customFormat="1" x14ac:dyDescent="0.2">
      <c r="B197" s="36" t="s">
        <v>520</v>
      </c>
      <c r="C197" s="304">
        <v>0</v>
      </c>
      <c r="D197" s="53"/>
    </row>
    <row r="198" spans="2:4" s="3" customFormat="1" x14ac:dyDescent="0.2">
      <c r="B198" s="36" t="s">
        <v>558</v>
      </c>
      <c r="C198" s="304">
        <v>0</v>
      </c>
      <c r="D198" s="53"/>
    </row>
    <row r="199" spans="2:4" s="3" customFormat="1" x14ac:dyDescent="0.2">
      <c r="B199" s="36" t="s">
        <v>138</v>
      </c>
      <c r="C199" s="304">
        <v>0</v>
      </c>
      <c r="D199" s="53"/>
    </row>
    <row r="200" spans="2:4" s="3" customFormat="1" x14ac:dyDescent="0.2">
      <c r="B200" s="36" t="s">
        <v>139</v>
      </c>
      <c r="C200" s="304">
        <v>0</v>
      </c>
      <c r="D200" s="53"/>
    </row>
    <row r="201" spans="2:4" s="3" customFormat="1" x14ac:dyDescent="0.2">
      <c r="C201" s="178"/>
      <c r="D201" s="53"/>
    </row>
    <row r="202" spans="2:4" s="3" customFormat="1" x14ac:dyDescent="0.2">
      <c r="C202" s="177"/>
      <c r="D202" s="53"/>
    </row>
    <row r="203" spans="2:4" s="3" customFormat="1" x14ac:dyDescent="0.2">
      <c r="B203" s="14" t="s">
        <v>140</v>
      </c>
      <c r="C203" s="171"/>
      <c r="D203" s="53"/>
    </row>
    <row r="204" spans="2:4" s="3" customFormat="1" x14ac:dyDescent="0.2">
      <c r="C204" s="177"/>
      <c r="D204" s="53"/>
    </row>
    <row r="205" spans="2:4" s="3" customFormat="1" x14ac:dyDescent="0.2">
      <c r="C205" s="158" t="s">
        <v>375</v>
      </c>
      <c r="D205" s="53"/>
    </row>
    <row r="206" spans="2:4" s="3" customFormat="1" x14ac:dyDescent="0.2">
      <c r="C206" s="150">
        <f>SUM(C208)</f>
        <v>0</v>
      </c>
      <c r="D206" s="53"/>
    </row>
    <row r="207" spans="2:4" s="3" customFormat="1" x14ac:dyDescent="0.2">
      <c r="C207" s="177"/>
      <c r="D207" s="53"/>
    </row>
    <row r="208" spans="2:4" s="3" customFormat="1" x14ac:dyDescent="0.2">
      <c r="B208" s="36" t="s">
        <v>141</v>
      </c>
      <c r="C208" s="304">
        <v>0</v>
      </c>
      <c r="D208" s="53"/>
    </row>
    <row r="209" spans="3:4" s="3" customFormat="1" x14ac:dyDescent="0.2">
      <c r="C209" s="177"/>
      <c r="D209" s="53"/>
    </row>
    <row r="210" spans="3:4" s="3" customFormat="1" x14ac:dyDescent="0.2">
      <c r="C210" s="177"/>
      <c r="D210" s="53"/>
    </row>
    <row r="211" spans="3:4" s="3" customFormat="1" x14ac:dyDescent="0.2">
      <c r="C211" s="177"/>
      <c r="D211" s="53"/>
    </row>
    <row r="212" spans="3:4" s="3" customFormat="1" x14ac:dyDescent="0.2">
      <c r="C212" s="177"/>
      <c r="D212" s="53"/>
    </row>
    <row r="213" spans="3:4" s="3" customFormat="1" x14ac:dyDescent="0.2">
      <c r="C213" s="177"/>
      <c r="D213" s="53"/>
    </row>
    <row r="214" spans="3:4" s="3" customFormat="1" x14ac:dyDescent="0.2">
      <c r="C214" s="177"/>
      <c r="D214" s="53"/>
    </row>
    <row r="215" spans="3:4" s="3" customFormat="1" x14ac:dyDescent="0.2">
      <c r="C215" s="177"/>
      <c r="D215" s="53"/>
    </row>
    <row r="216" spans="3:4" s="3" customFormat="1" x14ac:dyDescent="0.2">
      <c r="C216" s="177"/>
      <c r="D216" s="53"/>
    </row>
    <row r="217" spans="3:4" s="3" customFormat="1" x14ac:dyDescent="0.2">
      <c r="C217" s="177"/>
      <c r="D217" s="53"/>
    </row>
    <row r="218" spans="3:4" s="3" customFormat="1" x14ac:dyDescent="0.2">
      <c r="C218" s="177"/>
      <c r="D218" s="53"/>
    </row>
    <row r="219" spans="3:4" s="3" customFormat="1" x14ac:dyDescent="0.2">
      <c r="C219" s="177"/>
      <c r="D219" s="53"/>
    </row>
    <row r="220" spans="3:4" s="3" customFormat="1" x14ac:dyDescent="0.2">
      <c r="C220" s="177"/>
      <c r="D220" s="53"/>
    </row>
    <row r="221" spans="3:4" s="3" customFormat="1" x14ac:dyDescent="0.2">
      <c r="C221" s="177"/>
      <c r="D221" s="53"/>
    </row>
    <row r="222" spans="3:4" s="3" customFormat="1" x14ac:dyDescent="0.2">
      <c r="C222" s="177"/>
      <c r="D222" s="53"/>
    </row>
    <row r="223" spans="3:4" s="3" customFormat="1" x14ac:dyDescent="0.2">
      <c r="C223" s="177"/>
      <c r="D223" s="53"/>
    </row>
    <row r="224" spans="3:4" s="3" customFormat="1" x14ac:dyDescent="0.2">
      <c r="C224" s="177"/>
      <c r="D224" s="53"/>
    </row>
    <row r="225" spans="3:4" s="3" customFormat="1" x14ac:dyDescent="0.2">
      <c r="C225" s="177"/>
      <c r="D225" s="53"/>
    </row>
    <row r="226" spans="3:4" s="3" customFormat="1" x14ac:dyDescent="0.2">
      <c r="C226" s="177"/>
      <c r="D226" s="53"/>
    </row>
    <row r="227" spans="3:4" s="3" customFormat="1" x14ac:dyDescent="0.2">
      <c r="C227" s="177"/>
      <c r="D227" s="53"/>
    </row>
    <row r="228" spans="3:4" s="3" customFormat="1" x14ac:dyDescent="0.2">
      <c r="C228" s="177"/>
      <c r="D228" s="53"/>
    </row>
    <row r="229" spans="3:4" s="3" customFormat="1" x14ac:dyDescent="0.2">
      <c r="C229" s="177"/>
      <c r="D229" s="53"/>
    </row>
    <row r="230" spans="3:4" s="3" customFormat="1" x14ac:dyDescent="0.2">
      <c r="C230" s="177"/>
      <c r="D230" s="53"/>
    </row>
    <row r="231" spans="3:4" s="3" customFormat="1" x14ac:dyDescent="0.2">
      <c r="C231" s="177"/>
      <c r="D231" s="53"/>
    </row>
    <row r="232" spans="3:4" s="3" customFormat="1" x14ac:dyDescent="0.2">
      <c r="C232" s="177"/>
      <c r="D232" s="53"/>
    </row>
    <row r="233" spans="3:4" s="3" customFormat="1" x14ac:dyDescent="0.2">
      <c r="C233" s="177"/>
      <c r="D233" s="53"/>
    </row>
    <row r="234" spans="3:4" s="3" customFormat="1" x14ac:dyDescent="0.2">
      <c r="C234" s="177"/>
      <c r="D234" s="53"/>
    </row>
    <row r="235" spans="3:4" s="3" customFormat="1" x14ac:dyDescent="0.2">
      <c r="C235" s="177"/>
      <c r="D235" s="53"/>
    </row>
    <row r="236" spans="3:4" s="3" customFormat="1" x14ac:dyDescent="0.2">
      <c r="C236" s="177"/>
      <c r="D236" s="53"/>
    </row>
    <row r="237" spans="3:4" s="3" customFormat="1" x14ac:dyDescent="0.2">
      <c r="C237" s="177"/>
      <c r="D237" s="53"/>
    </row>
    <row r="238" spans="3:4" s="3" customFormat="1" x14ac:dyDescent="0.2">
      <c r="C238" s="177"/>
      <c r="D238" s="53"/>
    </row>
    <row r="239" spans="3:4" s="3" customFormat="1" x14ac:dyDescent="0.2">
      <c r="C239" s="177"/>
      <c r="D239" s="53"/>
    </row>
    <row r="240" spans="3:4" s="3" customFormat="1" x14ac:dyDescent="0.2">
      <c r="C240" s="177"/>
      <c r="D240" s="53"/>
    </row>
    <row r="241" spans="3:4" s="3" customFormat="1" x14ac:dyDescent="0.2">
      <c r="C241" s="177"/>
      <c r="D241" s="53"/>
    </row>
    <row r="242" spans="3:4" s="3" customFormat="1" x14ac:dyDescent="0.2">
      <c r="C242" s="177"/>
      <c r="D242" s="53"/>
    </row>
    <row r="243" spans="3:4" s="3" customFormat="1" x14ac:dyDescent="0.2">
      <c r="C243" s="177"/>
      <c r="D243" s="53"/>
    </row>
    <row r="244" spans="3:4" s="3" customFormat="1" x14ac:dyDescent="0.2">
      <c r="C244" s="177"/>
      <c r="D244" s="53"/>
    </row>
    <row r="245" spans="3:4" s="3" customFormat="1" x14ac:dyDescent="0.2">
      <c r="C245" s="177"/>
      <c r="D245" s="53"/>
    </row>
    <row r="246" spans="3:4" s="3" customFormat="1" x14ac:dyDescent="0.2">
      <c r="C246" s="177"/>
      <c r="D246" s="53"/>
    </row>
    <row r="247" spans="3:4" s="3" customFormat="1" x14ac:dyDescent="0.2">
      <c r="C247" s="177"/>
      <c r="D247" s="53"/>
    </row>
    <row r="248" spans="3:4" s="3" customFormat="1" x14ac:dyDescent="0.2">
      <c r="C248" s="177"/>
      <c r="D248" s="53"/>
    </row>
    <row r="249" spans="3:4" s="3" customFormat="1" x14ac:dyDescent="0.2">
      <c r="C249" s="177"/>
      <c r="D249" s="53"/>
    </row>
    <row r="250" spans="3:4" s="3" customFormat="1" x14ac:dyDescent="0.2">
      <c r="C250" s="177"/>
      <c r="D250" s="53"/>
    </row>
    <row r="251" spans="3:4" s="3" customFormat="1" x14ac:dyDescent="0.2">
      <c r="C251" s="177"/>
      <c r="D251" s="53"/>
    </row>
    <row r="252" spans="3:4" s="3" customFormat="1" x14ac:dyDescent="0.2">
      <c r="C252" s="177"/>
      <c r="D252" s="53"/>
    </row>
    <row r="253" spans="3:4" s="3" customFormat="1" x14ac:dyDescent="0.2">
      <c r="C253" s="177"/>
      <c r="D253" s="53"/>
    </row>
    <row r="254" spans="3:4" s="3" customFormat="1" x14ac:dyDescent="0.2">
      <c r="C254" s="177"/>
      <c r="D254" s="53"/>
    </row>
    <row r="255" spans="3:4" s="3" customFormat="1" x14ac:dyDescent="0.2">
      <c r="C255" s="177"/>
      <c r="D255" s="53"/>
    </row>
    <row r="256" spans="3:4" s="3" customFormat="1" x14ac:dyDescent="0.2">
      <c r="C256" s="177"/>
      <c r="D256" s="53"/>
    </row>
    <row r="257" spans="3:4" s="3" customFormat="1" x14ac:dyDescent="0.2">
      <c r="C257" s="177"/>
      <c r="D257" s="53"/>
    </row>
    <row r="258" spans="3:4" s="3" customFormat="1" x14ac:dyDescent="0.2">
      <c r="C258" s="177"/>
      <c r="D258" s="53"/>
    </row>
    <row r="259" spans="3:4" s="3" customFormat="1" x14ac:dyDescent="0.2">
      <c r="C259" s="177"/>
      <c r="D259" s="53"/>
    </row>
    <row r="260" spans="3:4" s="3" customFormat="1" x14ac:dyDescent="0.2">
      <c r="C260" s="177"/>
      <c r="D260" s="53"/>
    </row>
    <row r="261" spans="3:4" s="3" customFormat="1" x14ac:dyDescent="0.2">
      <c r="C261" s="177"/>
      <c r="D261" s="53"/>
    </row>
    <row r="262" spans="3:4" s="3" customFormat="1" x14ac:dyDescent="0.2">
      <c r="C262" s="177"/>
      <c r="D262" s="53"/>
    </row>
    <row r="263" spans="3:4" s="3" customFormat="1" x14ac:dyDescent="0.2">
      <c r="C263" s="177"/>
      <c r="D263" s="53"/>
    </row>
    <row r="264" spans="3:4" s="3" customFormat="1" x14ac:dyDescent="0.2">
      <c r="C264" s="177"/>
      <c r="D264" s="53"/>
    </row>
    <row r="265" spans="3:4" s="3" customFormat="1" x14ac:dyDescent="0.2">
      <c r="C265" s="177"/>
      <c r="D265" s="53"/>
    </row>
    <row r="266" spans="3:4" s="3" customFormat="1" x14ac:dyDescent="0.2">
      <c r="C266" s="177"/>
      <c r="D266" s="53"/>
    </row>
    <row r="267" spans="3:4" s="3" customFormat="1" x14ac:dyDescent="0.2">
      <c r="C267" s="177"/>
      <c r="D267" s="53"/>
    </row>
    <row r="268" spans="3:4" s="3" customFormat="1" x14ac:dyDescent="0.2">
      <c r="C268" s="177"/>
      <c r="D268" s="53"/>
    </row>
    <row r="269" spans="3:4" s="3" customFormat="1" x14ac:dyDescent="0.2">
      <c r="C269" s="177"/>
      <c r="D269" s="53"/>
    </row>
    <row r="270" spans="3:4" s="3" customFormat="1" x14ac:dyDescent="0.2">
      <c r="C270" s="177"/>
      <c r="D270" s="53"/>
    </row>
    <row r="271" spans="3:4" s="3" customFormat="1" x14ac:dyDescent="0.2">
      <c r="C271" s="177"/>
      <c r="D271" s="53"/>
    </row>
    <row r="272" spans="3:4" s="3" customFormat="1" x14ac:dyDescent="0.2">
      <c r="C272" s="177"/>
      <c r="D272" s="53"/>
    </row>
    <row r="273" spans="3:4" s="3" customFormat="1" x14ac:dyDescent="0.2">
      <c r="C273" s="177"/>
      <c r="D273" s="53"/>
    </row>
    <row r="274" spans="3:4" s="3" customFormat="1" x14ac:dyDescent="0.2">
      <c r="C274" s="177"/>
      <c r="D274" s="53"/>
    </row>
    <row r="275" spans="3:4" s="3" customFormat="1" x14ac:dyDescent="0.2">
      <c r="C275" s="177"/>
      <c r="D275" s="53"/>
    </row>
    <row r="276" spans="3:4" s="3" customFormat="1" x14ac:dyDescent="0.2">
      <c r="C276" s="177"/>
      <c r="D276" s="53"/>
    </row>
    <row r="277" spans="3:4" s="3" customFormat="1" x14ac:dyDescent="0.2">
      <c r="C277" s="177"/>
      <c r="D277" s="53"/>
    </row>
    <row r="278" spans="3:4" s="3" customFormat="1" x14ac:dyDescent="0.2">
      <c r="C278" s="177"/>
      <c r="D278" s="53"/>
    </row>
    <row r="279" spans="3:4" s="3" customFormat="1" x14ac:dyDescent="0.2">
      <c r="C279" s="177"/>
      <c r="D279" s="53"/>
    </row>
    <row r="280" spans="3:4" s="3" customFormat="1" x14ac:dyDescent="0.2">
      <c r="C280" s="177"/>
      <c r="D280" s="53"/>
    </row>
    <row r="281" spans="3:4" s="3" customFormat="1" x14ac:dyDescent="0.2">
      <c r="C281" s="177"/>
      <c r="D281" s="53"/>
    </row>
    <row r="282" spans="3:4" s="3" customFormat="1" x14ac:dyDescent="0.2">
      <c r="C282" s="177"/>
      <c r="D282" s="53"/>
    </row>
    <row r="283" spans="3:4" s="3" customFormat="1" x14ac:dyDescent="0.2">
      <c r="C283" s="177"/>
      <c r="D283" s="53"/>
    </row>
    <row r="284" spans="3:4" s="3" customFormat="1" x14ac:dyDescent="0.2">
      <c r="C284" s="177"/>
      <c r="D284" s="53"/>
    </row>
    <row r="285" spans="3:4" s="3" customFormat="1" x14ac:dyDescent="0.2">
      <c r="C285" s="177"/>
      <c r="D285" s="53"/>
    </row>
    <row r="286" spans="3:4" s="3" customFormat="1" x14ac:dyDescent="0.2">
      <c r="C286" s="177"/>
      <c r="D286" s="53"/>
    </row>
    <row r="287" spans="3:4" s="3" customFormat="1" x14ac:dyDescent="0.2">
      <c r="C287" s="177"/>
      <c r="D287" s="53"/>
    </row>
    <row r="288" spans="3:4" s="3" customFormat="1" x14ac:dyDescent="0.2">
      <c r="C288" s="177"/>
      <c r="D288" s="53"/>
    </row>
    <row r="289" spans="3:4" s="3" customFormat="1" x14ac:dyDescent="0.2">
      <c r="C289" s="177"/>
      <c r="D289" s="53"/>
    </row>
    <row r="290" spans="3:4" s="3" customFormat="1" x14ac:dyDescent="0.2">
      <c r="C290" s="177"/>
      <c r="D290" s="53"/>
    </row>
    <row r="291" spans="3:4" s="3" customFormat="1" x14ac:dyDescent="0.2">
      <c r="C291" s="177"/>
      <c r="D291" s="53"/>
    </row>
    <row r="292" spans="3:4" s="3" customFormat="1" x14ac:dyDescent="0.2">
      <c r="C292" s="177"/>
      <c r="D292" s="53"/>
    </row>
    <row r="293" spans="3:4" s="3" customFormat="1" x14ac:dyDescent="0.2">
      <c r="C293" s="177"/>
      <c r="D293" s="53"/>
    </row>
    <row r="294" spans="3:4" s="3" customFormat="1" x14ac:dyDescent="0.2">
      <c r="C294" s="177"/>
      <c r="D294" s="53"/>
    </row>
    <row r="295" spans="3:4" s="3" customFormat="1" x14ac:dyDescent="0.2">
      <c r="C295" s="177"/>
      <c r="D295" s="53"/>
    </row>
    <row r="296" spans="3:4" s="3" customFormat="1" x14ac:dyDescent="0.2">
      <c r="C296" s="177"/>
      <c r="D296" s="53"/>
    </row>
    <row r="297" spans="3:4" s="3" customFormat="1" x14ac:dyDescent="0.2">
      <c r="C297" s="177"/>
      <c r="D297" s="53"/>
    </row>
    <row r="298" spans="3:4" s="3" customFormat="1" x14ac:dyDescent="0.2">
      <c r="C298" s="177"/>
      <c r="D298" s="53"/>
    </row>
    <row r="299" spans="3:4" s="3" customFormat="1" x14ac:dyDescent="0.2">
      <c r="C299" s="177"/>
      <c r="D299" s="53"/>
    </row>
    <row r="300" spans="3:4" s="3" customFormat="1" x14ac:dyDescent="0.2">
      <c r="C300" s="177"/>
      <c r="D300" s="53"/>
    </row>
    <row r="301" spans="3:4" s="3" customFormat="1" x14ac:dyDescent="0.2">
      <c r="C301" s="177"/>
      <c r="D301" s="53"/>
    </row>
    <row r="302" spans="3:4" x14ac:dyDescent="0.2">
      <c r="D302" s="2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2"/>
  <sheetViews>
    <sheetView showGridLines="0" topLeftCell="A190" zoomScale="78" zoomScaleNormal="78" workbookViewId="0">
      <selection activeCell="B64" sqref="B64"/>
    </sheetView>
  </sheetViews>
  <sheetFormatPr baseColWidth="10" defaultRowHeight="12.75" x14ac:dyDescent="0.2"/>
  <cols>
    <col min="1" max="1" width="3.5703125" style="2" customWidth="1"/>
    <col min="2" max="2" width="81.85546875" style="2" customWidth="1"/>
    <col min="3" max="3" width="24.140625" style="177"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72"/>
    </row>
    <row r="9" spans="2:5" ht="5.25" customHeight="1" x14ac:dyDescent="0.2">
      <c r="B9" s="5"/>
      <c r="C9" s="173"/>
    </row>
    <row r="11" spans="2:5" ht="15" x14ac:dyDescent="0.25">
      <c r="B11" s="15" t="s">
        <v>310</v>
      </c>
      <c r="C11" s="174"/>
      <c r="D11" s="5"/>
    </row>
    <row r="12" spans="2:5" x14ac:dyDescent="0.2">
      <c r="B12" s="6"/>
      <c r="C12" s="173"/>
    </row>
    <row r="13" spans="2:5" s="7" customFormat="1" x14ac:dyDescent="0.2">
      <c r="B13" s="12" t="s">
        <v>5</v>
      </c>
      <c r="C13" s="175" t="s">
        <v>311</v>
      </c>
    </row>
    <row r="14" spans="2:5" x14ac:dyDescent="0.2">
      <c r="B14" s="3" t="s">
        <v>31</v>
      </c>
      <c r="C14" s="132">
        <f>SUM(C22,C33,C57,C70,C78,C86,C96)</f>
        <v>11</v>
      </c>
    </row>
    <row r="15" spans="2:5" x14ac:dyDescent="0.2">
      <c r="B15" s="3" t="s">
        <v>34</v>
      </c>
      <c r="C15" s="132">
        <f>SUM(C158,C169,C206)</f>
        <v>10</v>
      </c>
    </row>
    <row r="16" spans="2:5" x14ac:dyDescent="0.2">
      <c r="B16" s="9" t="s">
        <v>6</v>
      </c>
      <c r="C16" s="150">
        <f>SUM(C14,C15)</f>
        <v>21</v>
      </c>
    </row>
    <row r="19" spans="2:4" s="3" customFormat="1" x14ac:dyDescent="0.2">
      <c r="B19" s="14" t="s">
        <v>565</v>
      </c>
      <c r="C19" s="176"/>
    </row>
    <row r="20" spans="2:4" s="3" customFormat="1" x14ac:dyDescent="0.2">
      <c r="B20" s="14"/>
      <c r="C20" s="176"/>
    </row>
    <row r="21" spans="2:4" s="3" customFormat="1" x14ac:dyDescent="0.2">
      <c r="B21" s="40"/>
      <c r="C21" s="158" t="s">
        <v>311</v>
      </c>
    </row>
    <row r="22" spans="2:4" s="3" customFormat="1" x14ac:dyDescent="0.2">
      <c r="C22" s="150">
        <f>COUNTA(C24:C27)</f>
        <v>1</v>
      </c>
    </row>
    <row r="23" spans="2:4" s="3" customFormat="1" x14ac:dyDescent="0.2">
      <c r="C23" s="177"/>
      <c r="D23" s="53"/>
    </row>
    <row r="24" spans="2:4" s="3" customFormat="1" x14ac:dyDescent="0.2">
      <c r="B24" s="3" t="s">
        <v>550</v>
      </c>
      <c r="C24" s="276"/>
      <c r="D24" s="53"/>
    </row>
    <row r="25" spans="2:4" s="3" customFormat="1" x14ac:dyDescent="0.2">
      <c r="B25" s="3" t="s">
        <v>37</v>
      </c>
      <c r="C25" s="276"/>
      <c r="D25" s="53"/>
    </row>
    <row r="26" spans="2:4" s="3" customFormat="1" x14ac:dyDescent="0.2">
      <c r="B26" s="3" t="s">
        <v>38</v>
      </c>
      <c r="C26" s="294" t="s">
        <v>405</v>
      </c>
      <c r="D26" s="53"/>
    </row>
    <row r="27" spans="2:4" s="3" customFormat="1" x14ac:dyDescent="0.2">
      <c r="B27" s="3" t="s">
        <v>39</v>
      </c>
      <c r="C27" s="294"/>
      <c r="D27" s="53"/>
    </row>
    <row r="28" spans="2:4" s="3" customFormat="1" x14ac:dyDescent="0.2">
      <c r="C28" s="177"/>
      <c r="D28" s="53"/>
    </row>
    <row r="29" spans="2:4" s="3" customFormat="1" x14ac:dyDescent="0.2">
      <c r="C29" s="177"/>
      <c r="D29" s="53"/>
    </row>
    <row r="30" spans="2:4" s="3" customFormat="1" x14ac:dyDescent="0.2">
      <c r="B30" s="14" t="s">
        <v>567</v>
      </c>
      <c r="C30" s="176"/>
      <c r="D30" s="53"/>
    </row>
    <row r="31" spans="2:4" s="3" customFormat="1" x14ac:dyDescent="0.2">
      <c r="B31" s="14"/>
      <c r="C31" s="176"/>
      <c r="D31" s="53"/>
    </row>
    <row r="32" spans="2:4" s="3" customFormat="1" x14ac:dyDescent="0.2">
      <c r="C32" s="158" t="s">
        <v>311</v>
      </c>
      <c r="D32" s="53"/>
    </row>
    <row r="33" spans="2:4" s="3" customFormat="1" x14ac:dyDescent="0.2">
      <c r="C33" s="150">
        <f>COUNTA(C35:C51)</f>
        <v>0</v>
      </c>
      <c r="D33" s="53"/>
    </row>
    <row r="34" spans="2:4" s="3" customFormat="1" x14ac:dyDescent="0.2">
      <c r="C34" s="177"/>
      <c r="D34" s="53"/>
    </row>
    <row r="35" spans="2:4" s="3" customFormat="1" x14ac:dyDescent="0.2">
      <c r="B35" s="445" t="s">
        <v>519</v>
      </c>
      <c r="C35" s="304"/>
      <c r="D35" s="53"/>
    </row>
    <row r="36" spans="2:4" s="3" customFormat="1" x14ac:dyDescent="0.2">
      <c r="B36" s="445" t="s">
        <v>514</v>
      </c>
      <c r="C36" s="304"/>
      <c r="D36" s="53"/>
    </row>
    <row r="37" spans="2:4" s="3" customFormat="1" x14ac:dyDescent="0.2">
      <c r="B37" s="450" t="s">
        <v>544</v>
      </c>
      <c r="C37" s="304"/>
      <c r="D37" s="53"/>
    </row>
    <row r="38" spans="2:4" s="3" customFormat="1" x14ac:dyDescent="0.2">
      <c r="B38" s="445" t="s">
        <v>539</v>
      </c>
      <c r="C38" s="304"/>
      <c r="D38" s="53"/>
    </row>
    <row r="39" spans="2:4" s="3" customFormat="1" x14ac:dyDescent="0.2">
      <c r="B39" s="445" t="s">
        <v>548</v>
      </c>
      <c r="C39" s="304"/>
      <c r="D39" s="53"/>
    </row>
    <row r="40" spans="2:4" s="3" customFormat="1" x14ac:dyDescent="0.2">
      <c r="B40" s="445" t="s">
        <v>547</v>
      </c>
      <c r="C40" s="304"/>
      <c r="D40" s="53"/>
    </row>
    <row r="41" spans="2:4" s="3" customFormat="1" x14ac:dyDescent="0.2">
      <c r="B41" s="445" t="s">
        <v>546</v>
      </c>
      <c r="C41" s="304"/>
      <c r="D41" s="53"/>
    </row>
    <row r="42" spans="2:4" s="3" customFormat="1" x14ac:dyDescent="0.2">
      <c r="B42" s="40" t="s">
        <v>513</v>
      </c>
      <c r="C42" s="304"/>
      <c r="D42" s="53"/>
    </row>
    <row r="43" spans="2:4" s="3" customFormat="1" x14ac:dyDescent="0.2">
      <c r="B43" s="445" t="s">
        <v>543</v>
      </c>
      <c r="C43" s="304"/>
      <c r="D43" s="53"/>
    </row>
    <row r="44" spans="2:4" s="3" customFormat="1" x14ac:dyDescent="0.2">
      <c r="B44" s="445" t="s">
        <v>545</v>
      </c>
      <c r="C44" s="304"/>
      <c r="D44" s="53"/>
    </row>
    <row r="45" spans="2:4" s="3" customFormat="1" x14ac:dyDescent="0.2">
      <c r="B45" s="445" t="s">
        <v>541</v>
      </c>
      <c r="C45" s="304"/>
      <c r="D45" s="53"/>
    </row>
    <row r="46" spans="2:4" s="3" customFormat="1" x14ac:dyDescent="0.2">
      <c r="B46" s="445" t="s">
        <v>542</v>
      </c>
      <c r="C46" s="304"/>
      <c r="D46" s="53"/>
    </row>
    <row r="47" spans="2:4" s="3" customFormat="1" x14ac:dyDescent="0.2">
      <c r="B47" s="445" t="s">
        <v>549</v>
      </c>
      <c r="C47" s="304"/>
      <c r="D47" s="53"/>
    </row>
    <row r="48" spans="2:4" s="3" customFormat="1" x14ac:dyDescent="0.2">
      <c r="B48" s="445" t="s">
        <v>515</v>
      </c>
      <c r="C48" s="304"/>
      <c r="D48" s="53"/>
    </row>
    <row r="49" spans="2:4" s="3" customFormat="1" x14ac:dyDescent="0.2">
      <c r="B49" s="3" t="s">
        <v>40</v>
      </c>
      <c r="C49" s="304"/>
      <c r="D49" s="53"/>
    </row>
    <row r="50" spans="2:4" s="3" customFormat="1" x14ac:dyDescent="0.2">
      <c r="B50" s="3" t="s">
        <v>41</v>
      </c>
      <c r="C50" s="304"/>
      <c r="D50" s="53"/>
    </row>
    <row r="51" spans="2:4" s="3" customFormat="1" x14ac:dyDescent="0.2">
      <c r="B51" s="3" t="s">
        <v>42</v>
      </c>
      <c r="C51" s="304"/>
      <c r="D51" s="53"/>
    </row>
    <row r="52" spans="2:4" s="3" customFormat="1" x14ac:dyDescent="0.2">
      <c r="C52" s="177"/>
      <c r="D52" s="53"/>
    </row>
    <row r="53" spans="2:4" s="3" customFormat="1" x14ac:dyDescent="0.2">
      <c r="C53" s="177"/>
      <c r="D53" s="53"/>
    </row>
    <row r="54" spans="2:4" s="3" customFormat="1" x14ac:dyDescent="0.2">
      <c r="B54" s="14" t="s">
        <v>566</v>
      </c>
      <c r="C54" s="171"/>
      <c r="D54" s="53"/>
    </row>
    <row r="55" spans="2:4" s="3" customFormat="1" x14ac:dyDescent="0.2">
      <c r="B55" s="14"/>
      <c r="C55" s="171"/>
      <c r="D55" s="53"/>
    </row>
    <row r="56" spans="2:4" s="3" customFormat="1" x14ac:dyDescent="0.2">
      <c r="C56" s="158" t="s">
        <v>311</v>
      </c>
      <c r="D56" s="53"/>
    </row>
    <row r="57" spans="2:4" s="3" customFormat="1" x14ac:dyDescent="0.2">
      <c r="C57" s="150">
        <f>COUNTA(C59:C64)</f>
        <v>2</v>
      </c>
      <c r="D57" s="53"/>
    </row>
    <row r="58" spans="2:4" s="3" customFormat="1" x14ac:dyDescent="0.2">
      <c r="C58" s="177"/>
      <c r="D58" s="53"/>
    </row>
    <row r="59" spans="2:4" s="3" customFormat="1" x14ac:dyDescent="0.2">
      <c r="B59" s="36" t="s">
        <v>43</v>
      </c>
      <c r="C59" s="276"/>
      <c r="D59" s="53"/>
    </row>
    <row r="60" spans="2:4" s="3" customFormat="1" x14ac:dyDescent="0.2">
      <c r="B60" s="36" t="s">
        <v>44</v>
      </c>
      <c r="C60" s="276"/>
      <c r="D60" s="53"/>
    </row>
    <row r="61" spans="2:4" s="3" customFormat="1" x14ac:dyDescent="0.2">
      <c r="B61" s="36" t="s">
        <v>45</v>
      </c>
      <c r="C61" s="294" t="s">
        <v>405</v>
      </c>
      <c r="D61" s="53"/>
    </row>
    <row r="62" spans="2:4" s="3" customFormat="1" x14ac:dyDescent="0.2">
      <c r="B62" s="36" t="s">
        <v>46</v>
      </c>
      <c r="C62" s="276"/>
      <c r="D62" s="53"/>
    </row>
    <row r="63" spans="2:4" s="3" customFormat="1" x14ac:dyDescent="0.2">
      <c r="B63" s="36" t="s">
        <v>47</v>
      </c>
      <c r="C63" s="276"/>
      <c r="D63" s="53"/>
    </row>
    <row r="64" spans="2:4" s="3" customFormat="1" x14ac:dyDescent="0.2">
      <c r="B64" s="36" t="s">
        <v>590</v>
      </c>
      <c r="C64" s="294" t="s">
        <v>405</v>
      </c>
      <c r="D64" s="53"/>
    </row>
    <row r="65" spans="2:4" s="3" customFormat="1" x14ac:dyDescent="0.2">
      <c r="C65" s="177"/>
      <c r="D65" s="53"/>
    </row>
    <row r="66" spans="2:4" s="3" customFormat="1" x14ac:dyDescent="0.2">
      <c r="C66" s="177"/>
      <c r="D66" s="53"/>
    </row>
    <row r="67" spans="2:4" s="3" customFormat="1" x14ac:dyDescent="0.2">
      <c r="B67" s="14" t="s">
        <v>111</v>
      </c>
      <c r="C67" s="171"/>
      <c r="D67" s="53"/>
    </row>
    <row r="68" spans="2:4" s="3" customFormat="1" x14ac:dyDescent="0.2">
      <c r="C68" s="177"/>
      <c r="D68" s="53"/>
    </row>
    <row r="69" spans="2:4" s="3" customFormat="1" x14ac:dyDescent="0.2">
      <c r="C69" s="158" t="s">
        <v>311</v>
      </c>
      <c r="D69" s="53"/>
    </row>
    <row r="70" spans="2:4" s="3" customFormat="1" x14ac:dyDescent="0.2">
      <c r="C70" s="150">
        <f>COUNTA(C72)</f>
        <v>0</v>
      </c>
      <c r="D70" s="53"/>
    </row>
    <row r="71" spans="2:4" s="3" customFormat="1" x14ac:dyDescent="0.2">
      <c r="C71" s="177"/>
      <c r="D71" s="53"/>
    </row>
    <row r="72" spans="2:4" s="3" customFormat="1" x14ac:dyDescent="0.2">
      <c r="B72" s="3" t="s">
        <v>48</v>
      </c>
      <c r="C72" s="294"/>
      <c r="D72" s="53"/>
    </row>
    <row r="73" spans="2:4" s="3" customFormat="1" x14ac:dyDescent="0.2">
      <c r="C73" s="177"/>
      <c r="D73" s="53"/>
    </row>
    <row r="74" spans="2:4" s="3" customFormat="1" x14ac:dyDescent="0.2">
      <c r="C74" s="177"/>
      <c r="D74" s="53"/>
    </row>
    <row r="75" spans="2:4" s="3" customFormat="1" x14ac:dyDescent="0.2">
      <c r="B75" s="14" t="s">
        <v>113</v>
      </c>
      <c r="C75" s="171"/>
      <c r="D75" s="53"/>
    </row>
    <row r="76" spans="2:4" s="3" customFormat="1" x14ac:dyDescent="0.2">
      <c r="C76" s="177"/>
      <c r="D76" s="53"/>
    </row>
    <row r="77" spans="2:4" s="3" customFormat="1" x14ac:dyDescent="0.2">
      <c r="C77" s="158" t="s">
        <v>311</v>
      </c>
      <c r="D77" s="53"/>
    </row>
    <row r="78" spans="2:4" s="3" customFormat="1" x14ac:dyDescent="0.2">
      <c r="C78" s="150">
        <f>COUNTA(C80)</f>
        <v>0</v>
      </c>
      <c r="D78" s="53"/>
    </row>
    <row r="79" spans="2:4" s="3" customFormat="1" x14ac:dyDescent="0.2">
      <c r="C79" s="177"/>
      <c r="D79" s="53"/>
    </row>
    <row r="80" spans="2:4" s="3" customFormat="1" x14ac:dyDescent="0.2">
      <c r="B80" s="3" t="s">
        <v>49</v>
      </c>
      <c r="C80" s="304"/>
      <c r="D80" s="53"/>
    </row>
    <row r="81" spans="2:4" s="3" customFormat="1" x14ac:dyDescent="0.2">
      <c r="C81" s="177"/>
      <c r="D81" s="53"/>
    </row>
    <row r="82" spans="2:4" s="3" customFormat="1" x14ac:dyDescent="0.2">
      <c r="C82" s="177"/>
      <c r="D82" s="53"/>
    </row>
    <row r="83" spans="2:4" s="3" customFormat="1" x14ac:dyDescent="0.2">
      <c r="B83" s="14" t="s">
        <v>112</v>
      </c>
      <c r="C83" s="171"/>
      <c r="D83" s="53"/>
    </row>
    <row r="84" spans="2:4" s="3" customFormat="1" x14ac:dyDescent="0.2">
      <c r="C84" s="177"/>
      <c r="D84" s="53"/>
    </row>
    <row r="85" spans="2:4" s="3" customFormat="1" x14ac:dyDescent="0.2">
      <c r="C85" s="158" t="s">
        <v>311</v>
      </c>
      <c r="D85" s="53"/>
    </row>
    <row r="86" spans="2:4" s="3" customFormat="1" x14ac:dyDescent="0.2">
      <c r="C86" s="150">
        <f>COUNTA(C88,C89,C90)</f>
        <v>0</v>
      </c>
      <c r="D86" s="53"/>
    </row>
    <row r="87" spans="2:4" s="3" customFormat="1" x14ac:dyDescent="0.2">
      <c r="C87" s="177"/>
      <c r="D87" s="53"/>
    </row>
    <row r="88" spans="2:4" s="3" customFormat="1" x14ac:dyDescent="0.2">
      <c r="B88" s="36" t="s">
        <v>50</v>
      </c>
      <c r="C88" s="304"/>
      <c r="D88" s="53"/>
    </row>
    <row r="89" spans="2:4" s="3" customFormat="1" x14ac:dyDescent="0.2">
      <c r="B89" s="36" t="s">
        <v>51</v>
      </c>
      <c r="C89" s="304"/>
      <c r="D89" s="53"/>
    </row>
    <row r="90" spans="2:4" s="3" customFormat="1" x14ac:dyDescent="0.2">
      <c r="B90" s="36" t="s">
        <v>52</v>
      </c>
      <c r="C90" s="304"/>
      <c r="D90" s="53"/>
    </row>
    <row r="91" spans="2:4" s="3" customFormat="1" x14ac:dyDescent="0.2">
      <c r="C91" s="177"/>
      <c r="D91" s="53"/>
    </row>
    <row r="92" spans="2:4" s="3" customFormat="1" x14ac:dyDescent="0.2">
      <c r="C92" s="177"/>
      <c r="D92" s="53"/>
    </row>
    <row r="93" spans="2:4" s="3" customFormat="1" x14ac:dyDescent="0.2">
      <c r="B93" s="14" t="s">
        <v>564</v>
      </c>
      <c r="C93" s="171"/>
      <c r="D93" s="53"/>
    </row>
    <row r="94" spans="2:4" s="3" customFormat="1" x14ac:dyDescent="0.2">
      <c r="C94" s="177"/>
      <c r="D94" s="53"/>
    </row>
    <row r="95" spans="2:4" s="3" customFormat="1" x14ac:dyDescent="0.2">
      <c r="C95" s="158" t="s">
        <v>311</v>
      </c>
      <c r="D95" s="53"/>
    </row>
    <row r="96" spans="2:4" s="3" customFormat="1" x14ac:dyDescent="0.2">
      <c r="C96" s="150">
        <f>COUNTA(C98:C150)</f>
        <v>8</v>
      </c>
      <c r="D96" s="53"/>
    </row>
    <row r="97" spans="2:4" s="3" customFormat="1" x14ac:dyDescent="0.2">
      <c r="C97" s="177"/>
      <c r="D97" s="53"/>
    </row>
    <row r="98" spans="2:4" s="3" customFormat="1" x14ac:dyDescent="0.2">
      <c r="B98" s="36" t="s">
        <v>53</v>
      </c>
      <c r="C98" s="294" t="s">
        <v>405</v>
      </c>
      <c r="D98" s="53"/>
    </row>
    <row r="99" spans="2:4" s="3" customFormat="1" x14ac:dyDescent="0.2">
      <c r="B99" s="36" t="s">
        <v>54</v>
      </c>
      <c r="C99" s="294"/>
      <c r="D99" s="53"/>
    </row>
    <row r="100" spans="2:4" s="3" customFormat="1" x14ac:dyDescent="0.2">
      <c r="B100" s="36" t="s">
        <v>55</v>
      </c>
      <c r="C100" s="294" t="s">
        <v>405</v>
      </c>
      <c r="D100" s="53"/>
    </row>
    <row r="101" spans="2:4" s="3" customFormat="1" x14ac:dyDescent="0.2">
      <c r="B101" s="36" t="s">
        <v>56</v>
      </c>
      <c r="C101" s="276"/>
      <c r="D101" s="53"/>
    </row>
    <row r="102" spans="2:4" s="3" customFormat="1" x14ac:dyDescent="0.2">
      <c r="B102" s="36" t="s">
        <v>57</v>
      </c>
      <c r="C102" s="276"/>
      <c r="D102" s="53"/>
    </row>
    <row r="103" spans="2:4" s="3" customFormat="1" x14ac:dyDescent="0.2">
      <c r="B103" s="36" t="s">
        <v>58</v>
      </c>
      <c r="C103" s="276"/>
      <c r="D103" s="53"/>
    </row>
    <row r="104" spans="2:4" s="3" customFormat="1" x14ac:dyDescent="0.2">
      <c r="B104" s="36" t="s">
        <v>61</v>
      </c>
      <c r="C104" s="294"/>
      <c r="D104" s="53"/>
    </row>
    <row r="105" spans="2:4" s="3" customFormat="1" x14ac:dyDescent="0.2">
      <c r="B105" s="36" t="s">
        <v>62</v>
      </c>
      <c r="C105" s="276"/>
      <c r="D105" s="53"/>
    </row>
    <row r="106" spans="2:4" s="3" customFormat="1" x14ac:dyDescent="0.2">
      <c r="B106" s="36" t="s">
        <v>63</v>
      </c>
      <c r="C106" s="276"/>
      <c r="D106" s="53"/>
    </row>
    <row r="107" spans="2:4" s="3" customFormat="1" x14ac:dyDescent="0.2">
      <c r="B107" s="36" t="s">
        <v>530</v>
      </c>
      <c r="C107" s="276"/>
      <c r="D107" s="53"/>
    </row>
    <row r="108" spans="2:4" s="3" customFormat="1" x14ac:dyDescent="0.2">
      <c r="B108" s="36" t="s">
        <v>64</v>
      </c>
      <c r="C108" s="276"/>
      <c r="D108" s="53"/>
    </row>
    <row r="109" spans="2:4" s="3" customFormat="1" x14ac:dyDescent="0.2">
      <c r="B109" s="36" t="s">
        <v>65</v>
      </c>
      <c r="C109" s="276"/>
      <c r="D109" s="53"/>
    </row>
    <row r="110" spans="2:4" s="3" customFormat="1" x14ac:dyDescent="0.2">
      <c r="B110" s="36" t="s">
        <v>68</v>
      </c>
      <c r="C110" s="276"/>
      <c r="D110" s="53"/>
    </row>
    <row r="111" spans="2:4" s="3" customFormat="1" x14ac:dyDescent="0.2">
      <c r="B111" s="36" t="s">
        <v>69</v>
      </c>
      <c r="C111" s="294" t="s">
        <v>405</v>
      </c>
      <c r="D111" s="53"/>
    </row>
    <row r="112" spans="2:4" s="3" customFormat="1" x14ac:dyDescent="0.2">
      <c r="B112" s="36" t="s">
        <v>71</v>
      </c>
      <c r="C112" s="294"/>
      <c r="D112" s="53"/>
    </row>
    <row r="113" spans="2:4" s="3" customFormat="1" x14ac:dyDescent="0.2">
      <c r="B113" s="36" t="s">
        <v>72</v>
      </c>
      <c r="C113" s="276"/>
      <c r="D113" s="53"/>
    </row>
    <row r="114" spans="2:4" s="3" customFormat="1" x14ac:dyDescent="0.2">
      <c r="B114" s="36" t="s">
        <v>73</v>
      </c>
      <c r="C114" s="276"/>
      <c r="D114" s="53"/>
    </row>
    <row r="115" spans="2:4" s="3" customFormat="1" x14ac:dyDescent="0.2">
      <c r="B115" s="36" t="s">
        <v>75</v>
      </c>
      <c r="C115" s="276"/>
      <c r="D115" s="53"/>
    </row>
    <row r="116" spans="2:4" s="3" customFormat="1" x14ac:dyDescent="0.2">
      <c r="B116" s="36" t="s">
        <v>76</v>
      </c>
      <c r="C116" s="294" t="s">
        <v>405</v>
      </c>
      <c r="D116" s="53"/>
    </row>
    <row r="117" spans="2:4" s="3" customFormat="1" x14ac:dyDescent="0.2">
      <c r="B117" s="36" t="s">
        <v>77</v>
      </c>
      <c r="C117" s="294"/>
      <c r="D117" s="53"/>
    </row>
    <row r="118" spans="2:4" s="3" customFormat="1" x14ac:dyDescent="0.2">
      <c r="B118" s="36" t="s">
        <v>78</v>
      </c>
      <c r="C118" s="276"/>
      <c r="D118" s="53"/>
    </row>
    <row r="119" spans="2:4" s="3" customFormat="1" x14ac:dyDescent="0.2">
      <c r="B119" s="36" t="s">
        <v>79</v>
      </c>
      <c r="C119" s="276"/>
      <c r="D119" s="53"/>
    </row>
    <row r="120" spans="2:4" s="3" customFormat="1" x14ac:dyDescent="0.2">
      <c r="B120" s="36" t="s">
        <v>529</v>
      </c>
      <c r="C120" s="276"/>
      <c r="D120" s="53"/>
    </row>
    <row r="121" spans="2:4" s="3" customFormat="1" x14ac:dyDescent="0.2">
      <c r="B121" s="261" t="s">
        <v>81</v>
      </c>
      <c r="C121" s="276"/>
      <c r="D121" s="53"/>
    </row>
    <row r="122" spans="2:4" s="3" customFormat="1" x14ac:dyDescent="0.2">
      <c r="B122" s="36" t="s">
        <v>82</v>
      </c>
      <c r="C122" s="276"/>
      <c r="D122" s="53"/>
    </row>
    <row r="123" spans="2:4" s="3" customFormat="1" x14ac:dyDescent="0.2">
      <c r="B123" s="36" t="s">
        <v>83</v>
      </c>
      <c r="C123" s="276"/>
      <c r="D123" s="53"/>
    </row>
    <row r="124" spans="2:4" s="3" customFormat="1" x14ac:dyDescent="0.2">
      <c r="B124" s="36" t="s">
        <v>533</v>
      </c>
      <c r="C124" s="276"/>
      <c r="D124" s="53"/>
    </row>
    <row r="125" spans="2:4" s="3" customFormat="1" x14ac:dyDescent="0.2">
      <c r="B125" s="36" t="s">
        <v>84</v>
      </c>
      <c r="C125" s="276"/>
      <c r="D125" s="53"/>
    </row>
    <row r="126" spans="2:4" s="3" customFormat="1" x14ac:dyDescent="0.2">
      <c r="B126" s="36" t="s">
        <v>85</v>
      </c>
      <c r="C126" s="276"/>
      <c r="D126" s="53"/>
    </row>
    <row r="127" spans="2:4" s="3" customFormat="1" x14ac:dyDescent="0.2">
      <c r="B127" s="36" t="s">
        <v>551</v>
      </c>
      <c r="C127" s="276"/>
      <c r="D127" s="53"/>
    </row>
    <row r="128" spans="2:4" s="3" customFormat="1" x14ac:dyDescent="0.2">
      <c r="B128" s="36" t="s">
        <v>86</v>
      </c>
      <c r="C128" s="276"/>
      <c r="D128" s="53"/>
    </row>
    <row r="129" spans="2:4" s="3" customFormat="1" x14ac:dyDescent="0.2">
      <c r="B129" s="36" t="s">
        <v>87</v>
      </c>
      <c r="C129" s="276"/>
      <c r="D129" s="53"/>
    </row>
    <row r="130" spans="2:4" s="3" customFormat="1" x14ac:dyDescent="0.2">
      <c r="B130" s="36" t="s">
        <v>88</v>
      </c>
      <c r="C130" s="276"/>
      <c r="D130" s="53"/>
    </row>
    <row r="131" spans="2:4" s="3" customFormat="1" x14ac:dyDescent="0.2">
      <c r="B131" s="36" t="s">
        <v>89</v>
      </c>
      <c r="C131" s="294"/>
      <c r="D131" s="53"/>
    </row>
    <row r="132" spans="2:4" s="3" customFormat="1" x14ac:dyDescent="0.2">
      <c r="B132" s="36" t="s">
        <v>90</v>
      </c>
      <c r="C132" s="276"/>
      <c r="D132" s="53"/>
    </row>
    <row r="133" spans="2:4" s="3" customFormat="1" x14ac:dyDescent="0.2">
      <c r="B133" s="36" t="s">
        <v>91</v>
      </c>
      <c r="C133" s="294"/>
      <c r="D133" s="53"/>
    </row>
    <row r="134" spans="2:4" s="3" customFormat="1" x14ac:dyDescent="0.2">
      <c r="B134" s="36" t="s">
        <v>92</v>
      </c>
      <c r="C134" s="294" t="s">
        <v>405</v>
      </c>
      <c r="D134" s="53"/>
    </row>
    <row r="135" spans="2:4" s="3" customFormat="1" x14ac:dyDescent="0.2">
      <c r="B135" s="36" t="s">
        <v>531</v>
      </c>
      <c r="C135" s="276"/>
      <c r="D135" s="53"/>
    </row>
    <row r="136" spans="2:4" s="3" customFormat="1" x14ac:dyDescent="0.2">
      <c r="B136" s="36" t="s">
        <v>93</v>
      </c>
      <c r="C136" s="294" t="s">
        <v>405</v>
      </c>
      <c r="D136" s="53"/>
    </row>
    <row r="137" spans="2:4" s="3" customFormat="1" x14ac:dyDescent="0.2">
      <c r="B137" s="36" t="s">
        <v>94</v>
      </c>
      <c r="C137" s="276"/>
      <c r="D137" s="53"/>
    </row>
    <row r="138" spans="2:4" s="3" customFormat="1" x14ac:dyDescent="0.2">
      <c r="B138" s="36" t="s">
        <v>95</v>
      </c>
      <c r="C138" s="276"/>
      <c r="D138" s="53"/>
    </row>
    <row r="139" spans="2:4" s="3" customFormat="1" x14ac:dyDescent="0.2">
      <c r="B139" s="36" t="s">
        <v>96</v>
      </c>
      <c r="C139" s="276"/>
      <c r="D139" s="53"/>
    </row>
    <row r="140" spans="2:4" s="3" customFormat="1" x14ac:dyDescent="0.2">
      <c r="B140" s="36" t="s">
        <v>97</v>
      </c>
      <c r="C140" s="294"/>
      <c r="D140" s="53"/>
    </row>
    <row r="141" spans="2:4" s="3" customFormat="1" x14ac:dyDescent="0.2">
      <c r="B141" s="36" t="s">
        <v>98</v>
      </c>
      <c r="C141" s="276"/>
      <c r="D141" s="53"/>
    </row>
    <row r="142" spans="2:4" s="3" customFormat="1" x14ac:dyDescent="0.2">
      <c r="B142" s="36" t="s">
        <v>99</v>
      </c>
      <c r="C142" s="294" t="s">
        <v>405</v>
      </c>
      <c r="D142" s="53"/>
    </row>
    <row r="143" spans="2:4" s="3" customFormat="1" x14ac:dyDescent="0.2">
      <c r="B143" s="36" t="s">
        <v>100</v>
      </c>
      <c r="C143" s="294" t="s">
        <v>405</v>
      </c>
      <c r="D143" s="53"/>
    </row>
    <row r="144" spans="2:4" s="3" customFormat="1" x14ac:dyDescent="0.2">
      <c r="B144" s="36" t="s">
        <v>102</v>
      </c>
      <c r="C144" s="276"/>
      <c r="D144" s="53"/>
    </row>
    <row r="145" spans="2:4" s="3" customFormat="1" x14ac:dyDescent="0.2">
      <c r="B145" s="36" t="s">
        <v>103</v>
      </c>
      <c r="C145" s="276"/>
      <c r="D145" s="53"/>
    </row>
    <row r="146" spans="2:4" s="3" customFormat="1" x14ac:dyDescent="0.2">
      <c r="B146" s="36" t="s">
        <v>104</v>
      </c>
      <c r="C146" s="276"/>
      <c r="D146" s="53"/>
    </row>
    <row r="147" spans="2:4" s="3" customFormat="1" x14ac:dyDescent="0.2">
      <c r="B147" s="36" t="s">
        <v>105</v>
      </c>
      <c r="C147" s="276"/>
      <c r="D147" s="53"/>
    </row>
    <row r="148" spans="2:4" s="3" customFormat="1" x14ac:dyDescent="0.2">
      <c r="B148" s="36" t="s">
        <v>106</v>
      </c>
      <c r="C148" s="276"/>
      <c r="D148" s="53"/>
    </row>
    <row r="149" spans="2:4" s="3" customFormat="1" x14ac:dyDescent="0.2">
      <c r="B149" s="36" t="s">
        <v>107</v>
      </c>
      <c r="C149" s="276"/>
      <c r="D149" s="53"/>
    </row>
    <row r="150" spans="2:4" s="3" customFormat="1" x14ac:dyDescent="0.2">
      <c r="B150" s="36" t="s">
        <v>108</v>
      </c>
      <c r="C150" s="276"/>
      <c r="D150" s="53"/>
    </row>
    <row r="151" spans="2:4" s="3" customFormat="1" x14ac:dyDescent="0.2">
      <c r="C151" s="178"/>
      <c r="D151" s="53"/>
    </row>
    <row r="152" spans="2:4" s="3" customFormat="1" x14ac:dyDescent="0.2">
      <c r="C152" s="177"/>
      <c r="D152" s="53"/>
    </row>
    <row r="153" spans="2:4" s="3" customFormat="1" x14ac:dyDescent="0.2">
      <c r="C153" s="177"/>
      <c r="D153" s="53"/>
    </row>
    <row r="154" spans="2:4" s="3" customFormat="1" x14ac:dyDescent="0.2">
      <c r="C154" s="177"/>
      <c r="D154" s="53"/>
    </row>
    <row r="155" spans="2:4" s="3" customFormat="1" x14ac:dyDescent="0.2">
      <c r="B155" s="14" t="s">
        <v>562</v>
      </c>
      <c r="C155" s="171"/>
      <c r="D155" s="53"/>
    </row>
    <row r="156" spans="2:4" s="3" customFormat="1" x14ac:dyDescent="0.2">
      <c r="C156" s="177"/>
      <c r="D156" s="53"/>
    </row>
    <row r="157" spans="2:4" s="3" customFormat="1" x14ac:dyDescent="0.2">
      <c r="C157" s="158" t="s">
        <v>311</v>
      </c>
      <c r="D157" s="53"/>
    </row>
    <row r="158" spans="2:4" s="3" customFormat="1" x14ac:dyDescent="0.2">
      <c r="C158" s="150">
        <f>COUNTA(C160:C163)</f>
        <v>0</v>
      </c>
      <c r="D158" s="53"/>
    </row>
    <row r="159" spans="2:4" s="3" customFormat="1" x14ac:dyDescent="0.2">
      <c r="C159" s="177"/>
      <c r="D159" s="53"/>
    </row>
    <row r="160" spans="2:4" s="3" customFormat="1" x14ac:dyDescent="0.2">
      <c r="B160" s="36" t="s">
        <v>116</v>
      </c>
      <c r="C160" s="304"/>
      <c r="D160" s="53"/>
    </row>
    <row r="161" spans="2:4" s="3" customFormat="1" x14ac:dyDescent="0.2">
      <c r="B161" s="36" t="s">
        <v>117</v>
      </c>
      <c r="C161" s="304"/>
      <c r="D161" s="53"/>
    </row>
    <row r="162" spans="2:4" s="3" customFormat="1" x14ac:dyDescent="0.2">
      <c r="B162" s="36" t="s">
        <v>118</v>
      </c>
      <c r="C162" s="304"/>
      <c r="D162" s="53"/>
    </row>
    <row r="163" spans="2:4" s="3" customFormat="1" x14ac:dyDescent="0.2">
      <c r="B163" s="36" t="s">
        <v>119</v>
      </c>
      <c r="C163" s="304"/>
      <c r="D163" s="53"/>
    </row>
    <row r="164" spans="2:4" s="3" customFormat="1" x14ac:dyDescent="0.2">
      <c r="C164" s="177"/>
      <c r="D164" s="53"/>
    </row>
    <row r="165" spans="2:4" s="3" customFormat="1" x14ac:dyDescent="0.2">
      <c r="C165" s="177"/>
      <c r="D165" s="53"/>
    </row>
    <row r="166" spans="2:4" s="3" customFormat="1" x14ac:dyDescent="0.2">
      <c r="B166" s="14" t="s">
        <v>563</v>
      </c>
      <c r="C166" s="171"/>
      <c r="D166" s="53"/>
    </row>
    <row r="167" spans="2:4" s="3" customFormat="1" x14ac:dyDescent="0.2">
      <c r="C167" s="177"/>
      <c r="D167" s="53"/>
    </row>
    <row r="168" spans="2:4" s="3" customFormat="1" x14ac:dyDescent="0.2">
      <c r="C168" s="158" t="s">
        <v>311</v>
      </c>
      <c r="D168" s="53"/>
    </row>
    <row r="169" spans="2:4" s="3" customFormat="1" x14ac:dyDescent="0.2">
      <c r="C169" s="150">
        <f>COUNTA(C171:C200)</f>
        <v>9</v>
      </c>
      <c r="D169" s="53"/>
    </row>
    <row r="170" spans="2:4" s="3" customFormat="1" x14ac:dyDescent="0.2">
      <c r="C170" s="177"/>
      <c r="D170" s="53"/>
    </row>
    <row r="171" spans="2:4" s="3" customFormat="1" x14ac:dyDescent="0.2">
      <c r="B171" s="36" t="s">
        <v>120</v>
      </c>
      <c r="C171" s="276"/>
      <c r="D171" s="53"/>
    </row>
    <row r="172" spans="2:4" s="3" customFormat="1" x14ac:dyDescent="0.2">
      <c r="B172" s="36" t="s">
        <v>121</v>
      </c>
      <c r="C172" s="276"/>
      <c r="D172" s="53"/>
    </row>
    <row r="173" spans="2:4" s="3" customFormat="1" x14ac:dyDescent="0.2">
      <c r="B173" s="36" t="s">
        <v>122</v>
      </c>
      <c r="C173" s="276"/>
      <c r="D173" s="53"/>
    </row>
    <row r="174" spans="2:4" s="3" customFormat="1" x14ac:dyDescent="0.2">
      <c r="B174" s="36" t="s">
        <v>123</v>
      </c>
      <c r="C174" s="276"/>
      <c r="D174" s="53"/>
    </row>
    <row r="175" spans="2:4" s="3" customFormat="1" x14ac:dyDescent="0.2">
      <c r="B175" s="36" t="s">
        <v>124</v>
      </c>
      <c r="C175" s="276"/>
      <c r="D175" s="53"/>
    </row>
    <row r="176" spans="2:4" s="3" customFormat="1" x14ac:dyDescent="0.2">
      <c r="B176" s="36" t="s">
        <v>125</v>
      </c>
      <c r="C176" s="294" t="s">
        <v>405</v>
      </c>
      <c r="D176" s="53"/>
    </row>
    <row r="177" spans="2:4" s="3" customFormat="1" x14ac:dyDescent="0.2">
      <c r="B177" s="36" t="s">
        <v>126</v>
      </c>
      <c r="C177" s="294" t="s">
        <v>405</v>
      </c>
      <c r="D177" s="53"/>
    </row>
    <row r="178" spans="2:4" s="3" customFormat="1" x14ac:dyDescent="0.2">
      <c r="B178" s="36" t="s">
        <v>127</v>
      </c>
      <c r="C178" s="276"/>
      <c r="D178" s="53"/>
    </row>
    <row r="179" spans="2:4" s="3" customFormat="1" x14ac:dyDescent="0.2">
      <c r="B179" s="36" t="s">
        <v>142</v>
      </c>
      <c r="C179" s="276"/>
      <c r="D179" s="53"/>
    </row>
    <row r="180" spans="2:4" s="3" customFormat="1" x14ac:dyDescent="0.2">
      <c r="B180" s="36" t="s">
        <v>128</v>
      </c>
      <c r="C180" s="294" t="s">
        <v>405</v>
      </c>
      <c r="D180" s="53"/>
    </row>
    <row r="181" spans="2:4" s="3" customFormat="1" x14ac:dyDescent="0.2">
      <c r="B181" s="36" t="s">
        <v>129</v>
      </c>
      <c r="C181" s="276"/>
      <c r="D181" s="53"/>
    </row>
    <row r="182" spans="2:4" s="3" customFormat="1" x14ac:dyDescent="0.2">
      <c r="B182" s="36" t="s">
        <v>130</v>
      </c>
      <c r="C182" s="294" t="s">
        <v>405</v>
      </c>
      <c r="D182" s="53"/>
    </row>
    <row r="183" spans="2:4" s="3" customFormat="1" x14ac:dyDescent="0.2">
      <c r="B183" s="36" t="s">
        <v>131</v>
      </c>
      <c r="C183" s="276"/>
      <c r="D183" s="53"/>
    </row>
    <row r="184" spans="2:4" s="3" customFormat="1" x14ac:dyDescent="0.2">
      <c r="B184" s="36" t="s">
        <v>516</v>
      </c>
      <c r="C184" s="276"/>
      <c r="D184" s="53"/>
    </row>
    <row r="185" spans="2:4" s="3" customFormat="1" x14ac:dyDescent="0.2">
      <c r="B185" s="36" t="s">
        <v>132</v>
      </c>
      <c r="C185" s="276"/>
      <c r="D185" s="53"/>
    </row>
    <row r="186" spans="2:4" s="3" customFormat="1" x14ac:dyDescent="0.2">
      <c r="B186" s="36" t="s">
        <v>133</v>
      </c>
      <c r="C186" s="276"/>
      <c r="D186" s="53"/>
    </row>
    <row r="187" spans="2:4" s="3" customFormat="1" x14ac:dyDescent="0.2">
      <c r="B187" s="36" t="s">
        <v>134</v>
      </c>
      <c r="C187" s="276"/>
      <c r="D187" s="53"/>
    </row>
    <row r="188" spans="2:4" s="3" customFormat="1" x14ac:dyDescent="0.2">
      <c r="B188" s="36" t="s">
        <v>135</v>
      </c>
      <c r="C188" s="294" t="s">
        <v>405</v>
      </c>
      <c r="D188" s="53"/>
    </row>
    <row r="189" spans="2:4" s="3" customFormat="1" x14ac:dyDescent="0.2">
      <c r="B189" s="36" t="s">
        <v>552</v>
      </c>
      <c r="C189" s="294"/>
      <c r="D189" s="53"/>
    </row>
    <row r="190" spans="2:4" s="3" customFormat="1" x14ac:dyDescent="0.2">
      <c r="B190" s="36" t="s">
        <v>553</v>
      </c>
      <c r="C190" s="294"/>
      <c r="D190" s="53"/>
    </row>
    <row r="191" spans="2:4" s="3" customFormat="1" x14ac:dyDescent="0.2">
      <c r="B191" s="36" t="s">
        <v>532</v>
      </c>
      <c r="C191" s="294" t="s">
        <v>405</v>
      </c>
      <c r="D191" s="53"/>
    </row>
    <row r="192" spans="2:4" s="3" customFormat="1" x14ac:dyDescent="0.2">
      <c r="B192" s="36" t="s">
        <v>554</v>
      </c>
      <c r="C192" s="294" t="s">
        <v>405</v>
      </c>
      <c r="D192" s="53"/>
    </row>
    <row r="193" spans="2:4" s="3" customFormat="1" x14ac:dyDescent="0.2">
      <c r="B193" s="36" t="s">
        <v>555</v>
      </c>
      <c r="C193" s="294"/>
      <c r="D193" s="53"/>
    </row>
    <row r="194" spans="2:4" s="3" customFormat="1" x14ac:dyDescent="0.2">
      <c r="B194" s="36" t="s">
        <v>557</v>
      </c>
      <c r="C194" s="294"/>
      <c r="D194" s="53"/>
    </row>
    <row r="195" spans="2:4" s="3" customFormat="1" x14ac:dyDescent="0.2">
      <c r="B195" s="36" t="s">
        <v>136</v>
      </c>
      <c r="C195" s="294"/>
      <c r="D195" s="53"/>
    </row>
    <row r="196" spans="2:4" s="3" customFormat="1" x14ac:dyDescent="0.2">
      <c r="B196" s="36" t="s">
        <v>137</v>
      </c>
      <c r="C196" s="294" t="s">
        <v>405</v>
      </c>
      <c r="D196" s="53"/>
    </row>
    <row r="197" spans="2:4" s="3" customFormat="1" x14ac:dyDescent="0.2">
      <c r="B197" s="36" t="s">
        <v>520</v>
      </c>
      <c r="C197" s="294" t="s">
        <v>405</v>
      </c>
      <c r="D197" s="53"/>
    </row>
    <row r="198" spans="2:4" s="3" customFormat="1" x14ac:dyDescent="0.2">
      <c r="B198" s="36" t="s">
        <v>558</v>
      </c>
      <c r="C198" s="294"/>
      <c r="D198" s="53"/>
    </row>
    <row r="199" spans="2:4" s="3" customFormat="1" x14ac:dyDescent="0.2">
      <c r="B199" s="36" t="s">
        <v>138</v>
      </c>
      <c r="C199" s="294"/>
      <c r="D199" s="53"/>
    </row>
    <row r="200" spans="2:4" s="3" customFormat="1" x14ac:dyDescent="0.2">
      <c r="B200" s="36" t="s">
        <v>139</v>
      </c>
      <c r="C200" s="276"/>
      <c r="D200" s="53"/>
    </row>
    <row r="201" spans="2:4" s="3" customFormat="1" x14ac:dyDescent="0.2">
      <c r="C201" s="178"/>
      <c r="D201" s="53"/>
    </row>
    <row r="202" spans="2:4" s="3" customFormat="1" x14ac:dyDescent="0.2">
      <c r="C202" s="177"/>
      <c r="D202" s="53"/>
    </row>
    <row r="203" spans="2:4" s="3" customFormat="1" x14ac:dyDescent="0.2">
      <c r="B203" s="14" t="s">
        <v>140</v>
      </c>
      <c r="C203" s="171"/>
      <c r="D203" s="53"/>
    </row>
    <row r="204" spans="2:4" s="3" customFormat="1" x14ac:dyDescent="0.2">
      <c r="C204" s="177"/>
      <c r="D204" s="53"/>
    </row>
    <row r="205" spans="2:4" s="3" customFormat="1" x14ac:dyDescent="0.2">
      <c r="C205" s="158" t="s">
        <v>311</v>
      </c>
      <c r="D205" s="53"/>
    </row>
    <row r="206" spans="2:4" s="3" customFormat="1" x14ac:dyDescent="0.2">
      <c r="C206" s="150">
        <f>COUNTA(C208)</f>
        <v>1</v>
      </c>
      <c r="D206" s="53"/>
    </row>
    <row r="207" spans="2:4" s="3" customFormat="1" x14ac:dyDescent="0.2">
      <c r="C207" s="177"/>
      <c r="D207" s="53"/>
    </row>
    <row r="208" spans="2:4" s="3" customFormat="1" x14ac:dyDescent="0.2">
      <c r="B208" s="36" t="s">
        <v>141</v>
      </c>
      <c r="C208" s="294" t="s">
        <v>405</v>
      </c>
      <c r="D208" s="53"/>
    </row>
    <row r="209" spans="3:4" s="3" customFormat="1" x14ac:dyDescent="0.2">
      <c r="C209" s="177"/>
      <c r="D209" s="53"/>
    </row>
    <row r="210" spans="3:4" s="3" customFormat="1" x14ac:dyDescent="0.2">
      <c r="C210" s="177"/>
      <c r="D210" s="53"/>
    </row>
    <row r="211" spans="3:4" s="3" customFormat="1" x14ac:dyDescent="0.2">
      <c r="C211" s="177"/>
      <c r="D211" s="53"/>
    </row>
    <row r="212" spans="3:4" s="3" customFormat="1" x14ac:dyDescent="0.2">
      <c r="C212" s="177"/>
      <c r="D212" s="53"/>
    </row>
    <row r="213" spans="3:4" s="3" customFormat="1" x14ac:dyDescent="0.2">
      <c r="C213" s="177"/>
      <c r="D213" s="53"/>
    </row>
    <row r="214" spans="3:4" s="3" customFormat="1" x14ac:dyDescent="0.2">
      <c r="C214" s="177"/>
      <c r="D214" s="53"/>
    </row>
    <row r="215" spans="3:4" s="3" customFormat="1" x14ac:dyDescent="0.2">
      <c r="C215" s="177"/>
      <c r="D215" s="53"/>
    </row>
    <row r="216" spans="3:4" s="3" customFormat="1" x14ac:dyDescent="0.2">
      <c r="C216" s="177"/>
      <c r="D216" s="53"/>
    </row>
    <row r="217" spans="3:4" s="3" customFormat="1" x14ac:dyDescent="0.2">
      <c r="C217" s="177"/>
      <c r="D217" s="53"/>
    </row>
    <row r="218" spans="3:4" s="3" customFormat="1" x14ac:dyDescent="0.2">
      <c r="C218" s="177"/>
      <c r="D218" s="53"/>
    </row>
    <row r="219" spans="3:4" s="3" customFormat="1" x14ac:dyDescent="0.2">
      <c r="C219" s="177"/>
      <c r="D219" s="53"/>
    </row>
    <row r="220" spans="3:4" s="3" customFormat="1" x14ac:dyDescent="0.2">
      <c r="C220" s="177"/>
      <c r="D220" s="53"/>
    </row>
    <row r="221" spans="3:4" s="3" customFormat="1" x14ac:dyDescent="0.2">
      <c r="C221" s="177"/>
      <c r="D221" s="53"/>
    </row>
    <row r="222" spans="3:4" s="3" customFormat="1" x14ac:dyDescent="0.2">
      <c r="C222" s="177"/>
      <c r="D222" s="53"/>
    </row>
    <row r="223" spans="3:4" s="3" customFormat="1" x14ac:dyDescent="0.2">
      <c r="C223" s="177"/>
      <c r="D223" s="53"/>
    </row>
    <row r="224" spans="3:4" s="3" customFormat="1" x14ac:dyDescent="0.2">
      <c r="C224" s="177"/>
      <c r="D224" s="53"/>
    </row>
    <row r="225" spans="3:4" s="3" customFormat="1" x14ac:dyDescent="0.2">
      <c r="C225" s="177"/>
      <c r="D225" s="53"/>
    </row>
    <row r="226" spans="3:4" s="3" customFormat="1" x14ac:dyDescent="0.2">
      <c r="C226" s="177"/>
      <c r="D226" s="53"/>
    </row>
    <row r="227" spans="3:4" s="3" customFormat="1" x14ac:dyDescent="0.2">
      <c r="C227" s="177"/>
      <c r="D227" s="53"/>
    </row>
    <row r="228" spans="3:4" s="3" customFormat="1" x14ac:dyDescent="0.2">
      <c r="C228" s="177"/>
      <c r="D228" s="53"/>
    </row>
    <row r="229" spans="3:4" s="3" customFormat="1" x14ac:dyDescent="0.2">
      <c r="C229" s="177"/>
      <c r="D229" s="53"/>
    </row>
    <row r="230" spans="3:4" s="3" customFormat="1" x14ac:dyDescent="0.2">
      <c r="C230" s="177"/>
      <c r="D230" s="53"/>
    </row>
    <row r="231" spans="3:4" s="3" customFormat="1" x14ac:dyDescent="0.2">
      <c r="C231" s="177"/>
      <c r="D231" s="53"/>
    </row>
    <row r="232" spans="3:4" s="3" customFormat="1" x14ac:dyDescent="0.2">
      <c r="C232" s="177"/>
      <c r="D232" s="53"/>
    </row>
    <row r="233" spans="3:4" s="3" customFormat="1" x14ac:dyDescent="0.2">
      <c r="C233" s="177"/>
      <c r="D233" s="53"/>
    </row>
    <row r="234" spans="3:4" s="3" customFormat="1" x14ac:dyDescent="0.2">
      <c r="C234" s="177"/>
      <c r="D234" s="53"/>
    </row>
    <row r="235" spans="3:4" s="3" customFormat="1" x14ac:dyDescent="0.2">
      <c r="C235" s="177"/>
      <c r="D235" s="53"/>
    </row>
    <row r="236" spans="3:4" s="3" customFormat="1" x14ac:dyDescent="0.2">
      <c r="C236" s="177"/>
      <c r="D236" s="53"/>
    </row>
    <row r="237" spans="3:4" s="3" customFormat="1" x14ac:dyDescent="0.2">
      <c r="C237" s="177"/>
      <c r="D237" s="53"/>
    </row>
    <row r="238" spans="3:4" s="3" customFormat="1" x14ac:dyDescent="0.2">
      <c r="C238" s="177"/>
      <c r="D238" s="53"/>
    </row>
    <row r="239" spans="3:4" s="3" customFormat="1" x14ac:dyDescent="0.2">
      <c r="C239" s="177"/>
      <c r="D239" s="53"/>
    </row>
    <row r="240" spans="3:4" s="3" customFormat="1" x14ac:dyDescent="0.2">
      <c r="C240" s="177"/>
      <c r="D240" s="53"/>
    </row>
    <row r="241" spans="3:4" s="3" customFormat="1" x14ac:dyDescent="0.2">
      <c r="C241" s="177"/>
      <c r="D241" s="53"/>
    </row>
    <row r="242" spans="3:4" s="3" customFormat="1" x14ac:dyDescent="0.2">
      <c r="C242" s="177"/>
      <c r="D242" s="53"/>
    </row>
    <row r="243" spans="3:4" s="3" customFormat="1" x14ac:dyDescent="0.2">
      <c r="C243" s="177"/>
      <c r="D243" s="53"/>
    </row>
    <row r="244" spans="3:4" s="3" customFormat="1" x14ac:dyDescent="0.2">
      <c r="C244" s="177"/>
      <c r="D244" s="53"/>
    </row>
    <row r="245" spans="3:4" s="3" customFormat="1" x14ac:dyDescent="0.2">
      <c r="C245" s="177"/>
      <c r="D245" s="53"/>
    </row>
    <row r="246" spans="3:4" s="3" customFormat="1" x14ac:dyDescent="0.2">
      <c r="C246" s="177"/>
      <c r="D246" s="53"/>
    </row>
    <row r="247" spans="3:4" s="3" customFormat="1" x14ac:dyDescent="0.2">
      <c r="C247" s="177"/>
      <c r="D247" s="53"/>
    </row>
    <row r="248" spans="3:4" s="3" customFormat="1" x14ac:dyDescent="0.2">
      <c r="C248" s="177"/>
      <c r="D248" s="53"/>
    </row>
    <row r="249" spans="3:4" s="3" customFormat="1" x14ac:dyDescent="0.2">
      <c r="C249" s="177"/>
      <c r="D249" s="53"/>
    </row>
    <row r="250" spans="3:4" s="3" customFormat="1" x14ac:dyDescent="0.2">
      <c r="C250" s="177"/>
      <c r="D250" s="53"/>
    </row>
    <row r="251" spans="3:4" s="3" customFormat="1" x14ac:dyDescent="0.2">
      <c r="C251" s="177"/>
      <c r="D251" s="53"/>
    </row>
    <row r="252" spans="3:4" s="3" customFormat="1" x14ac:dyDescent="0.2">
      <c r="C252" s="177"/>
      <c r="D252" s="53"/>
    </row>
    <row r="253" spans="3:4" s="3" customFormat="1" x14ac:dyDescent="0.2">
      <c r="C253" s="177"/>
      <c r="D253" s="53"/>
    </row>
    <row r="254" spans="3:4" s="3" customFormat="1" x14ac:dyDescent="0.2">
      <c r="C254" s="177"/>
      <c r="D254" s="53"/>
    </row>
    <row r="255" spans="3:4" s="3" customFormat="1" x14ac:dyDescent="0.2">
      <c r="C255" s="177"/>
      <c r="D255" s="53"/>
    </row>
    <row r="256" spans="3:4" s="3" customFormat="1" x14ac:dyDescent="0.2">
      <c r="C256" s="177"/>
      <c r="D256" s="53"/>
    </row>
    <row r="257" spans="3:4" s="3" customFormat="1" x14ac:dyDescent="0.2">
      <c r="C257" s="177"/>
      <c r="D257" s="53"/>
    </row>
    <row r="258" spans="3:4" s="3" customFormat="1" x14ac:dyDescent="0.2">
      <c r="C258" s="177"/>
      <c r="D258" s="53"/>
    </row>
    <row r="259" spans="3:4" s="3" customFormat="1" x14ac:dyDescent="0.2">
      <c r="C259" s="177"/>
      <c r="D259" s="53"/>
    </row>
    <row r="260" spans="3:4" s="3" customFormat="1" x14ac:dyDescent="0.2">
      <c r="C260" s="177"/>
      <c r="D260" s="53"/>
    </row>
    <row r="261" spans="3:4" s="3" customFormat="1" x14ac:dyDescent="0.2">
      <c r="C261" s="177"/>
      <c r="D261" s="53"/>
    </row>
    <row r="262" spans="3:4" s="3" customFormat="1" x14ac:dyDescent="0.2">
      <c r="C262" s="177"/>
      <c r="D262" s="53"/>
    </row>
    <row r="263" spans="3:4" s="3" customFormat="1" x14ac:dyDescent="0.2">
      <c r="C263" s="177"/>
      <c r="D263" s="53"/>
    </row>
    <row r="264" spans="3:4" s="3" customFormat="1" x14ac:dyDescent="0.2">
      <c r="C264" s="177"/>
      <c r="D264" s="53"/>
    </row>
    <row r="265" spans="3:4" s="3" customFormat="1" x14ac:dyDescent="0.2">
      <c r="C265" s="177"/>
      <c r="D265" s="53"/>
    </row>
    <row r="266" spans="3:4" s="3" customFormat="1" x14ac:dyDescent="0.2">
      <c r="C266" s="177"/>
      <c r="D266" s="53"/>
    </row>
    <row r="267" spans="3:4" s="3" customFormat="1" x14ac:dyDescent="0.2">
      <c r="C267" s="177"/>
      <c r="D267" s="53"/>
    </row>
    <row r="268" spans="3:4" s="3" customFormat="1" x14ac:dyDescent="0.2">
      <c r="C268" s="177"/>
      <c r="D268" s="53"/>
    </row>
    <row r="269" spans="3:4" s="3" customFormat="1" x14ac:dyDescent="0.2">
      <c r="C269" s="177"/>
      <c r="D269" s="53"/>
    </row>
    <row r="270" spans="3:4" s="3" customFormat="1" x14ac:dyDescent="0.2">
      <c r="C270" s="177"/>
      <c r="D270" s="53"/>
    </row>
    <row r="271" spans="3:4" s="3" customFormat="1" x14ac:dyDescent="0.2">
      <c r="C271" s="177"/>
      <c r="D271" s="53"/>
    </row>
    <row r="272" spans="3:4" s="3" customFormat="1" x14ac:dyDescent="0.2">
      <c r="C272" s="177"/>
      <c r="D272" s="53"/>
    </row>
    <row r="273" spans="3:4" s="3" customFormat="1" x14ac:dyDescent="0.2">
      <c r="C273" s="177"/>
      <c r="D273" s="53"/>
    </row>
    <row r="274" spans="3:4" s="3" customFormat="1" x14ac:dyDescent="0.2">
      <c r="C274" s="177"/>
      <c r="D274" s="53"/>
    </row>
    <row r="275" spans="3:4" s="3" customFormat="1" x14ac:dyDescent="0.2">
      <c r="C275" s="177"/>
      <c r="D275" s="53"/>
    </row>
    <row r="276" spans="3:4" s="3" customFormat="1" x14ac:dyDescent="0.2">
      <c r="C276" s="177"/>
      <c r="D276" s="53"/>
    </row>
    <row r="277" spans="3:4" s="3" customFormat="1" x14ac:dyDescent="0.2">
      <c r="C277" s="177"/>
      <c r="D277" s="53"/>
    </row>
    <row r="278" spans="3:4" s="3" customFormat="1" x14ac:dyDescent="0.2">
      <c r="C278" s="177"/>
      <c r="D278" s="53"/>
    </row>
    <row r="279" spans="3:4" s="3" customFormat="1" x14ac:dyDescent="0.2">
      <c r="C279" s="177"/>
      <c r="D279" s="53"/>
    </row>
    <row r="280" spans="3:4" s="3" customFormat="1" x14ac:dyDescent="0.2">
      <c r="C280" s="177"/>
      <c r="D280" s="53"/>
    </row>
    <row r="281" spans="3:4" s="3" customFormat="1" x14ac:dyDescent="0.2">
      <c r="C281" s="177"/>
      <c r="D281" s="53"/>
    </row>
    <row r="282" spans="3:4" s="3" customFormat="1" x14ac:dyDescent="0.2">
      <c r="C282" s="177"/>
      <c r="D282" s="53"/>
    </row>
    <row r="283" spans="3:4" s="3" customFormat="1" x14ac:dyDescent="0.2">
      <c r="C283" s="177"/>
      <c r="D283" s="53"/>
    </row>
    <row r="284" spans="3:4" s="3" customFormat="1" x14ac:dyDescent="0.2">
      <c r="C284" s="177"/>
      <c r="D284" s="53"/>
    </row>
    <row r="285" spans="3:4" s="3" customFormat="1" x14ac:dyDescent="0.2">
      <c r="C285" s="177"/>
      <c r="D285" s="53"/>
    </row>
    <row r="286" spans="3:4" s="3" customFormat="1" x14ac:dyDescent="0.2">
      <c r="C286" s="177"/>
      <c r="D286" s="53"/>
    </row>
    <row r="287" spans="3:4" s="3" customFormat="1" x14ac:dyDescent="0.2">
      <c r="C287" s="177"/>
      <c r="D287" s="53"/>
    </row>
    <row r="288" spans="3:4" s="3" customFormat="1" x14ac:dyDescent="0.2">
      <c r="C288" s="177"/>
      <c r="D288" s="53"/>
    </row>
    <row r="289" spans="3:4" s="3" customFormat="1" x14ac:dyDescent="0.2">
      <c r="C289" s="177"/>
      <c r="D289" s="53"/>
    </row>
    <row r="290" spans="3:4" s="3" customFormat="1" x14ac:dyDescent="0.2">
      <c r="C290" s="177"/>
      <c r="D290" s="53"/>
    </row>
    <row r="291" spans="3:4" s="3" customFormat="1" x14ac:dyDescent="0.2">
      <c r="C291" s="177"/>
      <c r="D291" s="53"/>
    </row>
    <row r="292" spans="3:4" s="3" customFormat="1" x14ac:dyDescent="0.2">
      <c r="C292" s="177"/>
      <c r="D292" s="53"/>
    </row>
    <row r="293" spans="3:4" s="3" customFormat="1" x14ac:dyDescent="0.2">
      <c r="C293" s="177"/>
      <c r="D293" s="53"/>
    </row>
    <row r="294" spans="3:4" s="3" customFormat="1" x14ac:dyDescent="0.2">
      <c r="C294" s="177"/>
      <c r="D294" s="53"/>
    </row>
    <row r="295" spans="3:4" s="3" customFormat="1" x14ac:dyDescent="0.2">
      <c r="C295" s="177"/>
      <c r="D295" s="53"/>
    </row>
    <row r="296" spans="3:4" s="3" customFormat="1" x14ac:dyDescent="0.2">
      <c r="C296" s="177"/>
      <c r="D296" s="53"/>
    </row>
    <row r="297" spans="3:4" s="3" customFormat="1" x14ac:dyDescent="0.2">
      <c r="C297" s="177"/>
      <c r="D297" s="53"/>
    </row>
    <row r="298" spans="3:4" s="3" customFormat="1" x14ac:dyDescent="0.2">
      <c r="C298" s="177"/>
      <c r="D298" s="53"/>
    </row>
    <row r="299" spans="3:4" s="3" customFormat="1" x14ac:dyDescent="0.2">
      <c r="C299" s="177"/>
      <c r="D299" s="53"/>
    </row>
    <row r="300" spans="3:4" s="3" customFormat="1" x14ac:dyDescent="0.2">
      <c r="C300" s="177"/>
      <c r="D300" s="53"/>
    </row>
    <row r="301" spans="3:4" s="3" customFormat="1" x14ac:dyDescent="0.2">
      <c r="C301" s="177"/>
      <c r="D301" s="53"/>
    </row>
    <row r="302" spans="3:4" x14ac:dyDescent="0.2">
      <c r="D302" s="2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2"/>
  <sheetViews>
    <sheetView showGridLines="0" topLeftCell="A199" zoomScale="80" zoomScaleNormal="80" workbookViewId="0">
      <selection activeCell="B64" sqref="B64"/>
    </sheetView>
  </sheetViews>
  <sheetFormatPr baseColWidth="10" defaultRowHeight="12.75" x14ac:dyDescent="0.2"/>
  <cols>
    <col min="1" max="1" width="3.5703125" style="2" customWidth="1"/>
    <col min="2" max="2" width="81.85546875" style="2" customWidth="1"/>
    <col min="3" max="3" width="24.140625" style="177"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72"/>
    </row>
    <row r="9" spans="2:5" ht="5.25" customHeight="1" x14ac:dyDescent="0.2">
      <c r="B9" s="5"/>
      <c r="C9" s="173"/>
    </row>
    <row r="11" spans="2:5" ht="15" x14ac:dyDescent="0.25">
      <c r="B11" s="15" t="s">
        <v>312</v>
      </c>
      <c r="C11" s="174"/>
      <c r="D11" s="5"/>
    </row>
    <row r="12" spans="2:5" x14ac:dyDescent="0.2">
      <c r="B12" s="6"/>
      <c r="C12" s="173"/>
    </row>
    <row r="13" spans="2:5" s="7" customFormat="1" x14ac:dyDescent="0.2">
      <c r="B13" s="12" t="s">
        <v>5</v>
      </c>
      <c r="C13" s="175" t="s">
        <v>313</v>
      </c>
    </row>
    <row r="14" spans="2:5" x14ac:dyDescent="0.2">
      <c r="B14" s="3" t="s">
        <v>31</v>
      </c>
      <c r="C14" s="132">
        <f>SUM(C22,C33,C57,C70,C78,C86,C96)</f>
        <v>14</v>
      </c>
    </row>
    <row r="15" spans="2:5" x14ac:dyDescent="0.2">
      <c r="B15" s="3" t="s">
        <v>34</v>
      </c>
      <c r="C15" s="132">
        <f>SUM(C158,C169,C206)</f>
        <v>9</v>
      </c>
    </row>
    <row r="16" spans="2:5" x14ac:dyDescent="0.2">
      <c r="B16" s="9" t="s">
        <v>6</v>
      </c>
      <c r="C16" s="150">
        <f>SUM(C14,C15)</f>
        <v>23</v>
      </c>
    </row>
    <row r="19" spans="2:4" s="3" customFormat="1" x14ac:dyDescent="0.2">
      <c r="B19" s="14" t="s">
        <v>565</v>
      </c>
      <c r="C19" s="176"/>
    </row>
    <row r="20" spans="2:4" s="3" customFormat="1" x14ac:dyDescent="0.2">
      <c r="B20" s="14"/>
      <c r="C20" s="176"/>
    </row>
    <row r="21" spans="2:4" s="3" customFormat="1" x14ac:dyDescent="0.2">
      <c r="B21" s="40"/>
      <c r="C21" s="158" t="s">
        <v>313</v>
      </c>
    </row>
    <row r="22" spans="2:4" s="3" customFormat="1" x14ac:dyDescent="0.2">
      <c r="C22" s="150">
        <f>COUNTA(C24:C27)</f>
        <v>2</v>
      </c>
    </row>
    <row r="23" spans="2:4" s="3" customFormat="1" x14ac:dyDescent="0.2">
      <c r="C23" s="177"/>
      <c r="D23" s="53"/>
    </row>
    <row r="24" spans="2:4" s="3" customFormat="1" x14ac:dyDescent="0.2">
      <c r="B24" s="3" t="s">
        <v>550</v>
      </c>
      <c r="C24" s="276"/>
      <c r="D24" s="53"/>
    </row>
    <row r="25" spans="2:4" s="3" customFormat="1" x14ac:dyDescent="0.2">
      <c r="B25" s="3" t="s">
        <v>37</v>
      </c>
      <c r="C25" s="276"/>
      <c r="D25" s="53"/>
    </row>
    <row r="26" spans="2:4" s="3" customFormat="1" x14ac:dyDescent="0.2">
      <c r="B26" s="3" t="s">
        <v>38</v>
      </c>
      <c r="C26" s="294" t="s">
        <v>405</v>
      </c>
      <c r="D26" s="53"/>
    </row>
    <row r="27" spans="2:4" s="3" customFormat="1" x14ac:dyDescent="0.2">
      <c r="B27" s="3" t="s">
        <v>39</v>
      </c>
      <c r="C27" s="294" t="s">
        <v>405</v>
      </c>
      <c r="D27" s="53"/>
    </row>
    <row r="28" spans="2:4" s="3" customFormat="1" x14ac:dyDescent="0.2">
      <c r="C28" s="177"/>
      <c r="D28" s="53"/>
    </row>
    <row r="29" spans="2:4" s="3" customFormat="1" x14ac:dyDescent="0.2">
      <c r="C29" s="177"/>
      <c r="D29" s="53"/>
    </row>
    <row r="30" spans="2:4" s="3" customFormat="1" x14ac:dyDescent="0.2">
      <c r="B30" s="14" t="s">
        <v>567</v>
      </c>
      <c r="C30" s="176"/>
      <c r="D30" s="53"/>
    </row>
    <row r="31" spans="2:4" s="3" customFormat="1" x14ac:dyDescent="0.2">
      <c r="B31" s="14"/>
      <c r="C31" s="176"/>
      <c r="D31" s="53"/>
    </row>
    <row r="32" spans="2:4" s="3" customFormat="1" x14ac:dyDescent="0.2">
      <c r="C32" s="158" t="s">
        <v>313</v>
      </c>
      <c r="D32" s="53"/>
    </row>
    <row r="33" spans="2:4" s="3" customFormat="1" x14ac:dyDescent="0.2">
      <c r="C33" s="150">
        <f>COUNTA(C35:C51)</f>
        <v>1</v>
      </c>
      <c r="D33" s="53"/>
    </row>
    <row r="34" spans="2:4" s="3" customFormat="1" x14ac:dyDescent="0.2">
      <c r="C34" s="177"/>
      <c r="D34" s="53"/>
    </row>
    <row r="35" spans="2:4" s="3" customFormat="1" x14ac:dyDescent="0.2">
      <c r="B35" s="445" t="s">
        <v>519</v>
      </c>
      <c r="C35" s="276"/>
      <c r="D35" s="53"/>
    </row>
    <row r="36" spans="2:4" s="3" customFormat="1" x14ac:dyDescent="0.2">
      <c r="B36" s="445" t="s">
        <v>514</v>
      </c>
      <c r="C36" s="276"/>
      <c r="D36" s="53"/>
    </row>
    <row r="37" spans="2:4" s="3" customFormat="1" x14ac:dyDescent="0.2">
      <c r="B37" s="450" t="s">
        <v>544</v>
      </c>
      <c r="C37" s="276"/>
      <c r="D37" s="53"/>
    </row>
    <row r="38" spans="2:4" s="3" customFormat="1" x14ac:dyDescent="0.2">
      <c r="B38" s="445" t="s">
        <v>539</v>
      </c>
      <c r="C38" s="276"/>
      <c r="D38" s="53"/>
    </row>
    <row r="39" spans="2:4" s="3" customFormat="1" x14ac:dyDescent="0.2">
      <c r="B39" s="445" t="s">
        <v>548</v>
      </c>
      <c r="C39" s="276"/>
      <c r="D39" s="53"/>
    </row>
    <row r="40" spans="2:4" s="3" customFormat="1" x14ac:dyDescent="0.2">
      <c r="B40" s="445" t="s">
        <v>547</v>
      </c>
      <c r="C40" s="276"/>
      <c r="D40" s="53"/>
    </row>
    <row r="41" spans="2:4" s="3" customFormat="1" x14ac:dyDescent="0.2">
      <c r="B41" s="445" t="s">
        <v>546</v>
      </c>
      <c r="C41" s="276"/>
      <c r="D41" s="53"/>
    </row>
    <row r="42" spans="2:4" s="3" customFormat="1" x14ac:dyDescent="0.2">
      <c r="B42" s="40" t="s">
        <v>513</v>
      </c>
      <c r="C42" s="276"/>
      <c r="D42" s="53"/>
    </row>
    <row r="43" spans="2:4" s="3" customFormat="1" x14ac:dyDescent="0.2">
      <c r="B43" s="445" t="s">
        <v>543</v>
      </c>
      <c r="C43" s="276"/>
      <c r="D43" s="53"/>
    </row>
    <row r="44" spans="2:4" s="3" customFormat="1" x14ac:dyDescent="0.2">
      <c r="B44" s="445" t="s">
        <v>545</v>
      </c>
      <c r="C44" s="276"/>
      <c r="D44" s="53"/>
    </row>
    <row r="45" spans="2:4" s="3" customFormat="1" x14ac:dyDescent="0.2">
      <c r="B45" s="445" t="s">
        <v>541</v>
      </c>
      <c r="C45" s="276"/>
      <c r="D45" s="53"/>
    </row>
    <row r="46" spans="2:4" s="3" customFormat="1" x14ac:dyDescent="0.2">
      <c r="B46" s="445" t="s">
        <v>542</v>
      </c>
      <c r="C46" s="276"/>
      <c r="D46" s="53"/>
    </row>
    <row r="47" spans="2:4" s="3" customFormat="1" x14ac:dyDescent="0.2">
      <c r="B47" s="445" t="s">
        <v>549</v>
      </c>
      <c r="C47" s="276"/>
      <c r="D47" s="53"/>
    </row>
    <row r="48" spans="2:4" s="3" customFormat="1" x14ac:dyDescent="0.2">
      <c r="B48" s="445" t="s">
        <v>515</v>
      </c>
      <c r="C48" s="276"/>
      <c r="D48" s="53"/>
    </row>
    <row r="49" spans="2:4" s="3" customFormat="1" x14ac:dyDescent="0.2">
      <c r="B49" s="3" t="s">
        <v>40</v>
      </c>
      <c r="C49" s="294" t="s">
        <v>405</v>
      </c>
      <c r="D49" s="53"/>
    </row>
    <row r="50" spans="2:4" s="3" customFormat="1" x14ac:dyDescent="0.2">
      <c r="B50" s="3" t="s">
        <v>41</v>
      </c>
      <c r="C50" s="294"/>
      <c r="D50" s="53"/>
    </row>
    <row r="51" spans="2:4" s="3" customFormat="1" x14ac:dyDescent="0.2">
      <c r="B51" s="3" t="s">
        <v>42</v>
      </c>
      <c r="C51" s="276"/>
      <c r="D51" s="53"/>
    </row>
    <row r="52" spans="2:4" s="3" customFormat="1" x14ac:dyDescent="0.2">
      <c r="C52" s="177"/>
      <c r="D52" s="53"/>
    </row>
    <row r="53" spans="2:4" s="3" customFormat="1" x14ac:dyDescent="0.2">
      <c r="C53" s="177"/>
      <c r="D53" s="53"/>
    </row>
    <row r="54" spans="2:4" s="3" customFormat="1" x14ac:dyDescent="0.2">
      <c r="B54" s="14" t="s">
        <v>566</v>
      </c>
      <c r="C54" s="171"/>
      <c r="D54" s="53"/>
    </row>
    <row r="55" spans="2:4" s="3" customFormat="1" x14ac:dyDescent="0.2">
      <c r="B55" s="14"/>
      <c r="C55" s="171"/>
      <c r="D55" s="53"/>
    </row>
    <row r="56" spans="2:4" s="3" customFormat="1" x14ac:dyDescent="0.2">
      <c r="C56" s="158" t="s">
        <v>313</v>
      </c>
      <c r="D56" s="53"/>
    </row>
    <row r="57" spans="2:4" s="3" customFormat="1" x14ac:dyDescent="0.2">
      <c r="C57" s="150">
        <f>COUNTA(C59:C64)</f>
        <v>2</v>
      </c>
      <c r="D57" s="53"/>
    </row>
    <row r="58" spans="2:4" s="3" customFormat="1" x14ac:dyDescent="0.2">
      <c r="C58" s="177"/>
      <c r="D58" s="53"/>
    </row>
    <row r="59" spans="2:4" s="3" customFormat="1" x14ac:dyDescent="0.2">
      <c r="B59" s="36" t="s">
        <v>43</v>
      </c>
      <c r="C59" s="276"/>
      <c r="D59" s="53"/>
    </row>
    <row r="60" spans="2:4" s="3" customFormat="1" x14ac:dyDescent="0.2">
      <c r="B60" s="36" t="s">
        <v>44</v>
      </c>
      <c r="C60" s="276"/>
      <c r="D60" s="53"/>
    </row>
    <row r="61" spans="2:4" s="3" customFormat="1" x14ac:dyDescent="0.2">
      <c r="B61" s="36" t="s">
        <v>45</v>
      </c>
      <c r="C61" s="294" t="s">
        <v>405</v>
      </c>
      <c r="D61" s="53"/>
    </row>
    <row r="62" spans="2:4" s="3" customFormat="1" x14ac:dyDescent="0.2">
      <c r="B62" s="36" t="s">
        <v>46</v>
      </c>
      <c r="C62" s="276"/>
      <c r="D62" s="53"/>
    </row>
    <row r="63" spans="2:4" s="3" customFormat="1" x14ac:dyDescent="0.2">
      <c r="B63" s="36" t="s">
        <v>47</v>
      </c>
      <c r="C63" s="276"/>
      <c r="D63" s="53"/>
    </row>
    <row r="64" spans="2:4" s="3" customFormat="1" x14ac:dyDescent="0.2">
      <c r="B64" s="36" t="s">
        <v>590</v>
      </c>
      <c r="C64" s="294" t="s">
        <v>405</v>
      </c>
      <c r="D64" s="53"/>
    </row>
    <row r="65" spans="2:4" s="3" customFormat="1" x14ac:dyDescent="0.2">
      <c r="C65" s="177"/>
      <c r="D65" s="53"/>
    </row>
    <row r="66" spans="2:4" s="3" customFormat="1" x14ac:dyDescent="0.2">
      <c r="C66" s="177"/>
      <c r="D66" s="53"/>
    </row>
    <row r="67" spans="2:4" s="3" customFormat="1" x14ac:dyDescent="0.2">
      <c r="B67" s="14" t="s">
        <v>111</v>
      </c>
      <c r="C67" s="171"/>
      <c r="D67" s="53"/>
    </row>
    <row r="68" spans="2:4" s="3" customFormat="1" x14ac:dyDescent="0.2">
      <c r="C68" s="177"/>
      <c r="D68" s="53"/>
    </row>
    <row r="69" spans="2:4" s="3" customFormat="1" x14ac:dyDescent="0.2">
      <c r="C69" s="158" t="s">
        <v>313</v>
      </c>
      <c r="D69" s="53"/>
    </row>
    <row r="70" spans="2:4" s="3" customFormat="1" x14ac:dyDescent="0.2">
      <c r="C70" s="150">
        <f>COUNTA(C72)</f>
        <v>0</v>
      </c>
      <c r="D70" s="53"/>
    </row>
    <row r="71" spans="2:4" s="3" customFormat="1" x14ac:dyDescent="0.2">
      <c r="C71" s="177"/>
      <c r="D71" s="53"/>
    </row>
    <row r="72" spans="2:4" s="3" customFormat="1" x14ac:dyDescent="0.2">
      <c r="B72" s="3" t="s">
        <v>48</v>
      </c>
      <c r="C72" s="304"/>
      <c r="D72" s="53"/>
    </row>
    <row r="73" spans="2:4" s="3" customFormat="1" x14ac:dyDescent="0.2">
      <c r="C73" s="177"/>
      <c r="D73" s="53"/>
    </row>
    <row r="74" spans="2:4" s="3" customFormat="1" x14ac:dyDescent="0.2">
      <c r="C74" s="177"/>
      <c r="D74" s="53"/>
    </row>
    <row r="75" spans="2:4" s="3" customFormat="1" x14ac:dyDescent="0.2">
      <c r="B75" s="14" t="s">
        <v>113</v>
      </c>
      <c r="C75" s="171"/>
      <c r="D75" s="53"/>
    </row>
    <row r="76" spans="2:4" s="3" customFormat="1" x14ac:dyDescent="0.2">
      <c r="C76" s="177"/>
      <c r="D76" s="53"/>
    </row>
    <row r="77" spans="2:4" s="3" customFormat="1" x14ac:dyDescent="0.2">
      <c r="C77" s="158" t="s">
        <v>313</v>
      </c>
      <c r="D77" s="53"/>
    </row>
    <row r="78" spans="2:4" s="3" customFormat="1" x14ac:dyDescent="0.2">
      <c r="C78" s="150">
        <f>COUNTA(C80)</f>
        <v>0</v>
      </c>
      <c r="D78" s="53"/>
    </row>
    <row r="79" spans="2:4" s="3" customFormat="1" x14ac:dyDescent="0.2">
      <c r="C79" s="177"/>
      <c r="D79" s="53"/>
    </row>
    <row r="80" spans="2:4" s="3" customFormat="1" x14ac:dyDescent="0.2">
      <c r="B80" s="3" t="s">
        <v>49</v>
      </c>
      <c r="C80" s="304"/>
      <c r="D80" s="53"/>
    </row>
    <row r="81" spans="2:4" s="3" customFormat="1" x14ac:dyDescent="0.2">
      <c r="C81" s="177"/>
      <c r="D81" s="53"/>
    </row>
    <row r="82" spans="2:4" s="3" customFormat="1" x14ac:dyDescent="0.2">
      <c r="C82" s="177"/>
      <c r="D82" s="53"/>
    </row>
    <row r="83" spans="2:4" s="3" customFormat="1" x14ac:dyDescent="0.2">
      <c r="B83" s="14" t="s">
        <v>112</v>
      </c>
      <c r="C83" s="171"/>
      <c r="D83" s="53"/>
    </row>
    <row r="84" spans="2:4" s="3" customFormat="1" x14ac:dyDescent="0.2">
      <c r="C84" s="177"/>
      <c r="D84" s="53"/>
    </row>
    <row r="85" spans="2:4" s="3" customFormat="1" x14ac:dyDescent="0.2">
      <c r="C85" s="158" t="s">
        <v>313</v>
      </c>
      <c r="D85" s="53"/>
    </row>
    <row r="86" spans="2:4" s="3" customFormat="1" x14ac:dyDescent="0.2">
      <c r="C86" s="150">
        <f>COUNTA(C88,C89,C90)</f>
        <v>0</v>
      </c>
      <c r="D86" s="53"/>
    </row>
    <row r="87" spans="2:4" s="3" customFormat="1" x14ac:dyDescent="0.2">
      <c r="C87" s="177"/>
      <c r="D87" s="53"/>
    </row>
    <row r="88" spans="2:4" s="3" customFormat="1" x14ac:dyDescent="0.2">
      <c r="B88" s="36" t="s">
        <v>50</v>
      </c>
      <c r="C88" s="304"/>
      <c r="D88" s="53"/>
    </row>
    <row r="89" spans="2:4" s="3" customFormat="1" x14ac:dyDescent="0.2">
      <c r="B89" s="36" t="s">
        <v>51</v>
      </c>
      <c r="C89" s="304"/>
      <c r="D89" s="53"/>
    </row>
    <row r="90" spans="2:4" s="3" customFormat="1" x14ac:dyDescent="0.2">
      <c r="B90" s="36" t="s">
        <v>52</v>
      </c>
      <c r="C90" s="304"/>
      <c r="D90" s="53"/>
    </row>
    <row r="91" spans="2:4" s="3" customFormat="1" x14ac:dyDescent="0.2">
      <c r="C91" s="177"/>
      <c r="D91" s="53"/>
    </row>
    <row r="92" spans="2:4" s="3" customFormat="1" x14ac:dyDescent="0.2">
      <c r="C92" s="177"/>
      <c r="D92" s="53"/>
    </row>
    <row r="93" spans="2:4" s="3" customFormat="1" x14ac:dyDescent="0.2">
      <c r="B93" s="14" t="s">
        <v>564</v>
      </c>
      <c r="C93" s="171"/>
      <c r="D93" s="53"/>
    </row>
    <row r="94" spans="2:4" s="3" customFormat="1" x14ac:dyDescent="0.2">
      <c r="C94" s="177"/>
      <c r="D94" s="53"/>
    </row>
    <row r="95" spans="2:4" s="3" customFormat="1" x14ac:dyDescent="0.2">
      <c r="C95" s="158" t="s">
        <v>313</v>
      </c>
      <c r="D95" s="53"/>
    </row>
    <row r="96" spans="2:4" s="3" customFormat="1" x14ac:dyDescent="0.2">
      <c r="C96" s="150">
        <f>COUNTA(C98:C150)</f>
        <v>9</v>
      </c>
      <c r="D96" s="53"/>
    </row>
    <row r="97" spans="2:4" s="3" customFormat="1" x14ac:dyDescent="0.2">
      <c r="C97" s="177"/>
      <c r="D97" s="53"/>
    </row>
    <row r="98" spans="2:4" s="3" customFormat="1" x14ac:dyDescent="0.2">
      <c r="B98" s="36" t="s">
        <v>53</v>
      </c>
      <c r="C98" s="294" t="s">
        <v>405</v>
      </c>
      <c r="D98" s="53"/>
    </row>
    <row r="99" spans="2:4" s="3" customFormat="1" x14ac:dyDescent="0.2">
      <c r="B99" s="36" t="s">
        <v>54</v>
      </c>
      <c r="C99" s="294" t="s">
        <v>405</v>
      </c>
      <c r="D99" s="53"/>
    </row>
    <row r="100" spans="2:4" s="3" customFormat="1" x14ac:dyDescent="0.2">
      <c r="B100" s="36" t="s">
        <v>55</v>
      </c>
      <c r="C100" s="294" t="s">
        <v>405</v>
      </c>
      <c r="D100" s="53"/>
    </row>
    <row r="101" spans="2:4" s="3" customFormat="1" x14ac:dyDescent="0.2">
      <c r="B101" s="36" t="s">
        <v>56</v>
      </c>
      <c r="C101" s="294" t="s">
        <v>405</v>
      </c>
      <c r="D101" s="53"/>
    </row>
    <row r="102" spans="2:4" s="3" customFormat="1" x14ac:dyDescent="0.2">
      <c r="B102" s="36" t="s">
        <v>57</v>
      </c>
      <c r="C102" s="294" t="s">
        <v>405</v>
      </c>
      <c r="D102" s="53"/>
    </row>
    <row r="103" spans="2:4" s="3" customFormat="1" x14ac:dyDescent="0.2">
      <c r="B103" s="36" t="s">
        <v>58</v>
      </c>
      <c r="C103" s="276"/>
      <c r="D103" s="53"/>
    </row>
    <row r="104" spans="2:4" s="3" customFormat="1" x14ac:dyDescent="0.2">
      <c r="B104" s="36" t="s">
        <v>61</v>
      </c>
      <c r="C104" s="294"/>
      <c r="D104" s="53"/>
    </row>
    <row r="105" spans="2:4" s="3" customFormat="1" x14ac:dyDescent="0.2">
      <c r="B105" s="36" t="s">
        <v>62</v>
      </c>
      <c r="C105" s="276"/>
      <c r="D105" s="53"/>
    </row>
    <row r="106" spans="2:4" s="3" customFormat="1" x14ac:dyDescent="0.2">
      <c r="B106" s="36" t="s">
        <v>63</v>
      </c>
      <c r="C106" s="276"/>
      <c r="D106" s="53"/>
    </row>
    <row r="107" spans="2:4" s="3" customFormat="1" x14ac:dyDescent="0.2">
      <c r="B107" s="36" t="s">
        <v>530</v>
      </c>
      <c r="C107" s="276"/>
      <c r="D107" s="53"/>
    </row>
    <row r="108" spans="2:4" s="3" customFormat="1" x14ac:dyDescent="0.2">
      <c r="B108" s="36" t="s">
        <v>64</v>
      </c>
      <c r="C108" s="276"/>
      <c r="D108" s="53"/>
    </row>
    <row r="109" spans="2:4" s="3" customFormat="1" x14ac:dyDescent="0.2">
      <c r="B109" s="36" t="s">
        <v>65</v>
      </c>
      <c r="C109" s="276"/>
      <c r="D109" s="53"/>
    </row>
    <row r="110" spans="2:4" s="3" customFormat="1" x14ac:dyDescent="0.2">
      <c r="B110" s="36" t="s">
        <v>68</v>
      </c>
      <c r="C110" s="294" t="s">
        <v>405</v>
      </c>
      <c r="D110" s="53"/>
    </row>
    <row r="111" spans="2:4" s="3" customFormat="1" x14ac:dyDescent="0.2">
      <c r="B111" s="36" t="s">
        <v>69</v>
      </c>
      <c r="C111" s="294"/>
      <c r="D111" s="53"/>
    </row>
    <row r="112" spans="2:4" s="3" customFormat="1" x14ac:dyDescent="0.2">
      <c r="B112" s="36" t="s">
        <v>71</v>
      </c>
      <c r="C112" s="276"/>
      <c r="D112" s="53"/>
    </row>
    <row r="113" spans="2:4" s="3" customFormat="1" x14ac:dyDescent="0.2">
      <c r="B113" s="36" t="s">
        <v>72</v>
      </c>
      <c r="C113" s="276"/>
      <c r="D113" s="53"/>
    </row>
    <row r="114" spans="2:4" s="3" customFormat="1" x14ac:dyDescent="0.2">
      <c r="B114" s="36" t="s">
        <v>73</v>
      </c>
      <c r="C114" s="294"/>
      <c r="D114" s="53"/>
    </row>
    <row r="115" spans="2:4" s="3" customFormat="1" x14ac:dyDescent="0.2">
      <c r="B115" s="36" t="s">
        <v>75</v>
      </c>
      <c r="C115" s="276"/>
      <c r="D115" s="53"/>
    </row>
    <row r="116" spans="2:4" s="3" customFormat="1" x14ac:dyDescent="0.2">
      <c r="B116" s="36" t="s">
        <v>76</v>
      </c>
      <c r="C116" s="294" t="s">
        <v>405</v>
      </c>
      <c r="D116" s="53"/>
    </row>
    <row r="117" spans="2:4" s="3" customFormat="1" x14ac:dyDescent="0.2">
      <c r="B117" s="36" t="s">
        <v>77</v>
      </c>
      <c r="C117" s="294"/>
      <c r="D117" s="53"/>
    </row>
    <row r="118" spans="2:4" s="3" customFormat="1" x14ac:dyDescent="0.2">
      <c r="B118" s="36" t="s">
        <v>78</v>
      </c>
      <c r="C118" s="276"/>
      <c r="D118" s="53"/>
    </row>
    <row r="119" spans="2:4" s="3" customFormat="1" x14ac:dyDescent="0.2">
      <c r="B119" s="36" t="s">
        <v>80</v>
      </c>
      <c r="C119" s="276"/>
      <c r="D119" s="53"/>
    </row>
    <row r="120" spans="2:4" s="3" customFormat="1" x14ac:dyDescent="0.2">
      <c r="B120" s="36" t="s">
        <v>529</v>
      </c>
      <c r="C120" s="276"/>
      <c r="D120" s="53"/>
    </row>
    <row r="121" spans="2:4" s="3" customFormat="1" x14ac:dyDescent="0.2">
      <c r="B121" s="261" t="s">
        <v>81</v>
      </c>
      <c r="C121" s="276"/>
      <c r="D121" s="53"/>
    </row>
    <row r="122" spans="2:4" s="3" customFormat="1" x14ac:dyDescent="0.2">
      <c r="B122" s="36" t="s">
        <v>82</v>
      </c>
      <c r="C122" s="276"/>
      <c r="D122" s="53"/>
    </row>
    <row r="123" spans="2:4" s="3" customFormat="1" x14ac:dyDescent="0.2">
      <c r="B123" s="36" t="s">
        <v>83</v>
      </c>
      <c r="C123" s="276"/>
      <c r="D123" s="53"/>
    </row>
    <row r="124" spans="2:4" s="3" customFormat="1" x14ac:dyDescent="0.2">
      <c r="B124" s="36" t="s">
        <v>533</v>
      </c>
      <c r="C124" s="276"/>
      <c r="D124" s="53"/>
    </row>
    <row r="125" spans="2:4" s="3" customFormat="1" x14ac:dyDescent="0.2">
      <c r="B125" s="36" t="s">
        <v>84</v>
      </c>
      <c r="C125" s="276"/>
      <c r="D125" s="53"/>
    </row>
    <row r="126" spans="2:4" s="3" customFormat="1" x14ac:dyDescent="0.2">
      <c r="B126" s="36" t="s">
        <v>85</v>
      </c>
      <c r="C126" s="294"/>
      <c r="D126" s="53"/>
    </row>
    <row r="127" spans="2:4" s="3" customFormat="1" x14ac:dyDescent="0.2">
      <c r="B127" s="36" t="s">
        <v>551</v>
      </c>
      <c r="C127" s="294"/>
      <c r="D127" s="53"/>
    </row>
    <row r="128" spans="2:4" s="3" customFormat="1" x14ac:dyDescent="0.2">
      <c r="B128" s="36" t="s">
        <v>86</v>
      </c>
      <c r="C128" s="276"/>
      <c r="D128" s="53"/>
    </row>
    <row r="129" spans="2:4" s="3" customFormat="1" x14ac:dyDescent="0.2">
      <c r="B129" s="36" t="s">
        <v>87</v>
      </c>
      <c r="C129" s="294"/>
      <c r="D129" s="53"/>
    </row>
    <row r="130" spans="2:4" s="3" customFormat="1" x14ac:dyDescent="0.2">
      <c r="B130" s="36" t="s">
        <v>88</v>
      </c>
      <c r="C130" s="276"/>
      <c r="D130" s="53"/>
    </row>
    <row r="131" spans="2:4" s="3" customFormat="1" x14ac:dyDescent="0.2">
      <c r="B131" s="36" t="s">
        <v>89</v>
      </c>
      <c r="C131" s="294"/>
      <c r="D131" s="53"/>
    </row>
    <row r="132" spans="2:4" s="3" customFormat="1" x14ac:dyDescent="0.2">
      <c r="B132" s="36" t="s">
        <v>90</v>
      </c>
      <c r="C132" s="276"/>
      <c r="D132" s="53"/>
    </row>
    <row r="133" spans="2:4" s="3" customFormat="1" x14ac:dyDescent="0.2">
      <c r="B133" s="36" t="s">
        <v>91</v>
      </c>
      <c r="C133" s="294"/>
      <c r="D133" s="53"/>
    </row>
    <row r="134" spans="2:4" s="3" customFormat="1" x14ac:dyDescent="0.2">
      <c r="B134" s="36" t="s">
        <v>92</v>
      </c>
      <c r="C134" s="294"/>
      <c r="D134" s="53"/>
    </row>
    <row r="135" spans="2:4" s="3" customFormat="1" x14ac:dyDescent="0.2">
      <c r="B135" s="36" t="s">
        <v>531</v>
      </c>
      <c r="C135" s="276"/>
      <c r="D135" s="53"/>
    </row>
    <row r="136" spans="2:4" s="3" customFormat="1" x14ac:dyDescent="0.2">
      <c r="B136" s="36" t="s">
        <v>93</v>
      </c>
      <c r="C136" s="294" t="s">
        <v>405</v>
      </c>
      <c r="D136" s="53"/>
    </row>
    <row r="137" spans="2:4" s="3" customFormat="1" x14ac:dyDescent="0.2">
      <c r="B137" s="36" t="s">
        <v>94</v>
      </c>
      <c r="C137" s="276"/>
      <c r="D137" s="53"/>
    </row>
    <row r="138" spans="2:4" s="3" customFormat="1" x14ac:dyDescent="0.2">
      <c r="B138" s="36" t="s">
        <v>95</v>
      </c>
      <c r="C138" s="276"/>
      <c r="D138" s="53"/>
    </row>
    <row r="139" spans="2:4" s="3" customFormat="1" x14ac:dyDescent="0.2">
      <c r="B139" s="36" t="s">
        <v>96</v>
      </c>
      <c r="C139" s="276"/>
      <c r="D139" s="53"/>
    </row>
    <row r="140" spans="2:4" s="3" customFormat="1" x14ac:dyDescent="0.2">
      <c r="B140" s="36" t="s">
        <v>97</v>
      </c>
      <c r="C140" s="294" t="s">
        <v>405</v>
      </c>
      <c r="D140" s="53"/>
    </row>
    <row r="141" spans="2:4" s="3" customFormat="1" x14ac:dyDescent="0.2">
      <c r="B141" s="36" t="s">
        <v>98</v>
      </c>
      <c r="C141" s="276"/>
      <c r="D141" s="53"/>
    </row>
    <row r="142" spans="2:4" s="3" customFormat="1" x14ac:dyDescent="0.2">
      <c r="B142" s="36" t="s">
        <v>99</v>
      </c>
      <c r="C142" s="276"/>
      <c r="D142" s="53"/>
    </row>
    <row r="143" spans="2:4" s="3" customFormat="1" x14ac:dyDescent="0.2">
      <c r="B143" s="36" t="s">
        <v>100</v>
      </c>
      <c r="C143" s="276"/>
      <c r="D143" s="53"/>
    </row>
    <row r="144" spans="2:4" s="3" customFormat="1" x14ac:dyDescent="0.2">
      <c r="B144" s="36" t="s">
        <v>102</v>
      </c>
      <c r="C144" s="276"/>
      <c r="D144" s="53"/>
    </row>
    <row r="145" spans="2:4" s="3" customFormat="1" x14ac:dyDescent="0.2">
      <c r="B145" s="36" t="s">
        <v>103</v>
      </c>
      <c r="C145" s="276"/>
      <c r="D145" s="53"/>
    </row>
    <row r="146" spans="2:4" s="3" customFormat="1" x14ac:dyDescent="0.2">
      <c r="B146" s="36" t="s">
        <v>104</v>
      </c>
      <c r="C146" s="276"/>
      <c r="D146" s="53"/>
    </row>
    <row r="147" spans="2:4" s="3" customFormat="1" x14ac:dyDescent="0.2">
      <c r="B147" s="36" t="s">
        <v>105</v>
      </c>
      <c r="C147" s="276"/>
      <c r="D147" s="53"/>
    </row>
    <row r="148" spans="2:4" s="3" customFormat="1" x14ac:dyDescent="0.2">
      <c r="B148" s="36" t="s">
        <v>106</v>
      </c>
      <c r="C148" s="276"/>
      <c r="D148" s="53"/>
    </row>
    <row r="149" spans="2:4" s="3" customFormat="1" x14ac:dyDescent="0.2">
      <c r="B149" s="36" t="s">
        <v>107</v>
      </c>
      <c r="C149" s="276"/>
      <c r="D149" s="53"/>
    </row>
    <row r="150" spans="2:4" s="3" customFormat="1" x14ac:dyDescent="0.2">
      <c r="B150" s="36" t="s">
        <v>108</v>
      </c>
      <c r="C150" s="276"/>
      <c r="D150" s="53"/>
    </row>
    <row r="151" spans="2:4" s="3" customFormat="1" x14ac:dyDescent="0.2">
      <c r="C151" s="178"/>
      <c r="D151" s="53"/>
    </row>
    <row r="152" spans="2:4" s="3" customFormat="1" x14ac:dyDescent="0.2">
      <c r="C152" s="177"/>
      <c r="D152" s="53"/>
    </row>
    <row r="153" spans="2:4" s="3" customFormat="1" x14ac:dyDescent="0.2">
      <c r="C153" s="177"/>
      <c r="D153" s="53"/>
    </row>
    <row r="154" spans="2:4" s="3" customFormat="1" x14ac:dyDescent="0.2">
      <c r="C154" s="177"/>
      <c r="D154" s="53"/>
    </row>
    <row r="155" spans="2:4" s="3" customFormat="1" x14ac:dyDescent="0.2">
      <c r="B155" s="14" t="s">
        <v>562</v>
      </c>
      <c r="C155" s="171"/>
      <c r="D155" s="53"/>
    </row>
    <row r="156" spans="2:4" s="3" customFormat="1" x14ac:dyDescent="0.2">
      <c r="C156" s="177"/>
      <c r="D156" s="53"/>
    </row>
    <row r="157" spans="2:4" s="3" customFormat="1" x14ac:dyDescent="0.2">
      <c r="C157" s="158" t="s">
        <v>313</v>
      </c>
      <c r="D157" s="53"/>
    </row>
    <row r="158" spans="2:4" s="3" customFormat="1" x14ac:dyDescent="0.2">
      <c r="C158" s="150">
        <f>COUNTA(C160:C163)</f>
        <v>1</v>
      </c>
      <c r="D158" s="53"/>
    </row>
    <row r="159" spans="2:4" s="3" customFormat="1" x14ac:dyDescent="0.2">
      <c r="C159" s="177"/>
      <c r="D159" s="53"/>
    </row>
    <row r="160" spans="2:4" s="3" customFormat="1" x14ac:dyDescent="0.2">
      <c r="B160" s="36" t="s">
        <v>116</v>
      </c>
      <c r="C160" s="304"/>
      <c r="D160" s="53"/>
    </row>
    <row r="161" spans="2:4" s="3" customFormat="1" x14ac:dyDescent="0.2">
      <c r="B161" s="36" t="s">
        <v>117</v>
      </c>
      <c r="C161" s="304"/>
      <c r="D161" s="53"/>
    </row>
    <row r="162" spans="2:4" s="3" customFormat="1" x14ac:dyDescent="0.2">
      <c r="B162" s="36" t="s">
        <v>118</v>
      </c>
      <c r="C162" s="304"/>
      <c r="D162" s="53"/>
    </row>
    <row r="163" spans="2:4" s="3" customFormat="1" x14ac:dyDescent="0.2">
      <c r="B163" s="36" t="s">
        <v>119</v>
      </c>
      <c r="C163" s="294" t="s">
        <v>405</v>
      </c>
      <c r="D163" s="53"/>
    </row>
    <row r="164" spans="2:4" s="3" customFormat="1" x14ac:dyDescent="0.2">
      <c r="C164" s="177"/>
      <c r="D164" s="53"/>
    </row>
    <row r="165" spans="2:4" s="3" customFormat="1" x14ac:dyDescent="0.2">
      <c r="C165" s="177"/>
      <c r="D165" s="53"/>
    </row>
    <row r="166" spans="2:4" s="3" customFormat="1" x14ac:dyDescent="0.2">
      <c r="B166" s="14" t="s">
        <v>563</v>
      </c>
      <c r="C166" s="171"/>
      <c r="D166" s="53"/>
    </row>
    <row r="167" spans="2:4" s="3" customFormat="1" x14ac:dyDescent="0.2">
      <c r="C167" s="177"/>
      <c r="D167" s="53"/>
    </row>
    <row r="168" spans="2:4" s="3" customFormat="1" x14ac:dyDescent="0.2">
      <c r="C168" s="158" t="s">
        <v>313</v>
      </c>
      <c r="D168" s="53"/>
    </row>
    <row r="169" spans="2:4" s="3" customFormat="1" x14ac:dyDescent="0.2">
      <c r="C169" s="150">
        <f>COUNTA(C171:C200)</f>
        <v>7</v>
      </c>
      <c r="D169" s="53"/>
    </row>
    <row r="170" spans="2:4" s="3" customFormat="1" x14ac:dyDescent="0.2">
      <c r="C170" s="177"/>
      <c r="D170" s="53"/>
    </row>
    <row r="171" spans="2:4" s="3" customFormat="1" x14ac:dyDescent="0.2">
      <c r="B171" s="36" t="s">
        <v>120</v>
      </c>
      <c r="C171" s="294"/>
      <c r="D171" s="53"/>
    </row>
    <row r="172" spans="2:4" s="3" customFormat="1" x14ac:dyDescent="0.2">
      <c r="B172" s="36" t="s">
        <v>121</v>
      </c>
      <c r="C172" s="276"/>
      <c r="D172" s="53"/>
    </row>
    <row r="173" spans="2:4" s="3" customFormat="1" x14ac:dyDescent="0.2">
      <c r="B173" s="36" t="s">
        <v>122</v>
      </c>
      <c r="C173" s="276"/>
      <c r="D173" s="53"/>
    </row>
    <row r="174" spans="2:4" s="3" customFormat="1" x14ac:dyDescent="0.2">
      <c r="B174" s="36" t="s">
        <v>123</v>
      </c>
      <c r="C174" s="276"/>
      <c r="D174" s="53"/>
    </row>
    <row r="175" spans="2:4" s="3" customFormat="1" x14ac:dyDescent="0.2">
      <c r="B175" s="36" t="s">
        <v>124</v>
      </c>
      <c r="C175" s="276"/>
      <c r="D175" s="53"/>
    </row>
    <row r="176" spans="2:4" s="3" customFormat="1" x14ac:dyDescent="0.2">
      <c r="B176" s="36" t="s">
        <v>125</v>
      </c>
      <c r="C176" s="276"/>
      <c r="D176" s="53"/>
    </row>
    <row r="177" spans="2:4" s="3" customFormat="1" x14ac:dyDescent="0.2">
      <c r="B177" s="36" t="s">
        <v>126</v>
      </c>
      <c r="C177" s="294" t="s">
        <v>405</v>
      </c>
      <c r="D177" s="53"/>
    </row>
    <row r="178" spans="2:4" s="3" customFormat="1" x14ac:dyDescent="0.2">
      <c r="B178" s="36" t="s">
        <v>127</v>
      </c>
      <c r="C178" s="294" t="s">
        <v>405</v>
      </c>
      <c r="D178" s="53"/>
    </row>
    <row r="179" spans="2:4" s="3" customFormat="1" x14ac:dyDescent="0.2">
      <c r="B179" s="36" t="s">
        <v>142</v>
      </c>
      <c r="C179" s="294"/>
      <c r="D179" s="53"/>
    </row>
    <row r="180" spans="2:4" s="3" customFormat="1" x14ac:dyDescent="0.2">
      <c r="B180" s="36" t="s">
        <v>128</v>
      </c>
      <c r="C180" s="294" t="s">
        <v>405</v>
      </c>
      <c r="D180" s="53"/>
    </row>
    <row r="181" spans="2:4" s="3" customFormat="1" x14ac:dyDescent="0.2">
      <c r="B181" s="36" t="s">
        <v>129</v>
      </c>
      <c r="C181" s="276"/>
      <c r="D181" s="53"/>
    </row>
    <row r="182" spans="2:4" s="3" customFormat="1" x14ac:dyDescent="0.2">
      <c r="B182" s="36" t="s">
        <v>130</v>
      </c>
      <c r="C182" s="276"/>
      <c r="D182" s="53"/>
    </row>
    <row r="183" spans="2:4" s="3" customFormat="1" x14ac:dyDescent="0.2">
      <c r="B183" s="36" t="s">
        <v>131</v>
      </c>
      <c r="C183" s="276"/>
      <c r="D183" s="53"/>
    </row>
    <row r="184" spans="2:4" s="3" customFormat="1" x14ac:dyDescent="0.2">
      <c r="B184" s="36" t="s">
        <v>516</v>
      </c>
      <c r="C184" s="276"/>
      <c r="D184" s="53"/>
    </row>
    <row r="185" spans="2:4" s="3" customFormat="1" x14ac:dyDescent="0.2">
      <c r="B185" s="36" t="s">
        <v>132</v>
      </c>
      <c r="C185" s="294" t="s">
        <v>405</v>
      </c>
      <c r="D185" s="53"/>
    </row>
    <row r="186" spans="2:4" s="3" customFormat="1" x14ac:dyDescent="0.2">
      <c r="B186" s="36" t="s">
        <v>133</v>
      </c>
      <c r="C186" s="276"/>
      <c r="D186" s="53"/>
    </row>
    <row r="187" spans="2:4" s="3" customFormat="1" x14ac:dyDescent="0.2">
      <c r="B187" s="36" t="s">
        <v>134</v>
      </c>
      <c r="C187" s="276"/>
      <c r="D187" s="53"/>
    </row>
    <row r="188" spans="2:4" s="3" customFormat="1" x14ac:dyDescent="0.2">
      <c r="B188" s="36" t="s">
        <v>135</v>
      </c>
      <c r="C188" s="276"/>
      <c r="D188" s="53"/>
    </row>
    <row r="189" spans="2:4" s="3" customFormat="1" x14ac:dyDescent="0.2">
      <c r="B189" s="36" t="s">
        <v>552</v>
      </c>
      <c r="C189" s="276"/>
      <c r="D189" s="53"/>
    </row>
    <row r="190" spans="2:4" s="3" customFormat="1" x14ac:dyDescent="0.2">
      <c r="B190" s="36" t="s">
        <v>553</v>
      </c>
      <c r="C190" s="276"/>
      <c r="D190" s="53"/>
    </row>
    <row r="191" spans="2:4" s="3" customFormat="1" x14ac:dyDescent="0.2">
      <c r="B191" s="36" t="s">
        <v>532</v>
      </c>
      <c r="C191" s="276"/>
      <c r="D191" s="53"/>
    </row>
    <row r="192" spans="2:4" s="3" customFormat="1" x14ac:dyDescent="0.2">
      <c r="B192" s="36" t="s">
        <v>554</v>
      </c>
      <c r="C192" s="276"/>
      <c r="D192" s="53"/>
    </row>
    <row r="193" spans="2:4" s="3" customFormat="1" x14ac:dyDescent="0.2">
      <c r="B193" s="36" t="s">
        <v>555</v>
      </c>
      <c r="C193" s="294" t="s">
        <v>405</v>
      </c>
      <c r="D193" s="53"/>
    </row>
    <row r="194" spans="2:4" s="3" customFormat="1" x14ac:dyDescent="0.2">
      <c r="B194" s="36" t="s">
        <v>557</v>
      </c>
      <c r="C194" s="276"/>
      <c r="D194" s="53"/>
    </row>
    <row r="195" spans="2:4" s="3" customFormat="1" x14ac:dyDescent="0.2">
      <c r="B195" s="36" t="s">
        <v>136</v>
      </c>
      <c r="C195" s="276"/>
      <c r="D195" s="53"/>
    </row>
    <row r="196" spans="2:4" s="3" customFormat="1" x14ac:dyDescent="0.2">
      <c r="B196" s="36" t="s">
        <v>137</v>
      </c>
      <c r="C196" s="294"/>
      <c r="D196" s="53"/>
    </row>
    <row r="197" spans="2:4" s="3" customFormat="1" x14ac:dyDescent="0.2">
      <c r="B197" s="36" t="s">
        <v>520</v>
      </c>
      <c r="C197" s="276"/>
      <c r="D197" s="53"/>
    </row>
    <row r="198" spans="2:4" s="3" customFormat="1" x14ac:dyDescent="0.2">
      <c r="B198" s="36" t="s">
        <v>558</v>
      </c>
      <c r="C198" s="294" t="s">
        <v>405</v>
      </c>
      <c r="D198" s="53"/>
    </row>
    <row r="199" spans="2:4" s="3" customFormat="1" x14ac:dyDescent="0.2">
      <c r="B199" s="36" t="s">
        <v>138</v>
      </c>
      <c r="C199" s="294" t="s">
        <v>405</v>
      </c>
      <c r="D199" s="53"/>
    </row>
    <row r="200" spans="2:4" s="3" customFormat="1" x14ac:dyDescent="0.2">
      <c r="B200" s="36" t="s">
        <v>139</v>
      </c>
      <c r="C200" s="276"/>
      <c r="D200" s="53"/>
    </row>
    <row r="201" spans="2:4" s="3" customFormat="1" x14ac:dyDescent="0.2">
      <c r="C201" s="178"/>
      <c r="D201" s="53"/>
    </row>
    <row r="202" spans="2:4" s="3" customFormat="1" x14ac:dyDescent="0.2">
      <c r="C202" s="177"/>
      <c r="D202" s="53"/>
    </row>
    <row r="203" spans="2:4" s="3" customFormat="1" x14ac:dyDescent="0.2">
      <c r="B203" s="14" t="s">
        <v>140</v>
      </c>
      <c r="C203" s="171"/>
      <c r="D203" s="53"/>
    </row>
    <row r="204" spans="2:4" s="3" customFormat="1" x14ac:dyDescent="0.2">
      <c r="C204" s="177"/>
      <c r="D204" s="53"/>
    </row>
    <row r="205" spans="2:4" s="3" customFormat="1" x14ac:dyDescent="0.2">
      <c r="C205" s="158" t="s">
        <v>313</v>
      </c>
      <c r="D205" s="53"/>
    </row>
    <row r="206" spans="2:4" s="3" customFormat="1" x14ac:dyDescent="0.2">
      <c r="C206" s="150">
        <f>COUNTA(C208)</f>
        <v>1</v>
      </c>
      <c r="D206" s="53"/>
    </row>
    <row r="207" spans="2:4" s="3" customFormat="1" x14ac:dyDescent="0.2">
      <c r="C207" s="177"/>
      <c r="D207" s="53"/>
    </row>
    <row r="208" spans="2:4" s="3" customFormat="1" x14ac:dyDescent="0.2">
      <c r="B208" s="36" t="s">
        <v>141</v>
      </c>
      <c r="C208" s="294" t="s">
        <v>405</v>
      </c>
      <c r="D208" s="53"/>
    </row>
    <row r="209" spans="3:4" s="3" customFormat="1" x14ac:dyDescent="0.2">
      <c r="C209" s="177"/>
      <c r="D209" s="53"/>
    </row>
    <row r="210" spans="3:4" s="3" customFormat="1" x14ac:dyDescent="0.2">
      <c r="C210" s="177"/>
      <c r="D210" s="53"/>
    </row>
    <row r="211" spans="3:4" s="3" customFormat="1" x14ac:dyDescent="0.2">
      <c r="C211" s="177"/>
      <c r="D211" s="53"/>
    </row>
    <row r="212" spans="3:4" s="3" customFormat="1" x14ac:dyDescent="0.2">
      <c r="C212" s="177"/>
      <c r="D212" s="53"/>
    </row>
    <row r="213" spans="3:4" s="3" customFormat="1" x14ac:dyDescent="0.2">
      <c r="C213" s="177"/>
      <c r="D213" s="53"/>
    </row>
    <row r="214" spans="3:4" s="3" customFormat="1" x14ac:dyDescent="0.2">
      <c r="C214" s="177"/>
      <c r="D214" s="53"/>
    </row>
    <row r="215" spans="3:4" s="3" customFormat="1" x14ac:dyDescent="0.2">
      <c r="C215" s="177"/>
      <c r="D215" s="53"/>
    </row>
    <row r="216" spans="3:4" s="3" customFormat="1" x14ac:dyDescent="0.2">
      <c r="C216" s="177"/>
      <c r="D216" s="53"/>
    </row>
    <row r="217" spans="3:4" s="3" customFormat="1" x14ac:dyDescent="0.2">
      <c r="C217" s="177"/>
      <c r="D217" s="53"/>
    </row>
    <row r="218" spans="3:4" s="3" customFormat="1" x14ac:dyDescent="0.2">
      <c r="C218" s="177"/>
      <c r="D218" s="53"/>
    </row>
    <row r="219" spans="3:4" s="3" customFormat="1" x14ac:dyDescent="0.2">
      <c r="C219" s="177"/>
      <c r="D219" s="53"/>
    </row>
    <row r="220" spans="3:4" s="3" customFormat="1" x14ac:dyDescent="0.2">
      <c r="C220" s="177"/>
      <c r="D220" s="53"/>
    </row>
    <row r="221" spans="3:4" s="3" customFormat="1" x14ac:dyDescent="0.2">
      <c r="C221" s="177"/>
      <c r="D221" s="53"/>
    </row>
    <row r="222" spans="3:4" s="3" customFormat="1" x14ac:dyDescent="0.2">
      <c r="C222" s="177"/>
      <c r="D222" s="53"/>
    </row>
    <row r="223" spans="3:4" s="3" customFormat="1" x14ac:dyDescent="0.2">
      <c r="C223" s="177"/>
      <c r="D223" s="53"/>
    </row>
    <row r="224" spans="3:4" s="3" customFormat="1" x14ac:dyDescent="0.2">
      <c r="C224" s="177"/>
      <c r="D224" s="53"/>
    </row>
    <row r="225" spans="3:4" s="3" customFormat="1" x14ac:dyDescent="0.2">
      <c r="C225" s="177"/>
      <c r="D225" s="53"/>
    </row>
    <row r="226" spans="3:4" s="3" customFormat="1" x14ac:dyDescent="0.2">
      <c r="C226" s="177"/>
      <c r="D226" s="53"/>
    </row>
    <row r="227" spans="3:4" s="3" customFormat="1" x14ac:dyDescent="0.2">
      <c r="C227" s="177"/>
      <c r="D227" s="53"/>
    </row>
    <row r="228" spans="3:4" s="3" customFormat="1" x14ac:dyDescent="0.2">
      <c r="C228" s="177"/>
      <c r="D228" s="53"/>
    </row>
    <row r="229" spans="3:4" s="3" customFormat="1" x14ac:dyDescent="0.2">
      <c r="C229" s="177"/>
      <c r="D229" s="53"/>
    </row>
    <row r="230" spans="3:4" s="3" customFormat="1" x14ac:dyDescent="0.2">
      <c r="C230" s="177"/>
      <c r="D230" s="53"/>
    </row>
    <row r="231" spans="3:4" s="3" customFormat="1" x14ac:dyDescent="0.2">
      <c r="C231" s="177"/>
      <c r="D231" s="53"/>
    </row>
    <row r="232" spans="3:4" s="3" customFormat="1" x14ac:dyDescent="0.2">
      <c r="C232" s="177"/>
      <c r="D232" s="53"/>
    </row>
    <row r="233" spans="3:4" s="3" customFormat="1" x14ac:dyDescent="0.2">
      <c r="C233" s="177"/>
      <c r="D233" s="53"/>
    </row>
    <row r="234" spans="3:4" s="3" customFormat="1" x14ac:dyDescent="0.2">
      <c r="C234" s="177"/>
      <c r="D234" s="53"/>
    </row>
    <row r="235" spans="3:4" s="3" customFormat="1" x14ac:dyDescent="0.2">
      <c r="C235" s="177"/>
      <c r="D235" s="53"/>
    </row>
    <row r="236" spans="3:4" s="3" customFormat="1" x14ac:dyDescent="0.2">
      <c r="C236" s="177"/>
      <c r="D236" s="53"/>
    </row>
    <row r="237" spans="3:4" s="3" customFormat="1" x14ac:dyDescent="0.2">
      <c r="C237" s="177"/>
      <c r="D237" s="53"/>
    </row>
    <row r="238" spans="3:4" s="3" customFormat="1" x14ac:dyDescent="0.2">
      <c r="C238" s="177"/>
      <c r="D238" s="53"/>
    </row>
    <row r="239" spans="3:4" s="3" customFormat="1" x14ac:dyDescent="0.2">
      <c r="C239" s="177"/>
      <c r="D239" s="53"/>
    </row>
    <row r="240" spans="3:4" s="3" customFormat="1" x14ac:dyDescent="0.2">
      <c r="C240" s="177"/>
      <c r="D240" s="53"/>
    </row>
    <row r="241" spans="3:4" s="3" customFormat="1" x14ac:dyDescent="0.2">
      <c r="C241" s="177"/>
      <c r="D241" s="53"/>
    </row>
    <row r="242" spans="3:4" s="3" customFormat="1" x14ac:dyDescent="0.2">
      <c r="C242" s="177"/>
      <c r="D242" s="53"/>
    </row>
    <row r="243" spans="3:4" s="3" customFormat="1" x14ac:dyDescent="0.2">
      <c r="C243" s="177"/>
      <c r="D243" s="53"/>
    </row>
    <row r="244" spans="3:4" s="3" customFormat="1" x14ac:dyDescent="0.2">
      <c r="C244" s="177"/>
      <c r="D244" s="53"/>
    </row>
    <row r="245" spans="3:4" s="3" customFormat="1" x14ac:dyDescent="0.2">
      <c r="C245" s="177"/>
      <c r="D245" s="53"/>
    </row>
    <row r="246" spans="3:4" s="3" customFormat="1" x14ac:dyDescent="0.2">
      <c r="C246" s="177"/>
      <c r="D246" s="53"/>
    </row>
    <row r="247" spans="3:4" s="3" customFormat="1" x14ac:dyDescent="0.2">
      <c r="C247" s="177"/>
      <c r="D247" s="53"/>
    </row>
    <row r="248" spans="3:4" s="3" customFormat="1" x14ac:dyDescent="0.2">
      <c r="C248" s="177"/>
      <c r="D248" s="53"/>
    </row>
    <row r="249" spans="3:4" s="3" customFormat="1" x14ac:dyDescent="0.2">
      <c r="C249" s="177"/>
      <c r="D249" s="53"/>
    </row>
    <row r="250" spans="3:4" s="3" customFormat="1" x14ac:dyDescent="0.2">
      <c r="C250" s="177"/>
      <c r="D250" s="53"/>
    </row>
    <row r="251" spans="3:4" s="3" customFormat="1" x14ac:dyDescent="0.2">
      <c r="C251" s="177"/>
      <c r="D251" s="53"/>
    </row>
    <row r="252" spans="3:4" s="3" customFormat="1" x14ac:dyDescent="0.2">
      <c r="C252" s="177"/>
      <c r="D252" s="53"/>
    </row>
    <row r="253" spans="3:4" s="3" customFormat="1" x14ac:dyDescent="0.2">
      <c r="C253" s="177"/>
      <c r="D253" s="53"/>
    </row>
    <row r="254" spans="3:4" s="3" customFormat="1" x14ac:dyDescent="0.2">
      <c r="C254" s="177"/>
      <c r="D254" s="53"/>
    </row>
    <row r="255" spans="3:4" s="3" customFormat="1" x14ac:dyDescent="0.2">
      <c r="C255" s="177"/>
      <c r="D255" s="53"/>
    </row>
    <row r="256" spans="3:4" s="3" customFormat="1" x14ac:dyDescent="0.2">
      <c r="C256" s="177"/>
      <c r="D256" s="53"/>
    </row>
    <row r="257" spans="3:4" s="3" customFormat="1" x14ac:dyDescent="0.2">
      <c r="C257" s="177"/>
      <c r="D257" s="53"/>
    </row>
    <row r="258" spans="3:4" s="3" customFormat="1" x14ac:dyDescent="0.2">
      <c r="C258" s="177"/>
      <c r="D258" s="53"/>
    </row>
    <row r="259" spans="3:4" s="3" customFormat="1" x14ac:dyDescent="0.2">
      <c r="C259" s="177"/>
      <c r="D259" s="53"/>
    </row>
    <row r="260" spans="3:4" s="3" customFormat="1" x14ac:dyDescent="0.2">
      <c r="C260" s="177"/>
      <c r="D260" s="53"/>
    </row>
    <row r="261" spans="3:4" s="3" customFormat="1" x14ac:dyDescent="0.2">
      <c r="C261" s="177"/>
      <c r="D261" s="53"/>
    </row>
    <row r="262" spans="3:4" s="3" customFormat="1" x14ac:dyDescent="0.2">
      <c r="C262" s="177"/>
      <c r="D262" s="53"/>
    </row>
    <row r="263" spans="3:4" s="3" customFormat="1" x14ac:dyDescent="0.2">
      <c r="C263" s="177"/>
      <c r="D263" s="53"/>
    </row>
    <row r="264" spans="3:4" s="3" customFormat="1" x14ac:dyDescent="0.2">
      <c r="C264" s="177"/>
      <c r="D264" s="53"/>
    </row>
    <row r="265" spans="3:4" s="3" customFormat="1" x14ac:dyDescent="0.2">
      <c r="C265" s="177"/>
      <c r="D265" s="53"/>
    </row>
    <row r="266" spans="3:4" s="3" customFormat="1" x14ac:dyDescent="0.2">
      <c r="C266" s="177"/>
      <c r="D266" s="53"/>
    </row>
    <row r="267" spans="3:4" s="3" customFormat="1" x14ac:dyDescent="0.2">
      <c r="C267" s="177"/>
      <c r="D267" s="53"/>
    </row>
    <row r="268" spans="3:4" s="3" customFormat="1" x14ac:dyDescent="0.2">
      <c r="C268" s="177"/>
      <c r="D268" s="53"/>
    </row>
    <row r="269" spans="3:4" s="3" customFormat="1" x14ac:dyDescent="0.2">
      <c r="C269" s="177"/>
      <c r="D269" s="53"/>
    </row>
    <row r="270" spans="3:4" s="3" customFormat="1" x14ac:dyDescent="0.2">
      <c r="C270" s="177"/>
      <c r="D270" s="53"/>
    </row>
    <row r="271" spans="3:4" s="3" customFormat="1" x14ac:dyDescent="0.2">
      <c r="C271" s="177"/>
      <c r="D271" s="53"/>
    </row>
    <row r="272" spans="3:4" s="3" customFormat="1" x14ac:dyDescent="0.2">
      <c r="C272" s="177"/>
      <c r="D272" s="53"/>
    </row>
    <row r="273" spans="3:4" s="3" customFormat="1" x14ac:dyDescent="0.2">
      <c r="C273" s="177"/>
      <c r="D273" s="53"/>
    </row>
    <row r="274" spans="3:4" s="3" customFormat="1" x14ac:dyDescent="0.2">
      <c r="C274" s="177"/>
      <c r="D274" s="53"/>
    </row>
    <row r="275" spans="3:4" s="3" customFormat="1" x14ac:dyDescent="0.2">
      <c r="C275" s="177"/>
      <c r="D275" s="53"/>
    </row>
    <row r="276" spans="3:4" s="3" customFormat="1" x14ac:dyDescent="0.2">
      <c r="C276" s="177"/>
      <c r="D276" s="53"/>
    </row>
    <row r="277" spans="3:4" s="3" customFormat="1" x14ac:dyDescent="0.2">
      <c r="C277" s="177"/>
      <c r="D277" s="53"/>
    </row>
    <row r="278" spans="3:4" s="3" customFormat="1" x14ac:dyDescent="0.2">
      <c r="C278" s="177"/>
      <c r="D278" s="53"/>
    </row>
    <row r="279" spans="3:4" s="3" customFormat="1" x14ac:dyDescent="0.2">
      <c r="C279" s="177"/>
      <c r="D279" s="53"/>
    </row>
    <row r="280" spans="3:4" s="3" customFormat="1" x14ac:dyDescent="0.2">
      <c r="C280" s="177"/>
      <c r="D280" s="53"/>
    </row>
    <row r="281" spans="3:4" s="3" customFormat="1" x14ac:dyDescent="0.2">
      <c r="C281" s="177"/>
      <c r="D281" s="53"/>
    </row>
    <row r="282" spans="3:4" s="3" customFormat="1" x14ac:dyDescent="0.2">
      <c r="C282" s="177"/>
      <c r="D282" s="53"/>
    </row>
    <row r="283" spans="3:4" s="3" customFormat="1" x14ac:dyDescent="0.2">
      <c r="C283" s="177"/>
      <c r="D283" s="53"/>
    </row>
    <row r="284" spans="3:4" s="3" customFormat="1" x14ac:dyDescent="0.2">
      <c r="C284" s="177"/>
      <c r="D284" s="53"/>
    </row>
    <row r="285" spans="3:4" s="3" customFormat="1" x14ac:dyDescent="0.2">
      <c r="C285" s="177"/>
      <c r="D285" s="53"/>
    </row>
    <row r="286" spans="3:4" s="3" customFormat="1" x14ac:dyDescent="0.2">
      <c r="C286" s="177"/>
      <c r="D286" s="53"/>
    </row>
    <row r="287" spans="3:4" s="3" customFormat="1" x14ac:dyDescent="0.2">
      <c r="C287" s="177"/>
      <c r="D287" s="53"/>
    </row>
    <row r="288" spans="3:4" s="3" customFormat="1" x14ac:dyDescent="0.2">
      <c r="C288" s="177"/>
      <c r="D288" s="53"/>
    </row>
    <row r="289" spans="3:4" s="3" customFormat="1" x14ac:dyDescent="0.2">
      <c r="C289" s="177"/>
      <c r="D289" s="53"/>
    </row>
    <row r="290" spans="3:4" s="3" customFormat="1" x14ac:dyDescent="0.2">
      <c r="C290" s="177"/>
      <c r="D290" s="53"/>
    </row>
    <row r="291" spans="3:4" s="3" customFormat="1" x14ac:dyDescent="0.2">
      <c r="C291" s="177"/>
      <c r="D291" s="53"/>
    </row>
    <row r="292" spans="3:4" s="3" customFormat="1" x14ac:dyDescent="0.2">
      <c r="C292" s="177"/>
      <c r="D292" s="53"/>
    </row>
    <row r="293" spans="3:4" s="3" customFormat="1" x14ac:dyDescent="0.2">
      <c r="C293" s="177"/>
      <c r="D293" s="53"/>
    </row>
    <row r="294" spans="3:4" s="3" customFormat="1" x14ac:dyDescent="0.2">
      <c r="C294" s="177"/>
      <c r="D294" s="53"/>
    </row>
    <row r="295" spans="3:4" s="3" customFormat="1" x14ac:dyDescent="0.2">
      <c r="C295" s="177"/>
      <c r="D295" s="53"/>
    </row>
    <row r="296" spans="3:4" s="3" customFormat="1" x14ac:dyDescent="0.2">
      <c r="C296" s="177"/>
      <c r="D296" s="53"/>
    </row>
    <row r="297" spans="3:4" s="3" customFormat="1" x14ac:dyDescent="0.2">
      <c r="C297" s="177"/>
      <c r="D297" s="53"/>
    </row>
    <row r="298" spans="3:4" s="3" customFormat="1" x14ac:dyDescent="0.2">
      <c r="C298" s="177"/>
      <c r="D298" s="53"/>
    </row>
    <row r="299" spans="3:4" s="3" customFormat="1" x14ac:dyDescent="0.2">
      <c r="C299" s="177"/>
      <c r="D299" s="53"/>
    </row>
    <row r="300" spans="3:4" s="3" customFormat="1" x14ac:dyDescent="0.2">
      <c r="C300" s="177"/>
      <c r="D300" s="53"/>
    </row>
    <row r="301" spans="3:4" s="3" customFormat="1" x14ac:dyDescent="0.2">
      <c r="C301" s="177"/>
      <c r="D301" s="53"/>
    </row>
    <row r="302" spans="3:4" x14ac:dyDescent="0.2">
      <c r="D302" s="23"/>
    </row>
    <row r="303" spans="3:4" x14ac:dyDescent="0.2">
      <c r="D303" s="2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2"/>
  <sheetViews>
    <sheetView showGridLines="0" topLeftCell="A199" zoomScale="70" zoomScaleNormal="70" workbookViewId="0">
      <selection activeCell="G26" sqref="G26"/>
    </sheetView>
  </sheetViews>
  <sheetFormatPr baseColWidth="10" defaultRowHeight="12.75" x14ac:dyDescent="0.2"/>
  <cols>
    <col min="1" max="1" width="3.5703125" style="2" customWidth="1"/>
    <col min="2" max="2" width="81.140625" style="2" customWidth="1"/>
    <col min="3" max="3" width="13.7109375" style="133" customWidth="1"/>
    <col min="4" max="4" width="19.85546875" style="132" customWidth="1"/>
    <col min="5" max="5" width="21.7109375" style="132"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3"/>
      <c r="E1" s="23"/>
    </row>
    <row r="2" spans="1:5" x14ac:dyDescent="0.2">
      <c r="C2" s="2"/>
      <c r="D2" s="23"/>
      <c r="E2" s="23"/>
    </row>
    <row r="3" spans="1:5" x14ac:dyDescent="0.2">
      <c r="C3" s="2"/>
      <c r="D3" s="23"/>
      <c r="E3" s="23"/>
    </row>
    <row r="4" spans="1:5" ht="15.75" x14ac:dyDescent="0.2">
      <c r="B4" s="414" t="s">
        <v>560</v>
      </c>
      <c r="C4" s="2"/>
      <c r="D4" s="23"/>
      <c r="E4" s="23"/>
    </row>
    <row r="5" spans="1:5" x14ac:dyDescent="0.2">
      <c r="C5" s="2"/>
      <c r="D5" s="23"/>
      <c r="E5" s="23"/>
    </row>
    <row r="6" spans="1:5" x14ac:dyDescent="0.2">
      <c r="C6" s="2"/>
      <c r="D6" s="2"/>
      <c r="E6" s="351" t="s">
        <v>4</v>
      </c>
    </row>
    <row r="7" spans="1:5" ht="4.5" customHeight="1" x14ac:dyDescent="0.2">
      <c r="C7" s="352"/>
      <c r="D7" s="2"/>
      <c r="E7" s="2"/>
    </row>
    <row r="8" spans="1:5" ht="5.25" customHeight="1" thickBot="1" x14ac:dyDescent="0.25">
      <c r="B8" s="4"/>
      <c r="C8" s="135"/>
      <c r="D8" s="136"/>
      <c r="E8" s="136"/>
    </row>
    <row r="9" spans="1:5" ht="5.25" customHeight="1" x14ac:dyDescent="0.2">
      <c r="B9" s="5"/>
      <c r="C9" s="137"/>
      <c r="D9" s="138"/>
      <c r="E9" s="138"/>
    </row>
    <row r="11" spans="1:5" ht="15" x14ac:dyDescent="0.25">
      <c r="B11" s="15" t="s">
        <v>586</v>
      </c>
      <c r="C11" s="140"/>
      <c r="D11" s="141"/>
      <c r="E11" s="185"/>
    </row>
    <row r="12" spans="1:5" x14ac:dyDescent="0.2">
      <c r="B12" s="6"/>
      <c r="C12" s="137"/>
    </row>
    <row r="13" spans="1:5" s="75" customFormat="1" x14ac:dyDescent="0.2">
      <c r="A13" s="417"/>
      <c r="B13" s="12" t="s">
        <v>5</v>
      </c>
      <c r="C13" s="164" t="s">
        <v>286</v>
      </c>
      <c r="D13" s="165" t="s">
        <v>314</v>
      </c>
      <c r="E13" s="166" t="s">
        <v>315</v>
      </c>
    </row>
    <row r="14" spans="1:5" x14ac:dyDescent="0.2">
      <c r="B14" s="3" t="s">
        <v>31</v>
      </c>
      <c r="C14" s="133">
        <f>SUM(C22,C33,C57,C70,C78,C86,C96)</f>
        <v>375</v>
      </c>
      <c r="D14" s="148">
        <f>SUM(D22,D33,D57,D70,D78,D86,D96)</f>
        <v>129</v>
      </c>
      <c r="E14" s="132">
        <f>SUM(E22,E33,E57,E70,E78,E86,E96)</f>
        <v>246</v>
      </c>
    </row>
    <row r="15" spans="1:5" x14ac:dyDescent="0.2">
      <c r="B15" s="3" t="s">
        <v>34</v>
      </c>
      <c r="C15" s="133">
        <f>SUM(C158,C169,C206)</f>
        <v>96</v>
      </c>
      <c r="D15" s="132">
        <f>SUM(D158,D169,D206)</f>
        <v>42</v>
      </c>
      <c r="E15" s="132">
        <f>SUM(E158,E169,E206)</f>
        <v>54</v>
      </c>
    </row>
    <row r="16" spans="1:5" x14ac:dyDescent="0.2">
      <c r="B16" s="9" t="s">
        <v>6</v>
      </c>
      <c r="C16" s="149">
        <f>SUM(C14:C15)</f>
        <v>471</v>
      </c>
      <c r="D16" s="150">
        <f>SUM(D14:D15)</f>
        <v>171</v>
      </c>
      <c r="E16" s="150">
        <f>SUM(E14,E15)</f>
        <v>300</v>
      </c>
    </row>
    <row r="19" spans="2:5" s="3" customFormat="1" x14ac:dyDescent="0.2">
      <c r="B19" s="14" t="s">
        <v>565</v>
      </c>
      <c r="C19" s="151"/>
      <c r="D19" s="138"/>
      <c r="E19" s="132"/>
    </row>
    <row r="20" spans="2:5" s="3" customFormat="1" x14ac:dyDescent="0.2">
      <c r="B20" s="14"/>
      <c r="C20" s="151"/>
      <c r="D20" s="138"/>
      <c r="E20" s="132"/>
    </row>
    <row r="21" spans="2:5" s="3" customFormat="1" x14ac:dyDescent="0.2">
      <c r="B21" s="40"/>
      <c r="C21" s="169" t="s">
        <v>291</v>
      </c>
      <c r="D21" s="170" t="s">
        <v>314</v>
      </c>
      <c r="E21" s="170" t="s">
        <v>316</v>
      </c>
    </row>
    <row r="22" spans="2:5" s="3" customFormat="1" x14ac:dyDescent="0.2">
      <c r="C22" s="157">
        <f>SUM(C24:C27)</f>
        <v>56</v>
      </c>
      <c r="D22" s="158">
        <f>SUM(D24:D27)</f>
        <v>14</v>
      </c>
      <c r="E22" s="158">
        <f>SUM(E24:E27)</f>
        <v>42</v>
      </c>
    </row>
    <row r="23" spans="2:5" s="3" customFormat="1" x14ac:dyDescent="0.2">
      <c r="C23" s="133"/>
      <c r="D23" s="132"/>
      <c r="E23" s="132"/>
    </row>
    <row r="24" spans="2:5" s="3" customFormat="1" x14ac:dyDescent="0.2">
      <c r="B24" s="3" t="s">
        <v>550</v>
      </c>
      <c r="C24" s="307">
        <v>1</v>
      </c>
      <c r="D24" s="307">
        <v>0</v>
      </c>
      <c r="E24" s="307">
        <v>1</v>
      </c>
    </row>
    <row r="25" spans="2:5" s="3" customFormat="1" x14ac:dyDescent="0.2">
      <c r="B25" s="3" t="s">
        <v>37</v>
      </c>
      <c r="C25" s="307">
        <v>0</v>
      </c>
      <c r="D25" s="307">
        <v>0</v>
      </c>
      <c r="E25" s="307">
        <v>0</v>
      </c>
    </row>
    <row r="26" spans="2:5" s="3" customFormat="1" x14ac:dyDescent="0.2">
      <c r="B26" s="3" t="s">
        <v>38</v>
      </c>
      <c r="C26" s="307">
        <v>19</v>
      </c>
      <c r="D26" s="307">
        <v>4</v>
      </c>
      <c r="E26" s="307">
        <v>15</v>
      </c>
    </row>
    <row r="27" spans="2:5" s="3" customFormat="1" x14ac:dyDescent="0.2">
      <c r="B27" s="3" t="s">
        <v>39</v>
      </c>
      <c r="C27" s="307">
        <v>36</v>
      </c>
      <c r="D27" s="307">
        <v>10</v>
      </c>
      <c r="E27" s="307">
        <v>26</v>
      </c>
    </row>
    <row r="28" spans="2:5" s="3" customFormat="1" x14ac:dyDescent="0.2">
      <c r="C28" s="133"/>
      <c r="D28" s="132"/>
      <c r="E28" s="132"/>
    </row>
    <row r="29" spans="2:5" s="3" customFormat="1" x14ac:dyDescent="0.2">
      <c r="C29" s="133"/>
      <c r="D29" s="132"/>
      <c r="E29" s="132"/>
    </row>
    <row r="30" spans="2:5" s="3" customFormat="1" x14ac:dyDescent="0.2">
      <c r="B30" s="14" t="s">
        <v>567</v>
      </c>
      <c r="C30" s="131"/>
      <c r="D30" s="132"/>
      <c r="E30" s="132"/>
    </row>
    <row r="31" spans="2:5" s="3" customFormat="1" x14ac:dyDescent="0.2">
      <c r="B31" s="14"/>
      <c r="C31" s="131"/>
      <c r="D31" s="132"/>
      <c r="E31" s="132"/>
    </row>
    <row r="32" spans="2:5" s="3" customFormat="1" x14ac:dyDescent="0.2">
      <c r="C32" s="169" t="s">
        <v>291</v>
      </c>
      <c r="D32" s="170" t="s">
        <v>314</v>
      </c>
      <c r="E32" s="170" t="s">
        <v>316</v>
      </c>
    </row>
    <row r="33" spans="2:5" s="3" customFormat="1" x14ac:dyDescent="0.2">
      <c r="C33" s="157">
        <f>SUM(C35:C51)</f>
        <v>68</v>
      </c>
      <c r="D33" s="158">
        <f>SUM(D35:D51)</f>
        <v>26</v>
      </c>
      <c r="E33" s="158">
        <f>SUM(E35:E51)</f>
        <v>42</v>
      </c>
    </row>
    <row r="34" spans="2:5" s="3" customFormat="1" x14ac:dyDescent="0.2">
      <c r="C34" s="133"/>
      <c r="D34" s="162"/>
      <c r="E34" s="162"/>
    </row>
    <row r="35" spans="2:5" s="3" customFormat="1" x14ac:dyDescent="0.2">
      <c r="B35" s="445" t="s">
        <v>519</v>
      </c>
      <c r="C35" s="307">
        <v>4</v>
      </c>
      <c r="D35" s="307">
        <v>2</v>
      </c>
      <c r="E35" s="307">
        <v>2</v>
      </c>
    </row>
    <row r="36" spans="2:5" s="3" customFormat="1" x14ac:dyDescent="0.2">
      <c r="B36" s="445" t="s">
        <v>514</v>
      </c>
      <c r="C36" s="307">
        <v>4</v>
      </c>
      <c r="D36" s="307">
        <v>1</v>
      </c>
      <c r="E36" s="307">
        <v>3</v>
      </c>
    </row>
    <row r="37" spans="2:5" s="3" customFormat="1" x14ac:dyDescent="0.2">
      <c r="B37" s="450" t="s">
        <v>544</v>
      </c>
      <c r="C37" s="307">
        <v>1</v>
      </c>
      <c r="D37" s="307">
        <v>0</v>
      </c>
      <c r="E37" s="307">
        <v>1</v>
      </c>
    </row>
    <row r="38" spans="2:5" s="3" customFormat="1" x14ac:dyDescent="0.2">
      <c r="B38" s="445" t="s">
        <v>539</v>
      </c>
      <c r="C38" s="307">
        <v>1</v>
      </c>
      <c r="D38" s="307">
        <v>0</v>
      </c>
      <c r="E38" s="307">
        <v>1</v>
      </c>
    </row>
    <row r="39" spans="2:5" s="3" customFormat="1" x14ac:dyDescent="0.2">
      <c r="B39" s="445" t="s">
        <v>548</v>
      </c>
      <c r="C39" s="307">
        <v>9</v>
      </c>
      <c r="D39" s="307">
        <v>0</v>
      </c>
      <c r="E39" s="307">
        <v>9</v>
      </c>
    </row>
    <row r="40" spans="2:5" s="3" customFormat="1" x14ac:dyDescent="0.2">
      <c r="B40" s="445" t="s">
        <v>547</v>
      </c>
      <c r="C40" s="307">
        <v>0</v>
      </c>
      <c r="D40" s="307">
        <v>0</v>
      </c>
      <c r="E40" s="307">
        <v>0</v>
      </c>
    </row>
    <row r="41" spans="2:5" s="3" customFormat="1" x14ac:dyDescent="0.2">
      <c r="B41" s="445" t="s">
        <v>546</v>
      </c>
      <c r="C41" s="307">
        <v>3</v>
      </c>
      <c r="D41" s="307">
        <v>1</v>
      </c>
      <c r="E41" s="307">
        <v>2</v>
      </c>
    </row>
    <row r="42" spans="2:5" s="3" customFormat="1" x14ac:dyDescent="0.2">
      <c r="B42" s="40" t="s">
        <v>513</v>
      </c>
      <c r="C42" s="307">
        <v>22</v>
      </c>
      <c r="D42" s="307">
        <v>10</v>
      </c>
      <c r="E42" s="307">
        <v>12</v>
      </c>
    </row>
    <row r="43" spans="2:5" s="3" customFormat="1" x14ac:dyDescent="0.2">
      <c r="B43" s="445" t="s">
        <v>543</v>
      </c>
      <c r="C43" s="307">
        <v>2</v>
      </c>
      <c r="D43" s="307">
        <v>0</v>
      </c>
      <c r="E43" s="307">
        <v>2</v>
      </c>
    </row>
    <row r="44" spans="2:5" s="3" customFormat="1" x14ac:dyDescent="0.2">
      <c r="B44" s="445" t="s">
        <v>545</v>
      </c>
      <c r="C44" s="307">
        <v>1</v>
      </c>
      <c r="D44" s="307">
        <v>1</v>
      </c>
      <c r="E44" s="307">
        <v>0</v>
      </c>
    </row>
    <row r="45" spans="2:5" s="3" customFormat="1" x14ac:dyDescent="0.2">
      <c r="B45" s="445" t="s">
        <v>541</v>
      </c>
      <c r="C45" s="307">
        <v>1</v>
      </c>
      <c r="D45" s="307">
        <v>0</v>
      </c>
      <c r="E45" s="307">
        <v>1</v>
      </c>
    </row>
    <row r="46" spans="2:5" s="3" customFormat="1" x14ac:dyDescent="0.2">
      <c r="B46" s="445" t="s">
        <v>542</v>
      </c>
      <c r="C46" s="307">
        <v>2</v>
      </c>
      <c r="D46" s="307">
        <v>1</v>
      </c>
      <c r="E46" s="307">
        <v>1</v>
      </c>
    </row>
    <row r="47" spans="2:5" s="3" customFormat="1" x14ac:dyDescent="0.2">
      <c r="B47" s="445" t="s">
        <v>549</v>
      </c>
      <c r="C47" s="307">
        <v>1</v>
      </c>
      <c r="D47" s="307">
        <v>0</v>
      </c>
      <c r="E47" s="307">
        <v>1</v>
      </c>
    </row>
    <row r="48" spans="2:5" s="3" customFormat="1" x14ac:dyDescent="0.2">
      <c r="B48" s="445" t="s">
        <v>515</v>
      </c>
      <c r="C48" s="307">
        <v>0</v>
      </c>
      <c r="D48" s="307">
        <v>0</v>
      </c>
      <c r="E48" s="307">
        <v>0</v>
      </c>
    </row>
    <row r="49" spans="2:5" s="3" customFormat="1" x14ac:dyDescent="0.2">
      <c r="B49" s="3" t="s">
        <v>40</v>
      </c>
      <c r="C49" s="307">
        <v>2</v>
      </c>
      <c r="D49" s="307">
        <v>1</v>
      </c>
      <c r="E49" s="307">
        <v>1</v>
      </c>
    </row>
    <row r="50" spans="2:5" s="3" customFormat="1" x14ac:dyDescent="0.2">
      <c r="B50" s="3" t="s">
        <v>41</v>
      </c>
      <c r="C50" s="307">
        <v>5</v>
      </c>
      <c r="D50" s="307">
        <v>4</v>
      </c>
      <c r="E50" s="307">
        <v>1</v>
      </c>
    </row>
    <row r="51" spans="2:5" s="3" customFormat="1" x14ac:dyDescent="0.2">
      <c r="B51" s="3" t="s">
        <v>42</v>
      </c>
      <c r="C51" s="307">
        <v>10</v>
      </c>
      <c r="D51" s="307">
        <v>5</v>
      </c>
      <c r="E51" s="307">
        <v>5</v>
      </c>
    </row>
    <row r="52" spans="2:5" s="3" customFormat="1" x14ac:dyDescent="0.2">
      <c r="C52" s="133"/>
      <c r="D52" s="132"/>
      <c r="E52" s="132"/>
    </row>
    <row r="53" spans="2:5" s="3" customFormat="1" x14ac:dyDescent="0.2">
      <c r="C53" s="133"/>
      <c r="D53" s="132"/>
      <c r="E53" s="132"/>
    </row>
    <row r="54" spans="2:5" s="3" customFormat="1" x14ac:dyDescent="0.2">
      <c r="B54" s="14" t="s">
        <v>566</v>
      </c>
      <c r="C54" s="131"/>
      <c r="D54" s="132"/>
      <c r="E54" s="132"/>
    </row>
    <row r="55" spans="2:5" s="3" customFormat="1" x14ac:dyDescent="0.2">
      <c r="B55" s="14"/>
      <c r="C55" s="131"/>
      <c r="D55" s="132"/>
      <c r="E55" s="132"/>
    </row>
    <row r="56" spans="2:5" s="3" customFormat="1" x14ac:dyDescent="0.2">
      <c r="C56" s="169" t="s">
        <v>291</v>
      </c>
      <c r="D56" s="170" t="s">
        <v>314</v>
      </c>
      <c r="E56" s="170" t="s">
        <v>316</v>
      </c>
    </row>
    <row r="57" spans="2:5" s="3" customFormat="1" x14ac:dyDescent="0.2">
      <c r="C57" s="157">
        <f>SUM(C59:C64)</f>
        <v>27</v>
      </c>
      <c r="D57" s="158">
        <f>SUM(D59:D64)</f>
        <v>8</v>
      </c>
      <c r="E57" s="158">
        <f>SUM(E59:E64)</f>
        <v>19</v>
      </c>
    </row>
    <row r="58" spans="2:5" s="3" customFormat="1" x14ac:dyDescent="0.2">
      <c r="C58" s="133"/>
      <c r="D58" s="132"/>
      <c r="E58" s="132"/>
    </row>
    <row r="59" spans="2:5" s="3" customFormat="1" x14ac:dyDescent="0.2">
      <c r="B59" s="36" t="s">
        <v>43</v>
      </c>
      <c r="C59" s="307">
        <v>3</v>
      </c>
      <c r="D59" s="307">
        <v>1</v>
      </c>
      <c r="E59" s="307">
        <v>2</v>
      </c>
    </row>
    <row r="60" spans="2:5" s="3" customFormat="1" x14ac:dyDescent="0.2">
      <c r="B60" s="36" t="s">
        <v>44</v>
      </c>
      <c r="C60" s="307">
        <v>4</v>
      </c>
      <c r="D60" s="307">
        <v>2</v>
      </c>
      <c r="E60" s="307">
        <v>2</v>
      </c>
    </row>
    <row r="61" spans="2:5" s="3" customFormat="1" x14ac:dyDescent="0.2">
      <c r="B61" s="36" t="s">
        <v>45</v>
      </c>
      <c r="C61" s="307">
        <v>12</v>
      </c>
      <c r="D61" s="307">
        <v>0</v>
      </c>
      <c r="E61" s="307">
        <v>12</v>
      </c>
    </row>
    <row r="62" spans="2:5" s="3" customFormat="1" x14ac:dyDescent="0.2">
      <c r="B62" s="36" t="s">
        <v>46</v>
      </c>
      <c r="C62" s="307">
        <v>0</v>
      </c>
      <c r="D62" s="307">
        <v>0</v>
      </c>
      <c r="E62" s="307">
        <v>0</v>
      </c>
    </row>
    <row r="63" spans="2:5" s="3" customFormat="1" x14ac:dyDescent="0.2">
      <c r="B63" s="36" t="s">
        <v>47</v>
      </c>
      <c r="C63" s="307">
        <v>3</v>
      </c>
      <c r="D63" s="307">
        <v>2</v>
      </c>
      <c r="E63" s="307">
        <v>1</v>
      </c>
    </row>
    <row r="64" spans="2:5" s="3" customFormat="1" x14ac:dyDescent="0.2">
      <c r="B64" s="36" t="s">
        <v>590</v>
      </c>
      <c r="C64" s="307">
        <v>5</v>
      </c>
      <c r="D64" s="307">
        <v>3</v>
      </c>
      <c r="E64" s="307">
        <v>2</v>
      </c>
    </row>
    <row r="65" spans="2:5" s="3" customFormat="1" x14ac:dyDescent="0.2">
      <c r="C65" s="133"/>
      <c r="D65" s="132"/>
      <c r="E65" s="132"/>
    </row>
    <row r="66" spans="2:5" s="3" customFormat="1" x14ac:dyDescent="0.2">
      <c r="C66" s="133"/>
      <c r="D66" s="132"/>
      <c r="E66" s="132"/>
    </row>
    <row r="67" spans="2:5" s="3" customFormat="1" x14ac:dyDescent="0.2">
      <c r="B67" s="14" t="s">
        <v>111</v>
      </c>
      <c r="C67" s="131"/>
      <c r="D67" s="132"/>
      <c r="E67" s="132"/>
    </row>
    <row r="68" spans="2:5" s="3" customFormat="1" x14ac:dyDescent="0.2">
      <c r="C68" s="133"/>
      <c r="D68" s="132"/>
      <c r="E68" s="132"/>
    </row>
    <row r="69" spans="2:5" s="3" customFormat="1" x14ac:dyDescent="0.2">
      <c r="C69" s="169" t="s">
        <v>291</v>
      </c>
      <c r="D69" s="170" t="s">
        <v>314</v>
      </c>
      <c r="E69" s="170" t="s">
        <v>316</v>
      </c>
    </row>
    <row r="70" spans="2:5" s="3" customFormat="1" x14ac:dyDescent="0.2">
      <c r="C70" s="157">
        <f>SUM(C72)</f>
        <v>6</v>
      </c>
      <c r="D70" s="158">
        <f>SUM(D72)</f>
        <v>4</v>
      </c>
      <c r="E70" s="158">
        <f>SUM(E72)</f>
        <v>2</v>
      </c>
    </row>
    <row r="71" spans="2:5" s="3" customFormat="1" x14ac:dyDescent="0.2">
      <c r="C71" s="133"/>
      <c r="D71" s="132"/>
      <c r="E71" s="132"/>
    </row>
    <row r="72" spans="2:5" s="3" customFormat="1" x14ac:dyDescent="0.2">
      <c r="B72" s="3" t="s">
        <v>48</v>
      </c>
      <c r="C72" s="307">
        <v>6</v>
      </c>
      <c r="D72" s="307">
        <v>4</v>
      </c>
      <c r="E72" s="307">
        <v>2</v>
      </c>
    </row>
    <row r="73" spans="2:5" s="3" customFormat="1" x14ac:dyDescent="0.2">
      <c r="C73" s="133"/>
      <c r="D73" s="132"/>
      <c r="E73" s="132"/>
    </row>
    <row r="74" spans="2:5" s="3" customFormat="1" x14ac:dyDescent="0.2">
      <c r="C74" s="133"/>
      <c r="D74" s="132"/>
      <c r="E74" s="132"/>
    </row>
    <row r="75" spans="2:5" s="3" customFormat="1" x14ac:dyDescent="0.2">
      <c r="B75" s="14" t="s">
        <v>113</v>
      </c>
      <c r="C75" s="131"/>
      <c r="D75" s="132"/>
      <c r="E75" s="132"/>
    </row>
    <row r="76" spans="2:5" s="3" customFormat="1" x14ac:dyDescent="0.2">
      <c r="C76" s="133"/>
      <c r="D76" s="132"/>
      <c r="E76" s="132"/>
    </row>
    <row r="77" spans="2:5" s="3" customFormat="1" x14ac:dyDescent="0.2">
      <c r="C77" s="169" t="s">
        <v>291</v>
      </c>
      <c r="D77" s="170" t="s">
        <v>314</v>
      </c>
      <c r="E77" s="170" t="s">
        <v>316</v>
      </c>
    </row>
    <row r="78" spans="2:5" s="3" customFormat="1" x14ac:dyDescent="0.2">
      <c r="C78" s="157">
        <f>SUM(C80)</f>
        <v>2</v>
      </c>
      <c r="D78" s="158">
        <f>SUM(D80)</f>
        <v>1</v>
      </c>
      <c r="E78" s="158">
        <f>SUM(E80)</f>
        <v>1</v>
      </c>
    </row>
    <row r="79" spans="2:5" s="3" customFormat="1" x14ac:dyDescent="0.2">
      <c r="C79" s="133"/>
      <c r="D79" s="132"/>
      <c r="E79" s="132"/>
    </row>
    <row r="80" spans="2:5" s="3" customFormat="1" x14ac:dyDescent="0.2">
      <c r="B80" s="3" t="s">
        <v>49</v>
      </c>
      <c r="C80" s="307">
        <v>2</v>
      </c>
      <c r="D80" s="307">
        <v>1</v>
      </c>
      <c r="E80" s="307">
        <v>1</v>
      </c>
    </row>
    <row r="81" spans="2:5" s="3" customFormat="1" x14ac:dyDescent="0.2">
      <c r="C81" s="133"/>
      <c r="D81" s="132"/>
      <c r="E81" s="132"/>
    </row>
    <row r="82" spans="2:5" s="3" customFormat="1" x14ac:dyDescent="0.2">
      <c r="C82" s="133"/>
      <c r="D82" s="132"/>
      <c r="E82" s="132"/>
    </row>
    <row r="83" spans="2:5" s="3" customFormat="1" x14ac:dyDescent="0.2">
      <c r="B83" s="14" t="s">
        <v>112</v>
      </c>
      <c r="C83" s="131"/>
      <c r="D83" s="132"/>
      <c r="E83" s="132"/>
    </row>
    <row r="84" spans="2:5" s="3" customFormat="1" x14ac:dyDescent="0.2">
      <c r="C84" s="133"/>
      <c r="D84" s="132"/>
      <c r="E84" s="132"/>
    </row>
    <row r="85" spans="2:5" s="3" customFormat="1" x14ac:dyDescent="0.2">
      <c r="C85" s="169" t="s">
        <v>291</v>
      </c>
      <c r="D85" s="170" t="s">
        <v>314</v>
      </c>
      <c r="E85" s="170" t="s">
        <v>316</v>
      </c>
    </row>
    <row r="86" spans="2:5" s="3" customFormat="1" x14ac:dyDescent="0.2">
      <c r="C86" s="157">
        <f>SUM(C88:C90)</f>
        <v>36</v>
      </c>
      <c r="D86" s="158">
        <f>SUM(D88:D90)</f>
        <v>16</v>
      </c>
      <c r="E86" s="158">
        <f>SUM(E88:E90)</f>
        <v>20</v>
      </c>
    </row>
    <row r="87" spans="2:5" s="3" customFormat="1" x14ac:dyDescent="0.2">
      <c r="C87" s="133"/>
      <c r="D87" s="132"/>
      <c r="E87" s="132"/>
    </row>
    <row r="88" spans="2:5" s="3" customFormat="1" x14ac:dyDescent="0.2">
      <c r="B88" s="36" t="s">
        <v>50</v>
      </c>
      <c r="C88" s="307">
        <v>7</v>
      </c>
      <c r="D88" s="307">
        <v>0</v>
      </c>
      <c r="E88" s="307">
        <v>7</v>
      </c>
    </row>
    <row r="89" spans="2:5" s="3" customFormat="1" x14ac:dyDescent="0.2">
      <c r="B89" s="36" t="s">
        <v>51</v>
      </c>
      <c r="C89" s="307">
        <v>2</v>
      </c>
      <c r="D89" s="307">
        <v>1</v>
      </c>
      <c r="E89" s="307">
        <v>1</v>
      </c>
    </row>
    <row r="90" spans="2:5" s="3" customFormat="1" x14ac:dyDescent="0.2">
      <c r="B90" s="36" t="s">
        <v>52</v>
      </c>
      <c r="C90" s="307">
        <v>27</v>
      </c>
      <c r="D90" s="307">
        <v>15</v>
      </c>
      <c r="E90" s="307">
        <v>12</v>
      </c>
    </row>
    <row r="91" spans="2:5" s="3" customFormat="1" x14ac:dyDescent="0.2">
      <c r="C91" s="133"/>
      <c r="D91" s="132"/>
      <c r="E91" s="132"/>
    </row>
    <row r="92" spans="2:5" s="3" customFormat="1" x14ac:dyDescent="0.2">
      <c r="C92" s="133"/>
      <c r="D92" s="132"/>
      <c r="E92" s="132"/>
    </row>
    <row r="93" spans="2:5" s="3" customFormat="1" x14ac:dyDescent="0.2">
      <c r="B93" s="14" t="s">
        <v>564</v>
      </c>
      <c r="C93" s="131"/>
      <c r="D93" s="132"/>
      <c r="E93" s="132"/>
    </row>
    <row r="94" spans="2:5" s="3" customFormat="1" x14ac:dyDescent="0.2">
      <c r="C94" s="133"/>
      <c r="D94" s="132"/>
      <c r="E94" s="132"/>
    </row>
    <row r="95" spans="2:5" s="3" customFormat="1" x14ac:dyDescent="0.2">
      <c r="C95" s="169" t="s">
        <v>291</v>
      </c>
      <c r="D95" s="170" t="s">
        <v>314</v>
      </c>
      <c r="E95" s="170" t="s">
        <v>316</v>
      </c>
    </row>
    <row r="96" spans="2:5" s="3" customFormat="1" x14ac:dyDescent="0.2">
      <c r="C96" s="157">
        <f>SUM(C98:C150)</f>
        <v>180</v>
      </c>
      <c r="D96" s="158">
        <f>SUM(D98:D150)</f>
        <v>60</v>
      </c>
      <c r="E96" s="158">
        <f>SUM(E98:E150)</f>
        <v>120</v>
      </c>
    </row>
    <row r="97" spans="2:5" s="3" customFormat="1" x14ac:dyDescent="0.2">
      <c r="C97" s="133"/>
      <c r="D97" s="132"/>
      <c r="E97" s="132"/>
    </row>
    <row r="98" spans="2:5" s="3" customFormat="1" x14ac:dyDescent="0.2">
      <c r="B98" s="36" t="s">
        <v>53</v>
      </c>
      <c r="C98" s="307">
        <v>6</v>
      </c>
      <c r="D98" s="307">
        <v>3</v>
      </c>
      <c r="E98" s="307">
        <v>3</v>
      </c>
    </row>
    <row r="99" spans="2:5" s="3" customFormat="1" x14ac:dyDescent="0.2">
      <c r="B99" s="36" t="s">
        <v>54</v>
      </c>
      <c r="C99" s="307">
        <v>39</v>
      </c>
      <c r="D99" s="307">
        <v>17</v>
      </c>
      <c r="E99" s="307">
        <v>22</v>
      </c>
    </row>
    <row r="100" spans="2:5" s="3" customFormat="1" x14ac:dyDescent="0.2">
      <c r="B100" s="36" t="s">
        <v>55</v>
      </c>
      <c r="C100" s="307">
        <v>9</v>
      </c>
      <c r="D100" s="307">
        <v>4</v>
      </c>
      <c r="E100" s="307">
        <v>5</v>
      </c>
    </row>
    <row r="101" spans="2:5" s="3" customFormat="1" x14ac:dyDescent="0.2">
      <c r="B101" s="36" t="s">
        <v>56</v>
      </c>
      <c r="C101" s="307">
        <v>4</v>
      </c>
      <c r="D101" s="307">
        <v>0</v>
      </c>
      <c r="E101" s="307">
        <v>4</v>
      </c>
    </row>
    <row r="102" spans="2:5" s="3" customFormat="1" x14ac:dyDescent="0.2">
      <c r="B102" s="36" t="s">
        <v>57</v>
      </c>
      <c r="C102" s="307">
        <v>7</v>
      </c>
      <c r="D102" s="307">
        <v>3</v>
      </c>
      <c r="E102" s="307">
        <v>4</v>
      </c>
    </row>
    <row r="103" spans="2:5" s="3" customFormat="1" x14ac:dyDescent="0.2">
      <c r="B103" s="36" t="s">
        <v>58</v>
      </c>
      <c r="C103" s="307">
        <v>2</v>
      </c>
      <c r="D103" s="307">
        <v>0</v>
      </c>
      <c r="E103" s="307">
        <v>2</v>
      </c>
    </row>
    <row r="104" spans="2:5" s="3" customFormat="1" x14ac:dyDescent="0.2">
      <c r="B104" s="36" t="s">
        <v>61</v>
      </c>
      <c r="C104" s="307">
        <v>5</v>
      </c>
      <c r="D104" s="307">
        <v>1</v>
      </c>
      <c r="E104" s="307">
        <v>4</v>
      </c>
    </row>
    <row r="105" spans="2:5" s="3" customFormat="1" x14ac:dyDescent="0.2">
      <c r="B105" s="36" t="s">
        <v>62</v>
      </c>
      <c r="C105" s="307">
        <v>2</v>
      </c>
      <c r="D105" s="307">
        <v>2</v>
      </c>
      <c r="E105" s="307">
        <v>0</v>
      </c>
    </row>
    <row r="106" spans="2:5" s="3" customFormat="1" x14ac:dyDescent="0.2">
      <c r="B106" s="36" t="s">
        <v>63</v>
      </c>
      <c r="C106" s="307">
        <v>1</v>
      </c>
      <c r="D106" s="307">
        <v>1</v>
      </c>
      <c r="E106" s="307">
        <v>0</v>
      </c>
    </row>
    <row r="107" spans="2:5" s="3" customFormat="1" x14ac:dyDescent="0.2">
      <c r="B107" s="36" t="s">
        <v>530</v>
      </c>
      <c r="C107" s="307">
        <v>3</v>
      </c>
      <c r="D107" s="307">
        <v>0</v>
      </c>
      <c r="E107" s="307">
        <v>3</v>
      </c>
    </row>
    <row r="108" spans="2:5" s="3" customFormat="1" x14ac:dyDescent="0.2">
      <c r="B108" s="36" t="s">
        <v>64</v>
      </c>
      <c r="C108" s="307">
        <v>4</v>
      </c>
      <c r="D108" s="307">
        <v>1</v>
      </c>
      <c r="E108" s="307">
        <v>3</v>
      </c>
    </row>
    <row r="109" spans="2:5" s="3" customFormat="1" x14ac:dyDescent="0.2">
      <c r="B109" s="36" t="s">
        <v>65</v>
      </c>
      <c r="C109" s="307">
        <v>1</v>
      </c>
      <c r="D109" s="307">
        <v>0</v>
      </c>
      <c r="E109" s="307">
        <v>1</v>
      </c>
    </row>
    <row r="110" spans="2:5" s="3" customFormat="1" x14ac:dyDescent="0.2">
      <c r="B110" s="36" t="s">
        <v>68</v>
      </c>
      <c r="C110" s="307">
        <v>2</v>
      </c>
      <c r="D110" s="307">
        <v>1</v>
      </c>
      <c r="E110" s="307">
        <v>1</v>
      </c>
    </row>
    <row r="111" spans="2:5" s="3" customFormat="1" x14ac:dyDescent="0.2">
      <c r="B111" s="36" t="s">
        <v>69</v>
      </c>
      <c r="C111" s="307">
        <v>1</v>
      </c>
      <c r="D111" s="307">
        <v>0</v>
      </c>
      <c r="E111" s="307">
        <v>1</v>
      </c>
    </row>
    <row r="112" spans="2:5" s="3" customFormat="1" x14ac:dyDescent="0.2">
      <c r="B112" s="36" t="s">
        <v>71</v>
      </c>
      <c r="C112" s="307">
        <v>4</v>
      </c>
      <c r="D112" s="307">
        <v>1</v>
      </c>
      <c r="E112" s="307">
        <v>3</v>
      </c>
    </row>
    <row r="113" spans="2:5" s="3" customFormat="1" x14ac:dyDescent="0.2">
      <c r="B113" s="36" t="s">
        <v>72</v>
      </c>
      <c r="C113" s="307">
        <v>1</v>
      </c>
      <c r="D113" s="307">
        <v>0</v>
      </c>
      <c r="E113" s="307">
        <v>1</v>
      </c>
    </row>
    <row r="114" spans="2:5" s="3" customFormat="1" x14ac:dyDescent="0.2">
      <c r="B114" s="36" t="s">
        <v>73</v>
      </c>
      <c r="C114" s="307">
        <v>18</v>
      </c>
      <c r="D114" s="307">
        <v>8</v>
      </c>
      <c r="E114" s="307">
        <v>10</v>
      </c>
    </row>
    <row r="115" spans="2:5" s="3" customFormat="1" x14ac:dyDescent="0.2">
      <c r="B115" s="36" t="s">
        <v>75</v>
      </c>
      <c r="C115" s="307">
        <v>1</v>
      </c>
      <c r="D115" s="307">
        <v>0</v>
      </c>
      <c r="E115" s="307">
        <v>1</v>
      </c>
    </row>
    <row r="116" spans="2:5" s="3" customFormat="1" x14ac:dyDescent="0.2">
      <c r="B116" s="36" t="s">
        <v>76</v>
      </c>
      <c r="C116" s="307">
        <v>5</v>
      </c>
      <c r="D116" s="307">
        <v>2</v>
      </c>
      <c r="E116" s="307">
        <v>3</v>
      </c>
    </row>
    <row r="117" spans="2:5" s="3" customFormat="1" x14ac:dyDescent="0.2">
      <c r="B117" s="36" t="s">
        <v>77</v>
      </c>
      <c r="C117" s="307">
        <v>2</v>
      </c>
      <c r="D117" s="307">
        <v>0</v>
      </c>
      <c r="E117" s="307">
        <v>2</v>
      </c>
    </row>
    <row r="118" spans="2:5" s="3" customFormat="1" x14ac:dyDescent="0.2">
      <c r="B118" s="36" t="s">
        <v>78</v>
      </c>
      <c r="C118" s="307">
        <v>2</v>
      </c>
      <c r="D118" s="307">
        <v>0</v>
      </c>
      <c r="E118" s="307">
        <v>2</v>
      </c>
    </row>
    <row r="119" spans="2:5" s="3" customFormat="1" x14ac:dyDescent="0.2">
      <c r="B119" s="36" t="s">
        <v>79</v>
      </c>
      <c r="C119" s="307">
        <v>3</v>
      </c>
      <c r="D119" s="307">
        <v>2</v>
      </c>
      <c r="E119" s="307">
        <v>1</v>
      </c>
    </row>
    <row r="120" spans="2:5" s="3" customFormat="1" x14ac:dyDescent="0.2">
      <c r="B120" s="36" t="s">
        <v>529</v>
      </c>
      <c r="C120" s="307">
        <v>1</v>
      </c>
      <c r="D120" s="307">
        <v>0</v>
      </c>
      <c r="E120" s="307">
        <v>1</v>
      </c>
    </row>
    <row r="121" spans="2:5" s="3" customFormat="1" x14ac:dyDescent="0.2">
      <c r="B121" s="261" t="s">
        <v>81</v>
      </c>
      <c r="C121" s="307">
        <v>5</v>
      </c>
      <c r="D121" s="307">
        <v>2</v>
      </c>
      <c r="E121" s="307">
        <v>3</v>
      </c>
    </row>
    <row r="122" spans="2:5" s="3" customFormat="1" x14ac:dyDescent="0.2">
      <c r="B122" s="36" t="s">
        <v>82</v>
      </c>
      <c r="C122" s="307">
        <v>4</v>
      </c>
      <c r="D122" s="307">
        <v>4</v>
      </c>
      <c r="E122" s="307">
        <v>0</v>
      </c>
    </row>
    <row r="123" spans="2:5" s="3" customFormat="1" x14ac:dyDescent="0.2">
      <c r="B123" s="36" t="s">
        <v>83</v>
      </c>
      <c r="C123" s="307">
        <v>3</v>
      </c>
      <c r="D123" s="307">
        <v>0</v>
      </c>
      <c r="E123" s="307">
        <v>3</v>
      </c>
    </row>
    <row r="124" spans="2:5" s="3" customFormat="1" x14ac:dyDescent="0.2">
      <c r="B124" s="36" t="s">
        <v>533</v>
      </c>
      <c r="C124" s="307">
        <v>4</v>
      </c>
      <c r="D124" s="307">
        <v>1</v>
      </c>
      <c r="E124" s="307">
        <v>3</v>
      </c>
    </row>
    <row r="125" spans="2:5" s="3" customFormat="1" x14ac:dyDescent="0.2">
      <c r="B125" s="36" t="s">
        <v>84</v>
      </c>
      <c r="C125" s="307">
        <v>0</v>
      </c>
      <c r="D125" s="307">
        <v>0</v>
      </c>
      <c r="E125" s="307">
        <v>0</v>
      </c>
    </row>
    <row r="126" spans="2:5" s="3" customFormat="1" x14ac:dyDescent="0.2">
      <c r="B126" s="36" t="s">
        <v>85</v>
      </c>
      <c r="C126" s="307">
        <v>1</v>
      </c>
      <c r="D126" s="307">
        <v>0</v>
      </c>
      <c r="E126" s="307">
        <v>1</v>
      </c>
    </row>
    <row r="127" spans="2:5" s="3" customFormat="1" x14ac:dyDescent="0.2">
      <c r="B127" s="36" t="s">
        <v>551</v>
      </c>
      <c r="C127" s="307">
        <v>2</v>
      </c>
      <c r="D127" s="307">
        <v>1</v>
      </c>
      <c r="E127" s="307">
        <v>1</v>
      </c>
    </row>
    <row r="128" spans="2:5" s="3" customFormat="1" x14ac:dyDescent="0.2">
      <c r="B128" s="36" t="s">
        <v>86</v>
      </c>
      <c r="C128" s="307">
        <v>1</v>
      </c>
      <c r="D128" s="307">
        <v>0</v>
      </c>
      <c r="E128" s="307">
        <v>1</v>
      </c>
    </row>
    <row r="129" spans="2:5" s="3" customFormat="1" x14ac:dyDescent="0.2">
      <c r="B129" s="36" t="s">
        <v>87</v>
      </c>
      <c r="C129" s="307">
        <v>4</v>
      </c>
      <c r="D129" s="307">
        <v>0</v>
      </c>
      <c r="E129" s="307">
        <v>4</v>
      </c>
    </row>
    <row r="130" spans="2:5" s="3" customFormat="1" x14ac:dyDescent="0.2">
      <c r="B130" s="36" t="s">
        <v>88</v>
      </c>
      <c r="C130" s="307">
        <v>3</v>
      </c>
      <c r="D130" s="307">
        <v>0</v>
      </c>
      <c r="E130" s="307">
        <v>3</v>
      </c>
    </row>
    <row r="131" spans="2:5" s="3" customFormat="1" x14ac:dyDescent="0.2">
      <c r="B131" s="36" t="s">
        <v>89</v>
      </c>
      <c r="C131" s="307">
        <v>1</v>
      </c>
      <c r="D131" s="307">
        <v>1</v>
      </c>
      <c r="E131" s="307">
        <v>0</v>
      </c>
    </row>
    <row r="132" spans="2:5" s="3" customFormat="1" x14ac:dyDescent="0.2">
      <c r="B132" s="36" t="s">
        <v>90</v>
      </c>
      <c r="C132" s="307">
        <v>3</v>
      </c>
      <c r="D132" s="307">
        <v>0</v>
      </c>
      <c r="E132" s="307">
        <v>3</v>
      </c>
    </row>
    <row r="133" spans="2:5" s="3" customFormat="1" x14ac:dyDescent="0.2">
      <c r="B133" s="36" t="s">
        <v>91</v>
      </c>
      <c r="C133" s="307">
        <v>2</v>
      </c>
      <c r="D133" s="307">
        <v>0</v>
      </c>
      <c r="E133" s="307">
        <v>2</v>
      </c>
    </row>
    <row r="134" spans="2:5" s="3" customFormat="1" x14ac:dyDescent="0.2">
      <c r="B134" s="36" t="s">
        <v>92</v>
      </c>
      <c r="C134" s="307">
        <v>2</v>
      </c>
      <c r="D134" s="307">
        <v>1</v>
      </c>
      <c r="E134" s="307">
        <v>1</v>
      </c>
    </row>
    <row r="135" spans="2:5" s="3" customFormat="1" x14ac:dyDescent="0.2">
      <c r="B135" s="36" t="s">
        <v>531</v>
      </c>
      <c r="C135" s="307">
        <v>1</v>
      </c>
      <c r="D135" s="307">
        <v>0</v>
      </c>
      <c r="E135" s="307">
        <v>1</v>
      </c>
    </row>
    <row r="136" spans="2:5" s="3" customFormat="1" x14ac:dyDescent="0.2">
      <c r="B136" s="36" t="s">
        <v>93</v>
      </c>
      <c r="C136" s="307">
        <v>3</v>
      </c>
      <c r="D136" s="307">
        <v>0</v>
      </c>
      <c r="E136" s="307">
        <v>3</v>
      </c>
    </row>
    <row r="137" spans="2:5" s="3" customFormat="1" x14ac:dyDescent="0.2">
      <c r="B137" s="36" t="s">
        <v>94</v>
      </c>
      <c r="C137" s="307">
        <v>1</v>
      </c>
      <c r="D137" s="307">
        <v>0</v>
      </c>
      <c r="E137" s="307">
        <v>1</v>
      </c>
    </row>
    <row r="138" spans="2:5" s="3" customFormat="1" x14ac:dyDescent="0.2">
      <c r="B138" s="36" t="s">
        <v>95</v>
      </c>
      <c r="C138" s="307">
        <v>2</v>
      </c>
      <c r="D138" s="307">
        <v>0</v>
      </c>
      <c r="E138" s="307">
        <v>2</v>
      </c>
    </row>
    <row r="139" spans="2:5" s="3" customFormat="1" x14ac:dyDescent="0.2">
      <c r="B139" s="36" t="s">
        <v>96</v>
      </c>
      <c r="C139" s="307">
        <v>1</v>
      </c>
      <c r="D139" s="307">
        <v>0</v>
      </c>
      <c r="E139" s="307">
        <v>1</v>
      </c>
    </row>
    <row r="140" spans="2:5" s="3" customFormat="1" x14ac:dyDescent="0.2">
      <c r="B140" s="36" t="s">
        <v>97</v>
      </c>
      <c r="C140" s="307">
        <v>4</v>
      </c>
      <c r="D140" s="307">
        <v>2</v>
      </c>
      <c r="E140" s="307">
        <v>2</v>
      </c>
    </row>
    <row r="141" spans="2:5" s="3" customFormat="1" x14ac:dyDescent="0.2">
      <c r="B141" s="36" t="s">
        <v>98</v>
      </c>
      <c r="C141" s="307">
        <v>1</v>
      </c>
      <c r="D141" s="307">
        <v>1</v>
      </c>
      <c r="E141" s="307">
        <v>0</v>
      </c>
    </row>
    <row r="142" spans="2:5" s="3" customFormat="1" x14ac:dyDescent="0.2">
      <c r="B142" s="36" t="s">
        <v>99</v>
      </c>
      <c r="C142" s="307">
        <v>5</v>
      </c>
      <c r="D142" s="307">
        <v>0</v>
      </c>
      <c r="E142" s="307">
        <v>5</v>
      </c>
    </row>
    <row r="143" spans="2:5" s="3" customFormat="1" x14ac:dyDescent="0.2">
      <c r="B143" s="36" t="s">
        <v>100</v>
      </c>
      <c r="C143" s="307">
        <v>1</v>
      </c>
      <c r="D143" s="307">
        <v>0</v>
      </c>
      <c r="E143" s="307">
        <v>1</v>
      </c>
    </row>
    <row r="144" spans="2:5" s="3" customFormat="1" x14ac:dyDescent="0.2">
      <c r="B144" s="36" t="s">
        <v>102</v>
      </c>
      <c r="C144" s="307">
        <v>0</v>
      </c>
      <c r="D144" s="307">
        <v>0</v>
      </c>
      <c r="E144" s="307">
        <v>0</v>
      </c>
    </row>
    <row r="145" spans="2:5" s="3" customFormat="1" x14ac:dyDescent="0.2">
      <c r="B145" s="36" t="s">
        <v>103</v>
      </c>
      <c r="C145" s="307">
        <v>2</v>
      </c>
      <c r="D145" s="307">
        <v>0</v>
      </c>
      <c r="E145" s="307">
        <v>2</v>
      </c>
    </row>
    <row r="146" spans="2:5" s="3" customFormat="1" x14ac:dyDescent="0.2">
      <c r="B146" s="36" t="s">
        <v>104</v>
      </c>
      <c r="C146" s="307">
        <v>0</v>
      </c>
      <c r="D146" s="307">
        <v>0</v>
      </c>
      <c r="E146" s="307">
        <v>0</v>
      </c>
    </row>
    <row r="147" spans="2:5" s="3" customFormat="1" x14ac:dyDescent="0.2">
      <c r="B147" s="36" t="s">
        <v>105</v>
      </c>
      <c r="C147" s="307">
        <v>0</v>
      </c>
      <c r="D147" s="307">
        <v>0</v>
      </c>
      <c r="E147" s="307">
        <v>0</v>
      </c>
    </row>
    <row r="148" spans="2:5" s="3" customFormat="1" x14ac:dyDescent="0.2">
      <c r="B148" s="36" t="s">
        <v>106</v>
      </c>
      <c r="C148" s="307">
        <v>0</v>
      </c>
      <c r="D148" s="307">
        <v>0</v>
      </c>
      <c r="E148" s="307">
        <v>0</v>
      </c>
    </row>
    <row r="149" spans="2:5" s="3" customFormat="1" x14ac:dyDescent="0.2">
      <c r="B149" s="36" t="s">
        <v>107</v>
      </c>
      <c r="C149" s="307">
        <v>1</v>
      </c>
      <c r="D149" s="307">
        <v>1</v>
      </c>
      <c r="E149" s="307">
        <v>0</v>
      </c>
    </row>
    <row r="150" spans="2:5" s="3" customFormat="1" x14ac:dyDescent="0.2">
      <c r="B150" s="36" t="s">
        <v>108</v>
      </c>
      <c r="C150" s="307">
        <v>0</v>
      </c>
      <c r="D150" s="307">
        <v>0</v>
      </c>
      <c r="E150" s="307">
        <v>0</v>
      </c>
    </row>
    <row r="151" spans="2:5" s="3" customFormat="1" x14ac:dyDescent="0.2">
      <c r="C151" s="161"/>
      <c r="D151" s="163"/>
      <c r="E151" s="163"/>
    </row>
    <row r="152" spans="2:5" s="3" customFormat="1" x14ac:dyDescent="0.2">
      <c r="C152" s="161"/>
      <c r="D152" s="163"/>
      <c r="E152" s="163"/>
    </row>
    <row r="153" spans="2:5" s="3" customFormat="1" x14ac:dyDescent="0.2">
      <c r="C153" s="161"/>
      <c r="D153" s="163"/>
      <c r="E153" s="163"/>
    </row>
    <row r="154" spans="2:5" s="3" customFormat="1" x14ac:dyDescent="0.2">
      <c r="C154" s="133"/>
      <c r="D154" s="132"/>
      <c r="E154" s="132"/>
    </row>
    <row r="155" spans="2:5" s="3" customFormat="1" x14ac:dyDescent="0.2">
      <c r="B155" s="14" t="s">
        <v>562</v>
      </c>
      <c r="C155" s="131"/>
      <c r="D155" s="132"/>
      <c r="E155" s="132"/>
    </row>
    <row r="156" spans="2:5" s="3" customFormat="1" x14ac:dyDescent="0.2">
      <c r="C156" s="133"/>
      <c r="D156" s="132"/>
      <c r="E156" s="132"/>
    </row>
    <row r="157" spans="2:5" s="3" customFormat="1" x14ac:dyDescent="0.2">
      <c r="C157" s="169" t="s">
        <v>291</v>
      </c>
      <c r="D157" s="170" t="s">
        <v>314</v>
      </c>
      <c r="E157" s="170" t="s">
        <v>316</v>
      </c>
    </row>
    <row r="158" spans="2:5" s="3" customFormat="1" x14ac:dyDescent="0.2">
      <c r="C158" s="157">
        <f>SUM(C160:C163)</f>
        <v>8</v>
      </c>
      <c r="D158" s="158">
        <f>SUM(D160:D163)</f>
        <v>4</v>
      </c>
      <c r="E158" s="158">
        <f>SUM(E160:E163)</f>
        <v>4</v>
      </c>
    </row>
    <row r="159" spans="2:5" s="3" customFormat="1" x14ac:dyDescent="0.2">
      <c r="C159" s="133"/>
      <c r="D159" s="132"/>
      <c r="E159" s="132"/>
    </row>
    <row r="160" spans="2:5" s="3" customFormat="1" x14ac:dyDescent="0.2">
      <c r="B160" s="36" t="s">
        <v>116</v>
      </c>
      <c r="C160" s="307">
        <v>0</v>
      </c>
      <c r="D160" s="307">
        <v>0</v>
      </c>
      <c r="E160" s="307">
        <v>0</v>
      </c>
    </row>
    <row r="161" spans="2:5" s="3" customFormat="1" x14ac:dyDescent="0.2">
      <c r="B161" s="36" t="s">
        <v>117</v>
      </c>
      <c r="C161" s="307">
        <v>0</v>
      </c>
      <c r="D161" s="307">
        <v>0</v>
      </c>
      <c r="E161" s="307">
        <v>0</v>
      </c>
    </row>
    <row r="162" spans="2:5" s="3" customFormat="1" x14ac:dyDescent="0.2">
      <c r="B162" s="36" t="s">
        <v>118</v>
      </c>
      <c r="C162" s="307">
        <v>1</v>
      </c>
      <c r="D162" s="307">
        <v>0</v>
      </c>
      <c r="E162" s="307">
        <v>1</v>
      </c>
    </row>
    <row r="163" spans="2:5" s="3" customFormat="1" x14ac:dyDescent="0.2">
      <c r="B163" s="36" t="s">
        <v>119</v>
      </c>
      <c r="C163" s="307">
        <v>7</v>
      </c>
      <c r="D163" s="307">
        <v>4</v>
      </c>
      <c r="E163" s="307">
        <v>3</v>
      </c>
    </row>
    <row r="164" spans="2:5" s="3" customFormat="1" x14ac:dyDescent="0.2">
      <c r="C164" s="133"/>
      <c r="D164" s="132"/>
      <c r="E164" s="132"/>
    </row>
    <row r="165" spans="2:5" s="3" customFormat="1" x14ac:dyDescent="0.2">
      <c r="C165" s="133"/>
      <c r="D165" s="132"/>
      <c r="E165" s="132"/>
    </row>
    <row r="166" spans="2:5" s="3" customFormat="1" x14ac:dyDescent="0.2">
      <c r="B166" s="14" t="s">
        <v>563</v>
      </c>
      <c r="C166" s="131"/>
      <c r="D166" s="132"/>
      <c r="E166" s="132"/>
    </row>
    <row r="167" spans="2:5" s="3" customFormat="1" x14ac:dyDescent="0.2">
      <c r="C167" s="133"/>
      <c r="D167" s="132"/>
      <c r="E167" s="132"/>
    </row>
    <row r="168" spans="2:5" s="3" customFormat="1" x14ac:dyDescent="0.2">
      <c r="C168" s="169" t="s">
        <v>291</v>
      </c>
      <c r="D168" s="170" t="s">
        <v>314</v>
      </c>
      <c r="E168" s="170" t="s">
        <v>316</v>
      </c>
    </row>
    <row r="169" spans="2:5" s="3" customFormat="1" x14ac:dyDescent="0.2">
      <c r="C169" s="157">
        <f>SUM(C171:C200)</f>
        <v>88</v>
      </c>
      <c r="D169" s="158">
        <f>SUM(D171:D200)</f>
        <v>38</v>
      </c>
      <c r="E169" s="158">
        <f>SUM(E171:E200)</f>
        <v>50</v>
      </c>
    </row>
    <row r="170" spans="2:5" s="3" customFormat="1" x14ac:dyDescent="0.2">
      <c r="C170" s="133"/>
      <c r="D170" s="132"/>
      <c r="E170" s="132"/>
    </row>
    <row r="171" spans="2:5" s="3" customFormat="1" x14ac:dyDescent="0.2">
      <c r="B171" s="36" t="s">
        <v>120</v>
      </c>
      <c r="C171" s="307">
        <v>5</v>
      </c>
      <c r="D171" s="307">
        <v>2</v>
      </c>
      <c r="E171" s="307">
        <v>3</v>
      </c>
    </row>
    <row r="172" spans="2:5" s="3" customFormat="1" x14ac:dyDescent="0.2">
      <c r="B172" s="36" t="s">
        <v>121</v>
      </c>
      <c r="C172" s="307">
        <v>0</v>
      </c>
      <c r="D172" s="307">
        <v>0</v>
      </c>
      <c r="E172" s="307">
        <v>0</v>
      </c>
    </row>
    <row r="173" spans="2:5" s="3" customFormat="1" x14ac:dyDescent="0.2">
      <c r="B173" s="36" t="s">
        <v>122</v>
      </c>
      <c r="C173" s="307">
        <v>4</v>
      </c>
      <c r="D173" s="307">
        <v>2</v>
      </c>
      <c r="E173" s="307">
        <v>2</v>
      </c>
    </row>
    <row r="174" spans="2:5" s="3" customFormat="1" x14ac:dyDescent="0.2">
      <c r="B174" s="36" t="s">
        <v>123</v>
      </c>
      <c r="C174" s="307">
        <v>3</v>
      </c>
      <c r="D174" s="307">
        <v>2</v>
      </c>
      <c r="E174" s="307">
        <v>1</v>
      </c>
    </row>
    <row r="175" spans="2:5" s="3" customFormat="1" x14ac:dyDescent="0.2">
      <c r="B175" s="36" t="s">
        <v>124</v>
      </c>
      <c r="C175" s="307">
        <v>2</v>
      </c>
      <c r="D175" s="307">
        <v>0</v>
      </c>
      <c r="E175" s="307">
        <v>2</v>
      </c>
    </row>
    <row r="176" spans="2:5" s="3" customFormat="1" x14ac:dyDescent="0.2">
      <c r="B176" s="36" t="s">
        <v>125</v>
      </c>
      <c r="C176" s="307">
        <v>1</v>
      </c>
      <c r="D176" s="307">
        <v>0</v>
      </c>
      <c r="E176" s="307">
        <v>1</v>
      </c>
    </row>
    <row r="177" spans="2:5" s="3" customFormat="1" x14ac:dyDescent="0.2">
      <c r="B177" s="36" t="s">
        <v>126</v>
      </c>
      <c r="C177" s="307">
        <v>2</v>
      </c>
      <c r="D177" s="307">
        <v>1</v>
      </c>
      <c r="E177" s="307">
        <v>1</v>
      </c>
    </row>
    <row r="178" spans="2:5" s="3" customFormat="1" x14ac:dyDescent="0.2">
      <c r="B178" s="36" t="s">
        <v>127</v>
      </c>
      <c r="C178" s="307">
        <v>1</v>
      </c>
      <c r="D178" s="307">
        <v>1</v>
      </c>
      <c r="E178" s="307">
        <v>0</v>
      </c>
    </row>
    <row r="179" spans="2:5" s="3" customFormat="1" x14ac:dyDescent="0.2">
      <c r="B179" s="36" t="s">
        <v>142</v>
      </c>
      <c r="C179" s="307">
        <v>2</v>
      </c>
      <c r="D179" s="307">
        <v>1</v>
      </c>
      <c r="E179" s="307">
        <v>1</v>
      </c>
    </row>
    <row r="180" spans="2:5" s="3" customFormat="1" x14ac:dyDescent="0.2">
      <c r="B180" s="36" t="s">
        <v>128</v>
      </c>
      <c r="C180" s="307">
        <v>8</v>
      </c>
      <c r="D180" s="307">
        <v>4</v>
      </c>
      <c r="E180" s="307">
        <v>4</v>
      </c>
    </row>
    <row r="181" spans="2:5" s="3" customFormat="1" x14ac:dyDescent="0.2">
      <c r="B181" s="36" t="s">
        <v>129</v>
      </c>
      <c r="C181" s="307">
        <v>3</v>
      </c>
      <c r="D181" s="307">
        <v>0</v>
      </c>
      <c r="E181" s="307">
        <v>3</v>
      </c>
    </row>
    <row r="182" spans="2:5" s="3" customFormat="1" x14ac:dyDescent="0.2">
      <c r="B182" s="36" t="s">
        <v>130</v>
      </c>
      <c r="C182" s="307">
        <v>4</v>
      </c>
      <c r="D182" s="307">
        <v>1</v>
      </c>
      <c r="E182" s="307">
        <v>3</v>
      </c>
    </row>
    <row r="183" spans="2:5" s="3" customFormat="1" x14ac:dyDescent="0.2">
      <c r="B183" s="36" t="s">
        <v>131</v>
      </c>
      <c r="C183" s="307">
        <v>0</v>
      </c>
      <c r="D183" s="307">
        <v>0</v>
      </c>
      <c r="E183" s="307">
        <v>0</v>
      </c>
    </row>
    <row r="184" spans="2:5" s="3" customFormat="1" x14ac:dyDescent="0.2">
      <c r="B184" s="36" t="s">
        <v>516</v>
      </c>
      <c r="C184" s="307">
        <v>1</v>
      </c>
      <c r="D184" s="307">
        <v>0</v>
      </c>
      <c r="E184" s="307">
        <v>1</v>
      </c>
    </row>
    <row r="185" spans="2:5" s="3" customFormat="1" x14ac:dyDescent="0.2">
      <c r="B185" s="36" t="s">
        <v>132</v>
      </c>
      <c r="C185" s="307">
        <v>8</v>
      </c>
      <c r="D185" s="307">
        <v>5</v>
      </c>
      <c r="E185" s="307">
        <v>3</v>
      </c>
    </row>
    <row r="186" spans="2:5" s="3" customFormat="1" x14ac:dyDescent="0.2">
      <c r="B186" s="36" t="s">
        <v>133</v>
      </c>
      <c r="C186" s="307">
        <v>4</v>
      </c>
      <c r="D186" s="307">
        <v>4</v>
      </c>
      <c r="E186" s="307">
        <v>0</v>
      </c>
    </row>
    <row r="187" spans="2:5" s="3" customFormat="1" x14ac:dyDescent="0.2">
      <c r="B187" s="36" t="s">
        <v>134</v>
      </c>
      <c r="C187" s="307">
        <v>2</v>
      </c>
      <c r="D187" s="307">
        <v>0</v>
      </c>
      <c r="E187" s="307">
        <v>2</v>
      </c>
    </row>
    <row r="188" spans="2:5" s="3" customFormat="1" x14ac:dyDescent="0.2">
      <c r="B188" s="36" t="s">
        <v>135</v>
      </c>
      <c r="C188" s="307">
        <v>5</v>
      </c>
      <c r="D188" s="307">
        <v>2</v>
      </c>
      <c r="E188" s="307">
        <v>3</v>
      </c>
    </row>
    <row r="189" spans="2:5" s="3" customFormat="1" x14ac:dyDescent="0.2">
      <c r="B189" s="36" t="s">
        <v>552</v>
      </c>
      <c r="C189" s="307">
        <v>1</v>
      </c>
      <c r="D189" s="307">
        <v>0</v>
      </c>
      <c r="E189" s="307">
        <v>1</v>
      </c>
    </row>
    <row r="190" spans="2:5" s="3" customFormat="1" x14ac:dyDescent="0.2">
      <c r="B190" s="36" t="s">
        <v>553</v>
      </c>
      <c r="C190" s="307">
        <v>0</v>
      </c>
      <c r="D190" s="307">
        <v>0</v>
      </c>
      <c r="E190" s="307">
        <v>0</v>
      </c>
    </row>
    <row r="191" spans="2:5" s="3" customFormat="1" x14ac:dyDescent="0.2">
      <c r="B191" s="36" t="s">
        <v>532</v>
      </c>
      <c r="C191" s="307">
        <v>2</v>
      </c>
      <c r="D191" s="307">
        <v>1</v>
      </c>
      <c r="E191" s="307">
        <v>1</v>
      </c>
    </row>
    <row r="192" spans="2:5" s="3" customFormat="1" x14ac:dyDescent="0.2">
      <c r="B192" s="36" t="s">
        <v>554</v>
      </c>
      <c r="C192" s="307">
        <v>6</v>
      </c>
      <c r="D192" s="307">
        <v>3</v>
      </c>
      <c r="E192" s="307">
        <v>3</v>
      </c>
    </row>
    <row r="193" spans="2:5" s="3" customFormat="1" x14ac:dyDescent="0.2">
      <c r="B193" s="36" t="s">
        <v>555</v>
      </c>
      <c r="C193" s="307">
        <v>2</v>
      </c>
      <c r="D193" s="307">
        <v>2</v>
      </c>
      <c r="E193" s="307">
        <v>0</v>
      </c>
    </row>
    <row r="194" spans="2:5" s="3" customFormat="1" x14ac:dyDescent="0.2">
      <c r="B194" s="36" t="s">
        <v>557</v>
      </c>
      <c r="C194" s="307">
        <v>3</v>
      </c>
      <c r="D194" s="307">
        <v>0</v>
      </c>
      <c r="E194" s="307">
        <v>3</v>
      </c>
    </row>
    <row r="195" spans="2:5" s="3" customFormat="1" x14ac:dyDescent="0.2">
      <c r="B195" s="36" t="s">
        <v>136</v>
      </c>
      <c r="C195" s="307">
        <v>4</v>
      </c>
      <c r="D195" s="307">
        <v>2</v>
      </c>
      <c r="E195" s="307">
        <v>2</v>
      </c>
    </row>
    <row r="196" spans="2:5" s="3" customFormat="1" x14ac:dyDescent="0.2">
      <c r="B196" s="36" t="s">
        <v>137</v>
      </c>
      <c r="C196" s="307">
        <v>1</v>
      </c>
      <c r="D196" s="307">
        <v>1</v>
      </c>
      <c r="E196" s="307">
        <v>0</v>
      </c>
    </row>
    <row r="197" spans="2:5" s="3" customFormat="1" x14ac:dyDescent="0.2">
      <c r="B197" s="36" t="s">
        <v>520</v>
      </c>
      <c r="C197" s="307">
        <v>2</v>
      </c>
      <c r="D197" s="307">
        <v>0</v>
      </c>
      <c r="E197" s="307">
        <v>2</v>
      </c>
    </row>
    <row r="198" spans="2:5" s="3" customFormat="1" x14ac:dyDescent="0.2">
      <c r="B198" s="36" t="s">
        <v>558</v>
      </c>
      <c r="C198" s="307">
        <v>6</v>
      </c>
      <c r="D198" s="307">
        <v>1</v>
      </c>
      <c r="E198" s="307">
        <v>5</v>
      </c>
    </row>
    <row r="199" spans="2:5" s="3" customFormat="1" x14ac:dyDescent="0.2">
      <c r="B199" s="36" t="s">
        <v>138</v>
      </c>
      <c r="C199" s="307">
        <v>5</v>
      </c>
      <c r="D199" s="307">
        <v>3</v>
      </c>
      <c r="E199" s="307">
        <v>2</v>
      </c>
    </row>
    <row r="200" spans="2:5" s="3" customFormat="1" x14ac:dyDescent="0.2">
      <c r="B200" s="36" t="s">
        <v>139</v>
      </c>
      <c r="C200" s="307">
        <v>1</v>
      </c>
      <c r="D200" s="307">
        <v>0</v>
      </c>
      <c r="E200" s="307">
        <v>1</v>
      </c>
    </row>
    <row r="201" spans="2:5" s="3" customFormat="1" x14ac:dyDescent="0.2">
      <c r="C201" s="161"/>
      <c r="D201" s="163"/>
      <c r="E201" s="163"/>
    </row>
    <row r="202" spans="2:5" s="3" customFormat="1" x14ac:dyDescent="0.2">
      <c r="C202" s="133"/>
      <c r="D202" s="132"/>
      <c r="E202" s="132"/>
    </row>
    <row r="203" spans="2:5" s="3" customFormat="1" x14ac:dyDescent="0.2">
      <c r="B203" s="14" t="s">
        <v>140</v>
      </c>
      <c r="C203" s="131"/>
      <c r="D203" s="132"/>
      <c r="E203" s="132"/>
    </row>
    <row r="204" spans="2:5" s="3" customFormat="1" x14ac:dyDescent="0.2">
      <c r="C204" s="133"/>
      <c r="D204" s="132"/>
      <c r="E204" s="132"/>
    </row>
    <row r="205" spans="2:5" s="3" customFormat="1" x14ac:dyDescent="0.2">
      <c r="C205" s="169" t="s">
        <v>291</v>
      </c>
      <c r="D205" s="170" t="s">
        <v>314</v>
      </c>
      <c r="E205" s="170" t="s">
        <v>316</v>
      </c>
    </row>
    <row r="206" spans="2:5" s="3" customFormat="1" x14ac:dyDescent="0.2">
      <c r="C206" s="157">
        <f>SUM(C208)</f>
        <v>0</v>
      </c>
      <c r="D206" s="158">
        <f>SUM(D208)</f>
        <v>0</v>
      </c>
      <c r="E206" s="158">
        <f>SUM(E208)</f>
        <v>0</v>
      </c>
    </row>
    <row r="207" spans="2:5" s="3" customFormat="1" x14ac:dyDescent="0.2">
      <c r="C207" s="133"/>
      <c r="D207" s="132"/>
      <c r="E207" s="132"/>
    </row>
    <row r="208" spans="2:5" s="3" customFormat="1" x14ac:dyDescent="0.2">
      <c r="B208" s="36" t="s">
        <v>141</v>
      </c>
      <c r="C208" s="307">
        <v>0</v>
      </c>
      <c r="D208" s="307">
        <v>0</v>
      </c>
      <c r="E208" s="307">
        <v>0</v>
      </c>
    </row>
    <row r="209" spans="2:5" s="3" customFormat="1" x14ac:dyDescent="0.2">
      <c r="B209" s="36"/>
      <c r="C209" s="525"/>
      <c r="D209" s="525"/>
      <c r="E209" s="525"/>
    </row>
    <row r="210" spans="2:5" s="3" customFormat="1" x14ac:dyDescent="0.2">
      <c r="C210" s="133"/>
      <c r="D210" s="132"/>
      <c r="E210" s="132"/>
    </row>
    <row r="211" spans="2:5" ht="15" x14ac:dyDescent="0.25">
      <c r="B211" s="15" t="s">
        <v>585</v>
      </c>
      <c r="C211" s="140"/>
      <c r="D211" s="141"/>
      <c r="E211" s="185"/>
    </row>
    <row r="212" spans="2:5" s="3" customFormat="1" x14ac:dyDescent="0.2">
      <c r="C212" s="133"/>
      <c r="D212" s="132"/>
      <c r="E212" s="132"/>
    </row>
    <row r="213" spans="2:5" s="3" customFormat="1" x14ac:dyDescent="0.2">
      <c r="C213" s="133"/>
      <c r="D213" s="132"/>
      <c r="E213" s="132"/>
    </row>
    <row r="214" spans="2:5" s="3" customFormat="1" x14ac:dyDescent="0.2">
      <c r="C214" s="133"/>
      <c r="D214" s="132"/>
      <c r="E214" s="132"/>
    </row>
    <row r="215" spans="2:5" s="3" customFormat="1" x14ac:dyDescent="0.2">
      <c r="C215" s="133"/>
      <c r="D215" s="132"/>
      <c r="E215" s="132"/>
    </row>
    <row r="216" spans="2:5" s="3" customFormat="1" x14ac:dyDescent="0.2">
      <c r="C216" s="133"/>
      <c r="D216" s="132"/>
      <c r="E216" s="132"/>
    </row>
    <row r="217" spans="2:5" s="3" customFormat="1" x14ac:dyDescent="0.2">
      <c r="C217" s="133"/>
      <c r="D217" s="132"/>
      <c r="E217" s="132"/>
    </row>
    <row r="218" spans="2:5" s="3" customFormat="1" x14ac:dyDescent="0.2">
      <c r="C218" s="133"/>
      <c r="D218" s="132"/>
      <c r="E218" s="132"/>
    </row>
    <row r="219" spans="2:5" s="3" customFormat="1" x14ac:dyDescent="0.2">
      <c r="C219" s="133"/>
      <c r="D219" s="132"/>
      <c r="E219" s="132"/>
    </row>
    <row r="220" spans="2:5" s="3" customFormat="1" x14ac:dyDescent="0.2">
      <c r="C220" s="133"/>
      <c r="D220" s="132"/>
      <c r="E220" s="132"/>
    </row>
    <row r="221" spans="2:5" s="3" customFormat="1" x14ac:dyDescent="0.2">
      <c r="C221" s="133"/>
      <c r="D221" s="132"/>
      <c r="E221" s="132"/>
    </row>
    <row r="222" spans="2:5" s="3" customFormat="1" x14ac:dyDescent="0.2">
      <c r="C222" s="133"/>
      <c r="D222" s="132"/>
      <c r="E222" s="132"/>
    </row>
    <row r="223" spans="2:5" s="3" customFormat="1" x14ac:dyDescent="0.2">
      <c r="C223" s="133"/>
      <c r="D223" s="132"/>
      <c r="E223" s="132"/>
    </row>
    <row r="224" spans="2:5" s="3" customFormat="1" x14ac:dyDescent="0.2">
      <c r="C224" s="133"/>
      <c r="D224" s="132"/>
      <c r="E224" s="132"/>
    </row>
    <row r="225" spans="3:5" s="3" customFormat="1" x14ac:dyDescent="0.2">
      <c r="C225" s="133"/>
      <c r="D225" s="132"/>
      <c r="E225" s="132"/>
    </row>
    <row r="226" spans="3:5" s="3" customFormat="1" x14ac:dyDescent="0.2">
      <c r="C226" s="133"/>
      <c r="D226" s="132"/>
      <c r="E226" s="132"/>
    </row>
    <row r="227" spans="3:5" s="3" customFormat="1" x14ac:dyDescent="0.2">
      <c r="C227" s="133"/>
      <c r="D227" s="132"/>
      <c r="E227" s="132"/>
    </row>
    <row r="228" spans="3:5" s="3" customFormat="1" x14ac:dyDescent="0.2">
      <c r="C228" s="133"/>
      <c r="D228" s="132"/>
      <c r="E228" s="132"/>
    </row>
    <row r="229" spans="3:5" s="3" customFormat="1" x14ac:dyDescent="0.2">
      <c r="C229" s="133"/>
      <c r="D229" s="132"/>
      <c r="E229" s="132"/>
    </row>
    <row r="230" spans="3:5" s="3" customFormat="1" x14ac:dyDescent="0.2">
      <c r="C230" s="133"/>
      <c r="D230" s="132"/>
      <c r="E230" s="132"/>
    </row>
    <row r="231" spans="3:5" s="3" customFormat="1" x14ac:dyDescent="0.2">
      <c r="C231" s="133"/>
      <c r="D231" s="132"/>
      <c r="E231" s="132"/>
    </row>
    <row r="232" spans="3:5" s="3" customFormat="1" x14ac:dyDescent="0.2">
      <c r="C232" s="133"/>
      <c r="D232" s="132"/>
      <c r="E232" s="132"/>
    </row>
    <row r="233" spans="3:5" s="3" customFormat="1" x14ac:dyDescent="0.2">
      <c r="C233" s="133"/>
      <c r="D233" s="132"/>
      <c r="E233" s="132"/>
    </row>
    <row r="234" spans="3:5" s="3" customFormat="1" x14ac:dyDescent="0.2">
      <c r="C234" s="133"/>
      <c r="D234" s="132"/>
      <c r="E234" s="132"/>
    </row>
    <row r="235" spans="3:5" s="3" customFormat="1" x14ac:dyDescent="0.2">
      <c r="C235" s="133"/>
      <c r="D235" s="132"/>
      <c r="E235" s="132"/>
    </row>
    <row r="236" spans="3:5" s="3" customFormat="1" x14ac:dyDescent="0.2">
      <c r="C236" s="133"/>
      <c r="D236" s="132"/>
      <c r="E236" s="132"/>
    </row>
    <row r="237" spans="3:5" s="3" customFormat="1" x14ac:dyDescent="0.2">
      <c r="C237" s="133"/>
      <c r="D237" s="132"/>
      <c r="E237" s="132"/>
    </row>
    <row r="238" spans="3:5" s="3" customFormat="1" x14ac:dyDescent="0.2">
      <c r="C238" s="133"/>
      <c r="D238" s="132"/>
      <c r="E238" s="132"/>
    </row>
    <row r="239" spans="3:5" s="3" customFormat="1" x14ac:dyDescent="0.2">
      <c r="C239" s="133"/>
      <c r="D239" s="132"/>
      <c r="E239" s="132"/>
    </row>
    <row r="240" spans="3:5" s="3" customFormat="1" x14ac:dyDescent="0.2">
      <c r="C240" s="133"/>
      <c r="D240" s="132"/>
      <c r="E240" s="132"/>
    </row>
    <row r="241" spans="3:5" s="3" customFormat="1" x14ac:dyDescent="0.2">
      <c r="C241" s="133"/>
      <c r="D241" s="132"/>
      <c r="E241" s="132"/>
    </row>
    <row r="242" spans="3:5" s="3" customFormat="1" x14ac:dyDescent="0.2">
      <c r="C242" s="133"/>
      <c r="D242" s="132"/>
      <c r="E242" s="132"/>
    </row>
    <row r="243" spans="3:5" s="3" customFormat="1" x14ac:dyDescent="0.2">
      <c r="C243" s="133"/>
      <c r="D243" s="132"/>
      <c r="E243" s="132"/>
    </row>
    <row r="244" spans="3:5" s="3" customFormat="1" x14ac:dyDescent="0.2">
      <c r="C244" s="133"/>
      <c r="D244" s="132"/>
      <c r="E244" s="132"/>
    </row>
    <row r="245" spans="3:5" s="3" customFormat="1" x14ac:dyDescent="0.2">
      <c r="C245" s="133"/>
      <c r="D245" s="132"/>
      <c r="E245" s="132"/>
    </row>
    <row r="246" spans="3:5" s="3" customFormat="1" x14ac:dyDescent="0.2">
      <c r="C246" s="133"/>
      <c r="D246" s="132"/>
      <c r="E246" s="132"/>
    </row>
    <row r="247" spans="3:5" s="3" customFormat="1" x14ac:dyDescent="0.2">
      <c r="C247" s="133"/>
      <c r="D247" s="132"/>
      <c r="E247" s="132"/>
    </row>
    <row r="248" spans="3:5" s="3" customFormat="1" x14ac:dyDescent="0.2">
      <c r="C248" s="133"/>
      <c r="D248" s="132"/>
      <c r="E248" s="132"/>
    </row>
    <row r="249" spans="3:5" s="3" customFormat="1" x14ac:dyDescent="0.2">
      <c r="C249" s="133"/>
      <c r="D249" s="132"/>
      <c r="E249" s="132"/>
    </row>
    <row r="250" spans="3:5" s="3" customFormat="1" x14ac:dyDescent="0.2">
      <c r="C250" s="133"/>
      <c r="D250" s="132"/>
      <c r="E250" s="132"/>
    </row>
    <row r="251" spans="3:5" s="3" customFormat="1" x14ac:dyDescent="0.2">
      <c r="C251" s="133"/>
      <c r="D251" s="132"/>
      <c r="E251" s="132"/>
    </row>
    <row r="252" spans="3:5" s="3" customFormat="1" x14ac:dyDescent="0.2">
      <c r="C252" s="133"/>
      <c r="D252" s="132"/>
      <c r="E252" s="132"/>
    </row>
    <row r="253" spans="3:5" s="3" customFormat="1" x14ac:dyDescent="0.2">
      <c r="C253" s="133"/>
      <c r="D253" s="132"/>
      <c r="E253" s="132"/>
    </row>
    <row r="254" spans="3:5" s="3" customFormat="1" x14ac:dyDescent="0.2">
      <c r="C254" s="133"/>
      <c r="D254" s="132"/>
      <c r="E254" s="132"/>
    </row>
    <row r="255" spans="3:5" s="3" customFormat="1" x14ac:dyDescent="0.2">
      <c r="C255" s="133"/>
      <c r="D255" s="132"/>
      <c r="E255" s="132"/>
    </row>
    <row r="256" spans="3:5" s="3" customFormat="1" x14ac:dyDescent="0.2">
      <c r="C256" s="133"/>
      <c r="D256" s="132"/>
      <c r="E256" s="132"/>
    </row>
    <row r="257" spans="3:5" s="3" customFormat="1" x14ac:dyDescent="0.2">
      <c r="C257" s="133"/>
      <c r="D257" s="132"/>
      <c r="E257" s="132"/>
    </row>
    <row r="258" spans="3:5" s="3" customFormat="1" x14ac:dyDescent="0.2">
      <c r="C258" s="133"/>
      <c r="D258" s="132"/>
      <c r="E258" s="132"/>
    </row>
    <row r="259" spans="3:5" s="3" customFormat="1" x14ac:dyDescent="0.2">
      <c r="C259" s="133"/>
      <c r="D259" s="132"/>
      <c r="E259" s="132"/>
    </row>
    <row r="260" spans="3:5" s="3" customFormat="1" x14ac:dyDescent="0.2">
      <c r="C260" s="133"/>
      <c r="D260" s="132"/>
      <c r="E260" s="132"/>
    </row>
    <row r="261" spans="3:5" s="3" customFormat="1" x14ac:dyDescent="0.2">
      <c r="C261" s="133"/>
      <c r="D261" s="132"/>
      <c r="E261" s="132"/>
    </row>
    <row r="262" spans="3:5" s="3" customFormat="1" x14ac:dyDescent="0.2">
      <c r="C262" s="133"/>
      <c r="D262" s="132"/>
      <c r="E262" s="132"/>
    </row>
    <row r="263" spans="3:5" s="3" customFormat="1" x14ac:dyDescent="0.2">
      <c r="C263" s="133"/>
      <c r="D263" s="132"/>
      <c r="E263" s="132"/>
    </row>
    <row r="264" spans="3:5" s="3" customFormat="1" x14ac:dyDescent="0.2">
      <c r="C264" s="133"/>
      <c r="D264" s="132"/>
      <c r="E264" s="132"/>
    </row>
    <row r="265" spans="3:5" s="3" customFormat="1" x14ac:dyDescent="0.2">
      <c r="C265" s="133"/>
      <c r="D265" s="132"/>
      <c r="E265" s="132"/>
    </row>
    <row r="266" spans="3:5" s="3" customFormat="1" x14ac:dyDescent="0.2">
      <c r="C266" s="133"/>
      <c r="D266" s="132"/>
      <c r="E266" s="132"/>
    </row>
    <row r="267" spans="3:5" s="3" customFormat="1" x14ac:dyDescent="0.2">
      <c r="C267" s="133"/>
      <c r="D267" s="132"/>
      <c r="E267" s="132"/>
    </row>
    <row r="268" spans="3:5" s="3" customFormat="1" x14ac:dyDescent="0.2">
      <c r="C268" s="133"/>
      <c r="D268" s="132"/>
      <c r="E268" s="132"/>
    </row>
    <row r="269" spans="3:5" s="3" customFormat="1" x14ac:dyDescent="0.2">
      <c r="C269" s="133"/>
      <c r="D269" s="132"/>
      <c r="E269" s="132"/>
    </row>
    <row r="270" spans="3:5" s="3" customFormat="1" x14ac:dyDescent="0.2">
      <c r="C270" s="133"/>
      <c r="D270" s="132"/>
      <c r="E270" s="132"/>
    </row>
    <row r="271" spans="3:5" s="3" customFormat="1" x14ac:dyDescent="0.2">
      <c r="C271" s="133"/>
      <c r="D271" s="132"/>
      <c r="E271" s="132"/>
    </row>
    <row r="272" spans="3:5" s="3" customFormat="1" x14ac:dyDescent="0.2">
      <c r="C272" s="133"/>
      <c r="D272" s="132"/>
      <c r="E272" s="132"/>
    </row>
    <row r="273" spans="3:5" s="3" customFormat="1" x14ac:dyDescent="0.2">
      <c r="C273" s="133"/>
      <c r="D273" s="132"/>
      <c r="E273" s="132"/>
    </row>
    <row r="274" spans="3:5" s="3" customFormat="1" x14ac:dyDescent="0.2">
      <c r="C274" s="133"/>
      <c r="D274" s="132"/>
      <c r="E274" s="132"/>
    </row>
    <row r="275" spans="3:5" s="3" customFormat="1" x14ac:dyDescent="0.2">
      <c r="C275" s="133"/>
      <c r="D275" s="132"/>
      <c r="E275" s="132"/>
    </row>
    <row r="276" spans="3:5" s="3" customFormat="1" x14ac:dyDescent="0.2">
      <c r="C276" s="133"/>
      <c r="D276" s="132"/>
      <c r="E276" s="132"/>
    </row>
    <row r="277" spans="3:5" s="3" customFormat="1" x14ac:dyDescent="0.2">
      <c r="C277" s="133"/>
      <c r="D277" s="132"/>
      <c r="E277" s="132"/>
    </row>
    <row r="278" spans="3:5" s="3" customFormat="1" x14ac:dyDescent="0.2">
      <c r="C278" s="133"/>
      <c r="D278" s="132"/>
      <c r="E278" s="132"/>
    </row>
    <row r="279" spans="3:5" s="3" customFormat="1" x14ac:dyDescent="0.2">
      <c r="C279" s="133"/>
      <c r="D279" s="132"/>
      <c r="E279" s="132"/>
    </row>
    <row r="280" spans="3:5" s="3" customFormat="1" x14ac:dyDescent="0.2">
      <c r="C280" s="133"/>
      <c r="D280" s="132"/>
      <c r="E280" s="132"/>
    </row>
    <row r="281" spans="3:5" s="3" customFormat="1" x14ac:dyDescent="0.2">
      <c r="C281" s="133"/>
      <c r="D281" s="132"/>
      <c r="E281" s="132"/>
    </row>
    <row r="282" spans="3:5" s="3" customFormat="1" x14ac:dyDescent="0.2">
      <c r="C282" s="133"/>
      <c r="D282" s="132"/>
      <c r="E282" s="132"/>
    </row>
    <row r="283" spans="3:5" s="3" customFormat="1" x14ac:dyDescent="0.2">
      <c r="C283" s="133"/>
      <c r="D283" s="132"/>
      <c r="E283" s="132"/>
    </row>
    <row r="284" spans="3:5" s="3" customFormat="1" x14ac:dyDescent="0.2">
      <c r="C284" s="133"/>
      <c r="D284" s="132"/>
      <c r="E284" s="132"/>
    </row>
    <row r="285" spans="3:5" s="3" customFormat="1" x14ac:dyDescent="0.2">
      <c r="C285" s="133"/>
      <c r="D285" s="132"/>
      <c r="E285" s="132"/>
    </row>
    <row r="286" spans="3:5" s="3" customFormat="1" x14ac:dyDescent="0.2">
      <c r="C286" s="133"/>
      <c r="D286" s="132"/>
      <c r="E286" s="132"/>
    </row>
    <row r="287" spans="3:5" s="3" customFormat="1" x14ac:dyDescent="0.2">
      <c r="C287" s="133"/>
      <c r="D287" s="132"/>
      <c r="E287" s="132"/>
    </row>
    <row r="288" spans="3:5" s="3" customFormat="1" x14ac:dyDescent="0.2">
      <c r="C288" s="133"/>
      <c r="D288" s="132"/>
      <c r="E288" s="132"/>
    </row>
    <row r="289" spans="3:5" s="3" customFormat="1" x14ac:dyDescent="0.2">
      <c r="C289" s="133"/>
      <c r="D289" s="132"/>
      <c r="E289" s="132"/>
    </row>
    <row r="290" spans="3:5" s="3" customFormat="1" x14ac:dyDescent="0.2">
      <c r="C290" s="133"/>
      <c r="D290" s="132"/>
      <c r="E290" s="132"/>
    </row>
    <row r="291" spans="3:5" s="3" customFormat="1" x14ac:dyDescent="0.2">
      <c r="C291" s="133"/>
      <c r="D291" s="132"/>
      <c r="E291" s="132"/>
    </row>
    <row r="292" spans="3:5" s="3" customFormat="1" x14ac:dyDescent="0.2">
      <c r="C292" s="133"/>
      <c r="D292" s="132"/>
      <c r="E292" s="132"/>
    </row>
    <row r="293" spans="3:5" s="3" customFormat="1" x14ac:dyDescent="0.2">
      <c r="C293" s="133"/>
      <c r="D293" s="132"/>
      <c r="E293" s="132"/>
    </row>
    <row r="294" spans="3:5" s="3" customFormat="1" x14ac:dyDescent="0.2">
      <c r="C294" s="133"/>
      <c r="D294" s="132"/>
      <c r="E294" s="132"/>
    </row>
    <row r="295" spans="3:5" s="3" customFormat="1" x14ac:dyDescent="0.2">
      <c r="C295" s="133"/>
      <c r="D295" s="132"/>
      <c r="E295" s="132"/>
    </row>
    <row r="296" spans="3:5" s="3" customFormat="1" x14ac:dyDescent="0.2">
      <c r="C296" s="133"/>
      <c r="D296" s="132"/>
      <c r="E296" s="132"/>
    </row>
    <row r="297" spans="3:5" s="3" customFormat="1" x14ac:dyDescent="0.2">
      <c r="C297" s="133"/>
      <c r="D297" s="132"/>
      <c r="E297" s="132"/>
    </row>
    <row r="298" spans="3:5" s="3" customFormat="1" x14ac:dyDescent="0.2">
      <c r="C298" s="133"/>
      <c r="D298" s="132"/>
      <c r="E298" s="132"/>
    </row>
    <row r="299" spans="3:5" s="3" customFormat="1" x14ac:dyDescent="0.2">
      <c r="C299" s="133"/>
      <c r="D299" s="132"/>
      <c r="E299" s="132"/>
    </row>
    <row r="300" spans="3:5" s="3" customFormat="1" x14ac:dyDescent="0.2">
      <c r="C300" s="133"/>
      <c r="D300" s="132"/>
      <c r="E300" s="132"/>
    </row>
    <row r="301" spans="3:5" s="3" customFormat="1" x14ac:dyDescent="0.2">
      <c r="C301" s="133"/>
      <c r="D301" s="132"/>
      <c r="E301" s="132"/>
    </row>
    <row r="302" spans="3:5" s="3" customFormat="1" x14ac:dyDescent="0.2">
      <c r="C302" s="133"/>
      <c r="D302" s="132"/>
      <c r="E302" s="132"/>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5"/>
  <sheetViews>
    <sheetView showGridLines="0" topLeftCell="A204" zoomScale="84" zoomScaleNormal="84" workbookViewId="0">
      <selection activeCell="B68" sqref="B68"/>
    </sheetView>
  </sheetViews>
  <sheetFormatPr baseColWidth="10" defaultRowHeight="12.75" x14ac:dyDescent="0.2"/>
  <cols>
    <col min="1" max="1" width="3.5703125" style="2" customWidth="1"/>
    <col min="2" max="2" width="81.140625" style="2" customWidth="1"/>
    <col min="3" max="3" width="11.7109375" style="133" customWidth="1"/>
    <col min="4" max="6" width="10.7109375" style="132" customWidth="1"/>
    <col min="7" max="11" width="10.7109375" style="133" customWidth="1"/>
    <col min="12"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12" x14ac:dyDescent="0.2">
      <c r="C1" s="2"/>
      <c r="D1" s="23"/>
      <c r="E1" s="23"/>
      <c r="F1" s="2"/>
      <c r="G1" s="2"/>
      <c r="H1" s="2"/>
      <c r="I1" s="2"/>
      <c r="J1" s="2"/>
      <c r="K1" s="2"/>
    </row>
    <row r="2" spans="1:12" x14ac:dyDescent="0.2">
      <c r="C2" s="2"/>
      <c r="D2" s="23"/>
      <c r="E2" s="23"/>
      <c r="F2" s="2"/>
      <c r="G2" s="2"/>
      <c r="H2" s="2"/>
      <c r="I2" s="2"/>
      <c r="J2" s="2"/>
      <c r="K2" s="2"/>
    </row>
    <row r="3" spans="1:12" x14ac:dyDescent="0.2">
      <c r="C3" s="2"/>
      <c r="D3" s="23"/>
      <c r="E3" s="23"/>
      <c r="F3" s="2"/>
      <c r="G3" s="2"/>
      <c r="H3" s="2"/>
      <c r="I3" s="2"/>
      <c r="J3" s="2"/>
      <c r="K3" s="2"/>
    </row>
    <row r="4" spans="1:12" ht="15.75" x14ac:dyDescent="0.2">
      <c r="B4" s="414" t="s">
        <v>560</v>
      </c>
      <c r="C4" s="2"/>
      <c r="D4" s="23"/>
      <c r="E4" s="23"/>
      <c r="F4" s="2"/>
      <c r="G4" s="2"/>
      <c r="H4" s="2"/>
      <c r="I4" s="2"/>
      <c r="J4" s="2"/>
      <c r="K4" s="2"/>
    </row>
    <row r="5" spans="1:12" x14ac:dyDescent="0.2">
      <c r="C5" s="2"/>
      <c r="D5" s="23"/>
      <c r="E5" s="23"/>
      <c r="F5" s="2"/>
      <c r="G5" s="2"/>
      <c r="H5" s="2"/>
      <c r="I5" s="2"/>
      <c r="J5" s="2"/>
      <c r="K5" s="2"/>
    </row>
    <row r="6" spans="1:12" x14ac:dyDescent="0.2">
      <c r="C6" s="2"/>
      <c r="D6" s="2"/>
      <c r="E6" s="2"/>
      <c r="F6" s="2"/>
      <c r="G6" s="2"/>
      <c r="H6" s="2"/>
      <c r="I6" s="2"/>
      <c r="J6" s="2"/>
      <c r="K6" s="351" t="s">
        <v>4</v>
      </c>
    </row>
    <row r="7" spans="1:12" ht="4.5" customHeight="1" x14ac:dyDescent="0.2">
      <c r="C7" s="352"/>
      <c r="D7" s="2"/>
      <c r="E7" s="2"/>
      <c r="F7" s="2"/>
      <c r="G7" s="2"/>
      <c r="H7" s="2"/>
      <c r="I7" s="2"/>
      <c r="J7" s="2"/>
      <c r="K7" s="2"/>
    </row>
    <row r="8" spans="1:12" ht="5.25" customHeight="1" thickBot="1" x14ac:dyDescent="0.25">
      <c r="B8" s="4"/>
      <c r="C8" s="135"/>
      <c r="D8" s="136"/>
      <c r="E8" s="136"/>
      <c r="F8" s="136"/>
      <c r="G8" s="135"/>
      <c r="H8" s="135"/>
      <c r="I8" s="135"/>
      <c r="J8" s="135"/>
      <c r="K8" s="135"/>
    </row>
    <row r="9" spans="1:12" ht="5.25" customHeight="1" x14ac:dyDescent="0.2">
      <c r="B9" s="5"/>
      <c r="C9" s="137"/>
      <c r="D9" s="138"/>
      <c r="E9" s="138"/>
      <c r="F9" s="138"/>
      <c r="G9" s="137"/>
      <c r="H9" s="137"/>
    </row>
    <row r="10" spans="1:12" x14ac:dyDescent="0.2">
      <c r="G10" s="139"/>
      <c r="H10" s="139"/>
      <c r="I10" s="139"/>
      <c r="J10" s="139"/>
      <c r="K10" s="139"/>
    </row>
    <row r="11" spans="1:12" ht="15" x14ac:dyDescent="0.25">
      <c r="B11" s="15" t="s">
        <v>317</v>
      </c>
      <c r="C11" s="140"/>
      <c r="D11" s="141"/>
      <c r="E11" s="141"/>
      <c r="F11" s="141"/>
      <c r="G11" s="142"/>
      <c r="H11" s="142"/>
      <c r="I11" s="142"/>
      <c r="J11" s="142"/>
      <c r="K11" s="143"/>
    </row>
    <row r="12" spans="1:12" x14ac:dyDescent="0.2">
      <c r="B12" s="6"/>
      <c r="C12" s="137"/>
    </row>
    <row r="13" spans="1:12" s="75" customFormat="1" x14ac:dyDescent="0.2">
      <c r="A13" s="417"/>
      <c r="B13" s="12" t="s">
        <v>5</v>
      </c>
      <c r="C13" s="197" t="s">
        <v>265</v>
      </c>
      <c r="D13" s="187"/>
      <c r="E13" s="188"/>
      <c r="F13" s="189"/>
      <c r="G13" s="190" t="s">
        <v>319</v>
      </c>
      <c r="H13" s="188" t="s">
        <v>320</v>
      </c>
      <c r="I13" s="189"/>
      <c r="J13" s="189"/>
      <c r="K13" s="189"/>
      <c r="L13" s="186"/>
    </row>
    <row r="14" spans="1:12" s="75" customFormat="1" ht="85.5" customHeight="1" x14ac:dyDescent="0.2">
      <c r="A14" s="417"/>
      <c r="B14" s="191"/>
      <c r="C14" s="192" t="s">
        <v>318</v>
      </c>
      <c r="D14" s="214" t="s">
        <v>321</v>
      </c>
      <c r="E14" s="214" t="s">
        <v>322</v>
      </c>
      <c r="F14" s="214" t="s">
        <v>323</v>
      </c>
      <c r="G14" s="214" t="s">
        <v>324</v>
      </c>
      <c r="H14" s="214" t="s">
        <v>325</v>
      </c>
      <c r="I14" s="214" t="s">
        <v>326</v>
      </c>
      <c r="J14" s="214" t="s">
        <v>327</v>
      </c>
      <c r="K14" s="214" t="s">
        <v>328</v>
      </c>
      <c r="L14" s="186"/>
    </row>
    <row r="15" spans="1:12" x14ac:dyDescent="0.2">
      <c r="B15" s="3" t="s">
        <v>31</v>
      </c>
      <c r="C15" s="137">
        <f t="shared" ref="C15:K15" si="0">SUM(C24,C36,C61,C75,C84,C93,C104)</f>
        <v>385</v>
      </c>
      <c r="D15" s="148">
        <f t="shared" si="0"/>
        <v>37</v>
      </c>
      <c r="E15" s="132">
        <f t="shared" si="0"/>
        <v>125</v>
      </c>
      <c r="F15" s="132">
        <f t="shared" si="0"/>
        <v>103</v>
      </c>
      <c r="G15" s="133">
        <f t="shared" si="0"/>
        <v>7</v>
      </c>
      <c r="H15" s="133">
        <f t="shared" si="0"/>
        <v>80</v>
      </c>
      <c r="I15" s="133">
        <f t="shared" si="0"/>
        <v>17</v>
      </c>
      <c r="J15" s="133">
        <f t="shared" si="0"/>
        <v>9</v>
      </c>
      <c r="K15" s="133">
        <f t="shared" si="0"/>
        <v>7</v>
      </c>
    </row>
    <row r="16" spans="1:12" x14ac:dyDescent="0.2">
      <c r="B16" s="3" t="s">
        <v>34</v>
      </c>
      <c r="C16" s="133">
        <f t="shared" ref="C16:K16" si="1">SUM(C167,C179,C217)</f>
        <v>97</v>
      </c>
      <c r="D16" s="132">
        <f t="shared" si="1"/>
        <v>24</v>
      </c>
      <c r="E16" s="132">
        <f t="shared" si="1"/>
        <v>53</v>
      </c>
      <c r="F16" s="132">
        <f t="shared" si="1"/>
        <v>15</v>
      </c>
      <c r="G16" s="133">
        <f t="shared" si="1"/>
        <v>2</v>
      </c>
      <c r="H16" s="133">
        <f t="shared" si="1"/>
        <v>1</v>
      </c>
      <c r="I16" s="133">
        <f t="shared" si="1"/>
        <v>1</v>
      </c>
      <c r="J16" s="133">
        <f t="shared" si="1"/>
        <v>0</v>
      </c>
      <c r="K16" s="133">
        <f t="shared" si="1"/>
        <v>1</v>
      </c>
    </row>
    <row r="17" spans="2:11" x14ac:dyDescent="0.2">
      <c r="B17" s="9" t="s">
        <v>6</v>
      </c>
      <c r="C17" s="149">
        <f>SUM(C15:C16)</f>
        <v>482</v>
      </c>
      <c r="D17" s="150">
        <f>SUM(D15:D16)</f>
        <v>61</v>
      </c>
      <c r="E17" s="150">
        <f t="shared" ref="E17:K17" si="2">SUM(E15,E16)</f>
        <v>178</v>
      </c>
      <c r="F17" s="150">
        <f t="shared" si="2"/>
        <v>118</v>
      </c>
      <c r="G17" s="149">
        <f t="shared" si="2"/>
        <v>9</v>
      </c>
      <c r="H17" s="149">
        <f t="shared" si="2"/>
        <v>81</v>
      </c>
      <c r="I17" s="149">
        <f t="shared" si="2"/>
        <v>18</v>
      </c>
      <c r="J17" s="149">
        <f t="shared" si="2"/>
        <v>9</v>
      </c>
      <c r="K17" s="149">
        <f t="shared" si="2"/>
        <v>8</v>
      </c>
    </row>
    <row r="20" spans="2:11" s="3" customFormat="1" x14ac:dyDescent="0.2">
      <c r="B20" s="14" t="s">
        <v>565</v>
      </c>
      <c r="C20" s="151"/>
      <c r="D20" s="138"/>
      <c r="E20" s="132"/>
      <c r="F20" s="132"/>
      <c r="G20" s="133"/>
      <c r="H20" s="133"/>
      <c r="I20" s="133"/>
      <c r="J20" s="133"/>
      <c r="K20" s="133"/>
    </row>
    <row r="21" spans="2:11" s="3" customFormat="1" x14ac:dyDescent="0.2">
      <c r="B21" s="14"/>
      <c r="C21" s="151"/>
      <c r="D21" s="138"/>
      <c r="E21" s="132"/>
      <c r="F21" s="132"/>
      <c r="G21" s="133"/>
      <c r="H21" s="133"/>
      <c r="I21" s="133"/>
      <c r="J21" s="133"/>
      <c r="K21" s="133"/>
    </row>
    <row r="22" spans="2:11" s="3" customFormat="1" x14ac:dyDescent="0.2">
      <c r="B22" s="40"/>
      <c r="C22" s="199" t="s">
        <v>265</v>
      </c>
      <c r="D22" s="196"/>
      <c r="E22" s="193"/>
      <c r="F22" s="194"/>
      <c r="G22" s="195" t="s">
        <v>319</v>
      </c>
      <c r="H22" s="193" t="s">
        <v>320</v>
      </c>
      <c r="I22" s="194"/>
      <c r="J22" s="194"/>
      <c r="K22" s="194"/>
    </row>
    <row r="23" spans="2:11" s="3" customFormat="1" ht="85.5" customHeight="1" x14ac:dyDescent="0.2">
      <c r="C23" s="198" t="s">
        <v>318</v>
      </c>
      <c r="D23" s="200" t="s">
        <v>321</v>
      </c>
      <c r="E23" s="200" t="s">
        <v>322</v>
      </c>
      <c r="F23" s="200" t="s">
        <v>323</v>
      </c>
      <c r="G23" s="305" t="s">
        <v>324</v>
      </c>
      <c r="H23" s="305" t="s">
        <v>325</v>
      </c>
      <c r="I23" s="305" t="s">
        <v>326</v>
      </c>
      <c r="J23" s="305" t="s">
        <v>327</v>
      </c>
      <c r="K23" s="200" t="s">
        <v>328</v>
      </c>
    </row>
    <row r="24" spans="2:11" s="3" customFormat="1" x14ac:dyDescent="0.2">
      <c r="C24" s="157">
        <f t="shared" ref="C24:K24" si="3">SUM(C26:C29)</f>
        <v>60</v>
      </c>
      <c r="D24" s="158">
        <f t="shared" si="3"/>
        <v>3</v>
      </c>
      <c r="E24" s="158">
        <f t="shared" si="3"/>
        <v>30</v>
      </c>
      <c r="F24" s="160">
        <f t="shared" si="3"/>
        <v>6</v>
      </c>
      <c r="G24" s="160">
        <f t="shared" si="3"/>
        <v>1</v>
      </c>
      <c r="H24" s="160">
        <f t="shared" si="3"/>
        <v>17</v>
      </c>
      <c r="I24" s="160">
        <f t="shared" si="3"/>
        <v>2</v>
      </c>
      <c r="J24" s="160">
        <f t="shared" si="3"/>
        <v>1</v>
      </c>
      <c r="K24" s="160">
        <f t="shared" si="3"/>
        <v>0</v>
      </c>
    </row>
    <row r="25" spans="2:11" s="3" customFormat="1" x14ac:dyDescent="0.2">
      <c r="C25" s="133"/>
      <c r="D25" s="132"/>
      <c r="E25" s="132"/>
      <c r="F25" s="132"/>
      <c r="G25" s="132"/>
      <c r="H25" s="132"/>
      <c r="I25" s="132"/>
      <c r="J25" s="132"/>
      <c r="K25" s="132"/>
    </row>
    <row r="26" spans="2:11" s="3" customFormat="1" x14ac:dyDescent="0.2">
      <c r="B26" s="3" t="s">
        <v>550</v>
      </c>
      <c r="C26" s="308">
        <v>1</v>
      </c>
      <c r="D26" s="308">
        <v>0</v>
      </c>
      <c r="E26" s="308">
        <v>1</v>
      </c>
      <c r="F26" s="308">
        <v>0</v>
      </c>
      <c r="G26" s="308">
        <v>0</v>
      </c>
      <c r="H26" s="308">
        <v>0</v>
      </c>
      <c r="I26" s="308">
        <v>0</v>
      </c>
      <c r="J26" s="308">
        <v>0</v>
      </c>
      <c r="K26" s="308">
        <v>0</v>
      </c>
    </row>
    <row r="27" spans="2:11" s="3" customFormat="1" x14ac:dyDescent="0.2">
      <c r="B27" s="3" t="s">
        <v>37</v>
      </c>
      <c r="C27" s="308">
        <v>4</v>
      </c>
      <c r="D27" s="308">
        <v>1</v>
      </c>
      <c r="E27" s="308">
        <v>1</v>
      </c>
      <c r="F27" s="308">
        <v>0</v>
      </c>
      <c r="G27" s="308">
        <v>0</v>
      </c>
      <c r="H27" s="308">
        <v>0</v>
      </c>
      <c r="I27" s="308">
        <v>1</v>
      </c>
      <c r="J27" s="308">
        <v>1</v>
      </c>
      <c r="K27" s="308">
        <v>0</v>
      </c>
    </row>
    <row r="28" spans="2:11" s="3" customFormat="1" x14ac:dyDescent="0.2">
      <c r="B28" s="3" t="s">
        <v>38</v>
      </c>
      <c r="C28" s="308">
        <v>19</v>
      </c>
      <c r="D28" s="308">
        <v>1</v>
      </c>
      <c r="E28" s="308">
        <v>8</v>
      </c>
      <c r="F28" s="308">
        <v>2</v>
      </c>
      <c r="G28" s="308">
        <v>1</v>
      </c>
      <c r="H28" s="308">
        <v>7</v>
      </c>
      <c r="I28" s="308">
        <v>0</v>
      </c>
      <c r="J28" s="308">
        <v>0</v>
      </c>
      <c r="K28" s="308">
        <v>0</v>
      </c>
    </row>
    <row r="29" spans="2:11" s="3" customFormat="1" x14ac:dyDescent="0.2">
      <c r="B29" s="3" t="s">
        <v>39</v>
      </c>
      <c r="C29" s="308">
        <v>36</v>
      </c>
      <c r="D29" s="308">
        <v>1</v>
      </c>
      <c r="E29" s="308">
        <v>20</v>
      </c>
      <c r="F29" s="308">
        <v>4</v>
      </c>
      <c r="G29" s="308">
        <v>0</v>
      </c>
      <c r="H29" s="308">
        <v>10</v>
      </c>
      <c r="I29" s="308">
        <v>1</v>
      </c>
      <c r="J29" s="308">
        <v>0</v>
      </c>
      <c r="K29" s="308">
        <v>0</v>
      </c>
    </row>
    <row r="30" spans="2:11" s="3" customFormat="1" x14ac:dyDescent="0.2">
      <c r="C30" s="133"/>
      <c r="D30" s="132"/>
      <c r="E30" s="132"/>
      <c r="F30" s="132"/>
      <c r="G30" s="132"/>
      <c r="H30" s="132"/>
      <c r="I30" s="132"/>
      <c r="J30" s="132"/>
      <c r="K30" s="132"/>
    </row>
    <row r="31" spans="2:11" s="3" customFormat="1" x14ac:dyDescent="0.2">
      <c r="C31" s="133"/>
      <c r="D31" s="132"/>
      <c r="E31" s="132"/>
      <c r="F31" s="132"/>
      <c r="G31" s="132"/>
      <c r="H31" s="132"/>
      <c r="I31" s="132"/>
      <c r="J31" s="132"/>
      <c r="K31" s="132"/>
    </row>
    <row r="32" spans="2:11" s="3" customFormat="1" x14ac:dyDescent="0.2">
      <c r="B32" s="14" t="s">
        <v>567</v>
      </c>
      <c r="C32" s="131"/>
      <c r="D32" s="132"/>
      <c r="E32" s="132"/>
      <c r="F32" s="132"/>
      <c r="G32" s="132"/>
      <c r="H32" s="132"/>
      <c r="I32" s="132"/>
      <c r="J32" s="132"/>
      <c r="K32" s="132"/>
    </row>
    <row r="33" spans="2:11" s="3" customFormat="1" x14ac:dyDescent="0.2">
      <c r="B33" s="14"/>
      <c r="C33" s="131"/>
      <c r="D33" s="132"/>
      <c r="E33" s="132"/>
      <c r="F33" s="132"/>
      <c r="G33" s="132"/>
      <c r="H33" s="132"/>
      <c r="I33" s="132"/>
      <c r="J33" s="132"/>
      <c r="K33" s="132"/>
    </row>
    <row r="34" spans="2:11" s="3" customFormat="1" x14ac:dyDescent="0.2">
      <c r="C34" s="199" t="s">
        <v>265</v>
      </c>
      <c r="D34" s="196"/>
      <c r="E34" s="193"/>
      <c r="F34" s="194"/>
      <c r="G34" s="195" t="s">
        <v>319</v>
      </c>
      <c r="H34" s="193" t="s">
        <v>320</v>
      </c>
      <c r="I34" s="194"/>
      <c r="J34" s="194"/>
      <c r="K34" s="194"/>
    </row>
    <row r="35" spans="2:11" s="3" customFormat="1" ht="85.5" customHeight="1" x14ac:dyDescent="0.2">
      <c r="C35" s="198" t="s">
        <v>318</v>
      </c>
      <c r="D35" s="200" t="s">
        <v>321</v>
      </c>
      <c r="E35" s="200" t="s">
        <v>322</v>
      </c>
      <c r="F35" s="200" t="s">
        <v>323</v>
      </c>
      <c r="G35" s="305" t="s">
        <v>324</v>
      </c>
      <c r="H35" s="305" t="s">
        <v>325</v>
      </c>
      <c r="I35" s="305" t="s">
        <v>326</v>
      </c>
      <c r="J35" s="305" t="s">
        <v>327</v>
      </c>
      <c r="K35" s="200" t="s">
        <v>328</v>
      </c>
    </row>
    <row r="36" spans="2:11" s="3" customFormat="1" x14ac:dyDescent="0.2">
      <c r="C36" s="157">
        <f t="shared" ref="C36:K36" si="4">SUM(C38:C54)</f>
        <v>68</v>
      </c>
      <c r="D36" s="158">
        <f t="shared" si="4"/>
        <v>6</v>
      </c>
      <c r="E36" s="158">
        <f t="shared" si="4"/>
        <v>27</v>
      </c>
      <c r="F36" s="160">
        <f t="shared" si="4"/>
        <v>15</v>
      </c>
      <c r="G36" s="160">
        <f t="shared" si="4"/>
        <v>0</v>
      </c>
      <c r="H36" s="160">
        <f t="shared" si="4"/>
        <v>11</v>
      </c>
      <c r="I36" s="160">
        <f t="shared" si="4"/>
        <v>4</v>
      </c>
      <c r="J36" s="160">
        <f t="shared" si="4"/>
        <v>5</v>
      </c>
      <c r="K36" s="160">
        <f t="shared" si="4"/>
        <v>0</v>
      </c>
    </row>
    <row r="37" spans="2:11" s="3" customFormat="1" x14ac:dyDescent="0.2">
      <c r="C37" s="133"/>
      <c r="D37" s="162"/>
      <c r="E37" s="162"/>
      <c r="F37" s="162"/>
      <c r="G37" s="132"/>
      <c r="H37" s="132"/>
      <c r="I37" s="132"/>
      <c r="J37" s="132"/>
      <c r="K37" s="132"/>
    </row>
    <row r="38" spans="2:11" s="3" customFormat="1" x14ac:dyDescent="0.2">
      <c r="B38" s="445" t="s">
        <v>519</v>
      </c>
      <c r="C38" s="308">
        <v>4</v>
      </c>
      <c r="D38" s="308">
        <v>0</v>
      </c>
      <c r="E38" s="308">
        <v>1</v>
      </c>
      <c r="F38" s="308">
        <v>0</v>
      </c>
      <c r="G38" s="308">
        <v>0</v>
      </c>
      <c r="H38" s="308">
        <v>0</v>
      </c>
      <c r="I38" s="308">
        <v>2</v>
      </c>
      <c r="J38" s="308">
        <v>1</v>
      </c>
      <c r="K38" s="308">
        <v>0</v>
      </c>
    </row>
    <row r="39" spans="2:11" s="3" customFormat="1" x14ac:dyDescent="0.2">
      <c r="B39" s="445" t="s">
        <v>514</v>
      </c>
      <c r="C39" s="308">
        <v>4</v>
      </c>
      <c r="D39" s="308">
        <v>0</v>
      </c>
      <c r="E39" s="308">
        <v>1</v>
      </c>
      <c r="F39" s="308">
        <v>2</v>
      </c>
      <c r="G39" s="308">
        <v>0</v>
      </c>
      <c r="H39" s="308">
        <v>1</v>
      </c>
      <c r="I39" s="308">
        <v>0</v>
      </c>
      <c r="J39" s="308">
        <v>0</v>
      </c>
      <c r="K39" s="308">
        <v>0</v>
      </c>
    </row>
    <row r="40" spans="2:11" s="3" customFormat="1" x14ac:dyDescent="0.2">
      <c r="B40" s="450" t="s">
        <v>544</v>
      </c>
      <c r="C40" s="308">
        <v>1</v>
      </c>
      <c r="D40" s="308">
        <v>0</v>
      </c>
      <c r="E40" s="308">
        <v>1</v>
      </c>
      <c r="F40" s="308">
        <v>0</v>
      </c>
      <c r="G40" s="308">
        <v>0</v>
      </c>
      <c r="H40" s="308">
        <v>0</v>
      </c>
      <c r="I40" s="308">
        <v>0</v>
      </c>
      <c r="J40" s="308">
        <v>0</v>
      </c>
      <c r="K40" s="308">
        <v>0</v>
      </c>
    </row>
    <row r="41" spans="2:11" s="3" customFormat="1" x14ac:dyDescent="0.2">
      <c r="B41" s="445" t="s">
        <v>539</v>
      </c>
      <c r="C41" s="308">
        <v>1</v>
      </c>
      <c r="D41" s="308">
        <v>0</v>
      </c>
      <c r="E41" s="308">
        <v>1</v>
      </c>
      <c r="F41" s="308">
        <v>0</v>
      </c>
      <c r="G41" s="308">
        <v>0</v>
      </c>
      <c r="H41" s="308">
        <v>0</v>
      </c>
      <c r="I41" s="308">
        <v>0</v>
      </c>
      <c r="J41" s="308">
        <v>0</v>
      </c>
      <c r="K41" s="308">
        <v>0</v>
      </c>
    </row>
    <row r="42" spans="2:11" s="3" customFormat="1" x14ac:dyDescent="0.2">
      <c r="B42" s="445" t="s">
        <v>548</v>
      </c>
      <c r="C42" s="308">
        <v>9</v>
      </c>
      <c r="D42" s="308">
        <v>1</v>
      </c>
      <c r="E42" s="308">
        <v>1</v>
      </c>
      <c r="F42" s="308">
        <v>5</v>
      </c>
      <c r="G42" s="308">
        <v>0</v>
      </c>
      <c r="H42" s="308">
        <v>2</v>
      </c>
      <c r="I42" s="308">
        <v>0</v>
      </c>
      <c r="J42" s="308">
        <v>0</v>
      </c>
      <c r="K42" s="308">
        <v>0</v>
      </c>
    </row>
    <row r="43" spans="2:11" s="3" customFormat="1" x14ac:dyDescent="0.2">
      <c r="B43" s="445" t="s">
        <v>547</v>
      </c>
      <c r="C43" s="308">
        <v>0</v>
      </c>
      <c r="D43" s="308">
        <v>0</v>
      </c>
      <c r="E43" s="308">
        <v>0</v>
      </c>
      <c r="F43" s="308">
        <v>0</v>
      </c>
      <c r="G43" s="308">
        <v>0</v>
      </c>
      <c r="H43" s="308">
        <v>0</v>
      </c>
      <c r="I43" s="308">
        <v>0</v>
      </c>
      <c r="J43" s="308">
        <v>0</v>
      </c>
      <c r="K43" s="308">
        <v>0</v>
      </c>
    </row>
    <row r="44" spans="2:11" s="3" customFormat="1" x14ac:dyDescent="0.2">
      <c r="B44" s="445" t="s">
        <v>546</v>
      </c>
      <c r="C44" s="308">
        <v>3</v>
      </c>
      <c r="D44" s="308">
        <v>1</v>
      </c>
      <c r="E44" s="308">
        <v>1</v>
      </c>
      <c r="F44" s="308">
        <v>1</v>
      </c>
      <c r="G44" s="308">
        <v>0</v>
      </c>
      <c r="H44" s="308">
        <v>0</v>
      </c>
      <c r="I44" s="308">
        <v>0</v>
      </c>
      <c r="J44" s="308">
        <v>0</v>
      </c>
      <c r="K44" s="308">
        <v>0</v>
      </c>
    </row>
    <row r="45" spans="2:11" s="3" customFormat="1" x14ac:dyDescent="0.2">
      <c r="B45" s="40" t="s">
        <v>513</v>
      </c>
      <c r="C45" s="308">
        <v>22</v>
      </c>
      <c r="D45" s="308">
        <v>1</v>
      </c>
      <c r="E45" s="308">
        <v>9</v>
      </c>
      <c r="F45" s="308">
        <v>2</v>
      </c>
      <c r="G45" s="308">
        <v>0</v>
      </c>
      <c r="H45" s="308">
        <v>4</v>
      </c>
      <c r="I45" s="308">
        <v>2</v>
      </c>
      <c r="J45" s="308">
        <v>4</v>
      </c>
      <c r="K45" s="308">
        <v>0</v>
      </c>
    </row>
    <row r="46" spans="2:11" s="3" customFormat="1" x14ac:dyDescent="0.2">
      <c r="B46" s="445" t="s">
        <v>543</v>
      </c>
      <c r="C46" s="308">
        <v>2</v>
      </c>
      <c r="D46" s="308">
        <v>1</v>
      </c>
      <c r="E46" s="308">
        <v>1</v>
      </c>
      <c r="F46" s="308">
        <v>0</v>
      </c>
      <c r="G46" s="308">
        <v>0</v>
      </c>
      <c r="H46" s="308">
        <v>0</v>
      </c>
      <c r="I46" s="308">
        <v>0</v>
      </c>
      <c r="J46" s="308">
        <v>0</v>
      </c>
      <c r="K46" s="308">
        <v>0</v>
      </c>
    </row>
    <row r="47" spans="2:11" s="3" customFormat="1" x14ac:dyDescent="0.2">
      <c r="B47" s="445" t="s">
        <v>545</v>
      </c>
      <c r="C47" s="308">
        <v>1</v>
      </c>
      <c r="D47" s="308">
        <v>0</v>
      </c>
      <c r="E47" s="308">
        <v>1</v>
      </c>
      <c r="F47" s="308">
        <v>0</v>
      </c>
      <c r="G47" s="308">
        <v>0</v>
      </c>
      <c r="H47" s="308">
        <v>0</v>
      </c>
      <c r="I47" s="308">
        <v>0</v>
      </c>
      <c r="J47" s="308">
        <v>0</v>
      </c>
      <c r="K47" s="308">
        <v>0</v>
      </c>
    </row>
    <row r="48" spans="2:11" s="3" customFormat="1" x14ac:dyDescent="0.2">
      <c r="B48" s="445" t="s">
        <v>541</v>
      </c>
      <c r="C48" s="308">
        <v>1</v>
      </c>
      <c r="D48" s="308">
        <v>0</v>
      </c>
      <c r="E48" s="308">
        <v>1</v>
      </c>
      <c r="F48" s="308">
        <v>0</v>
      </c>
      <c r="G48" s="308">
        <v>0</v>
      </c>
      <c r="H48" s="308">
        <v>0</v>
      </c>
      <c r="I48" s="308">
        <v>0</v>
      </c>
      <c r="J48" s="308">
        <v>0</v>
      </c>
      <c r="K48" s="308">
        <v>0</v>
      </c>
    </row>
    <row r="49" spans="2:11" s="3" customFormat="1" x14ac:dyDescent="0.2">
      <c r="B49" s="445" t="s">
        <v>542</v>
      </c>
      <c r="C49" s="308">
        <v>2</v>
      </c>
      <c r="D49" s="308">
        <v>0</v>
      </c>
      <c r="E49" s="308">
        <v>1</v>
      </c>
      <c r="F49" s="308">
        <v>1</v>
      </c>
      <c r="G49" s="308">
        <v>0</v>
      </c>
      <c r="H49" s="308">
        <v>0</v>
      </c>
      <c r="I49" s="308">
        <v>0</v>
      </c>
      <c r="J49" s="308">
        <v>0</v>
      </c>
      <c r="K49" s="308">
        <v>0</v>
      </c>
    </row>
    <row r="50" spans="2:11" s="3" customFormat="1" x14ac:dyDescent="0.2">
      <c r="B50" s="445" t="s">
        <v>549</v>
      </c>
      <c r="C50" s="308">
        <v>1</v>
      </c>
      <c r="D50" s="308">
        <v>0</v>
      </c>
      <c r="E50" s="308">
        <v>1</v>
      </c>
      <c r="F50" s="308">
        <v>0</v>
      </c>
      <c r="G50" s="308">
        <v>0</v>
      </c>
      <c r="H50" s="308">
        <v>0</v>
      </c>
      <c r="I50" s="308">
        <v>0</v>
      </c>
      <c r="J50" s="308">
        <v>0</v>
      </c>
      <c r="K50" s="308">
        <v>0</v>
      </c>
    </row>
    <row r="51" spans="2:11" s="3" customFormat="1" x14ac:dyDescent="0.2">
      <c r="B51" s="445" t="s">
        <v>515</v>
      </c>
      <c r="C51" s="308">
        <v>0</v>
      </c>
      <c r="D51" s="308">
        <v>0</v>
      </c>
      <c r="E51" s="308">
        <v>0</v>
      </c>
      <c r="F51" s="308">
        <v>0</v>
      </c>
      <c r="G51" s="308">
        <v>0</v>
      </c>
      <c r="H51" s="308">
        <v>0</v>
      </c>
      <c r="I51" s="308">
        <v>0</v>
      </c>
      <c r="J51" s="308">
        <v>0</v>
      </c>
      <c r="K51" s="308">
        <v>0</v>
      </c>
    </row>
    <row r="52" spans="2:11" s="3" customFormat="1" x14ac:dyDescent="0.2">
      <c r="B52" s="3" t="s">
        <v>40</v>
      </c>
      <c r="C52" s="308">
        <v>2</v>
      </c>
      <c r="D52" s="308">
        <v>1</v>
      </c>
      <c r="E52" s="308">
        <v>1</v>
      </c>
      <c r="F52" s="308">
        <v>0</v>
      </c>
      <c r="G52" s="308">
        <v>0</v>
      </c>
      <c r="H52" s="308">
        <v>0</v>
      </c>
      <c r="I52" s="308">
        <v>0</v>
      </c>
      <c r="J52" s="308">
        <v>0</v>
      </c>
      <c r="K52" s="308">
        <v>0</v>
      </c>
    </row>
    <row r="53" spans="2:11" s="3" customFormat="1" x14ac:dyDescent="0.2">
      <c r="B53" s="3" t="s">
        <v>41</v>
      </c>
      <c r="C53" s="308">
        <v>5</v>
      </c>
      <c r="D53" s="308">
        <v>0</v>
      </c>
      <c r="E53" s="308">
        <v>4</v>
      </c>
      <c r="F53" s="308">
        <v>1</v>
      </c>
      <c r="G53" s="308">
        <v>0</v>
      </c>
      <c r="H53" s="308">
        <v>0</v>
      </c>
      <c r="I53" s="308">
        <v>0</v>
      </c>
      <c r="J53" s="308">
        <v>0</v>
      </c>
      <c r="K53" s="308">
        <v>0</v>
      </c>
    </row>
    <row r="54" spans="2:11" s="3" customFormat="1" x14ac:dyDescent="0.2">
      <c r="B54" s="3" t="s">
        <v>42</v>
      </c>
      <c r="C54" s="308">
        <v>10</v>
      </c>
      <c r="D54" s="308">
        <v>1</v>
      </c>
      <c r="E54" s="308">
        <v>2</v>
      </c>
      <c r="F54" s="308">
        <v>3</v>
      </c>
      <c r="G54" s="308">
        <v>0</v>
      </c>
      <c r="H54" s="308">
        <v>4</v>
      </c>
      <c r="I54" s="308">
        <v>0</v>
      </c>
      <c r="J54" s="308">
        <v>0</v>
      </c>
      <c r="K54" s="308">
        <v>0</v>
      </c>
    </row>
    <row r="55" spans="2:11" s="3" customFormat="1" x14ac:dyDescent="0.2">
      <c r="C55" s="133"/>
      <c r="D55" s="132"/>
      <c r="E55" s="132"/>
      <c r="F55" s="132"/>
      <c r="G55" s="132"/>
      <c r="H55" s="132"/>
      <c r="I55" s="132"/>
      <c r="J55" s="132"/>
      <c r="K55" s="132"/>
    </row>
    <row r="56" spans="2:11" s="3" customFormat="1" x14ac:dyDescent="0.2">
      <c r="C56" s="133"/>
      <c r="D56" s="132"/>
      <c r="E56" s="132"/>
      <c r="F56" s="132"/>
      <c r="G56" s="132"/>
      <c r="H56" s="132"/>
      <c r="I56" s="132"/>
      <c r="J56" s="132"/>
      <c r="K56" s="132"/>
    </row>
    <row r="57" spans="2:11" s="3" customFormat="1" x14ac:dyDescent="0.2">
      <c r="B57" s="14" t="s">
        <v>566</v>
      </c>
      <c r="C57" s="131"/>
      <c r="D57" s="132"/>
      <c r="E57" s="132"/>
      <c r="F57" s="132"/>
      <c r="G57" s="132"/>
      <c r="H57" s="132"/>
      <c r="I57" s="132"/>
      <c r="J57" s="132"/>
      <c r="K57" s="132"/>
    </row>
    <row r="58" spans="2:11" s="3" customFormat="1" x14ac:dyDescent="0.2">
      <c r="B58" s="14"/>
      <c r="C58" s="131"/>
      <c r="D58" s="132"/>
      <c r="E58" s="132"/>
      <c r="F58" s="132"/>
      <c r="G58" s="132"/>
      <c r="H58" s="132"/>
      <c r="I58" s="132"/>
      <c r="J58" s="132"/>
      <c r="K58" s="132"/>
    </row>
    <row r="59" spans="2:11" s="3" customFormat="1" x14ac:dyDescent="0.2">
      <c r="C59" s="199" t="s">
        <v>265</v>
      </c>
      <c r="D59" s="196"/>
      <c r="E59" s="193"/>
      <c r="F59" s="194"/>
      <c r="G59" s="195" t="s">
        <v>319</v>
      </c>
      <c r="H59" s="193" t="s">
        <v>320</v>
      </c>
      <c r="I59" s="194"/>
      <c r="J59" s="194"/>
      <c r="K59" s="194"/>
    </row>
    <row r="60" spans="2:11" s="3" customFormat="1" ht="85.5" customHeight="1" x14ac:dyDescent="0.2">
      <c r="C60" s="198" t="s">
        <v>318</v>
      </c>
      <c r="D60" s="200" t="s">
        <v>321</v>
      </c>
      <c r="E60" s="200" t="s">
        <v>322</v>
      </c>
      <c r="F60" s="200" t="s">
        <v>323</v>
      </c>
      <c r="G60" s="305" t="s">
        <v>324</v>
      </c>
      <c r="H60" s="305" t="s">
        <v>325</v>
      </c>
      <c r="I60" s="305" t="s">
        <v>326</v>
      </c>
      <c r="J60" s="305" t="s">
        <v>327</v>
      </c>
      <c r="K60" s="200" t="s">
        <v>328</v>
      </c>
    </row>
    <row r="61" spans="2:11" s="3" customFormat="1" x14ac:dyDescent="0.2">
      <c r="C61" s="157">
        <f t="shared" ref="C61:K61" si="5">SUM(C63:C68)</f>
        <v>31</v>
      </c>
      <c r="D61" s="158">
        <f t="shared" si="5"/>
        <v>6</v>
      </c>
      <c r="E61" s="158">
        <f t="shared" si="5"/>
        <v>11</v>
      </c>
      <c r="F61" s="160">
        <f t="shared" si="5"/>
        <v>9</v>
      </c>
      <c r="G61" s="160">
        <f t="shared" si="5"/>
        <v>1</v>
      </c>
      <c r="H61" s="160">
        <f t="shared" si="5"/>
        <v>3</v>
      </c>
      <c r="I61" s="160">
        <f t="shared" si="5"/>
        <v>1</v>
      </c>
      <c r="J61" s="160">
        <f t="shared" si="5"/>
        <v>0</v>
      </c>
      <c r="K61" s="160">
        <f t="shared" si="5"/>
        <v>0</v>
      </c>
    </row>
    <row r="62" spans="2:11" s="3" customFormat="1" x14ac:dyDescent="0.2">
      <c r="C62" s="133"/>
      <c r="D62" s="132"/>
      <c r="E62" s="132"/>
      <c r="F62" s="132"/>
      <c r="G62" s="132"/>
      <c r="H62" s="132"/>
      <c r="I62" s="132"/>
      <c r="J62" s="132"/>
      <c r="K62" s="132"/>
    </row>
    <row r="63" spans="2:11" s="3" customFormat="1" x14ac:dyDescent="0.2">
      <c r="B63" s="36" t="s">
        <v>43</v>
      </c>
      <c r="C63" s="308">
        <v>3</v>
      </c>
      <c r="D63" s="308">
        <v>1</v>
      </c>
      <c r="E63" s="308">
        <v>2</v>
      </c>
      <c r="F63" s="308">
        <v>0</v>
      </c>
      <c r="G63" s="308">
        <v>0</v>
      </c>
      <c r="H63" s="308">
        <v>0</v>
      </c>
      <c r="I63" s="308">
        <v>0</v>
      </c>
      <c r="J63" s="308">
        <v>0</v>
      </c>
      <c r="K63" s="308">
        <v>0</v>
      </c>
    </row>
    <row r="64" spans="2:11" s="3" customFormat="1" x14ac:dyDescent="0.2">
      <c r="B64" s="36" t="s">
        <v>44</v>
      </c>
      <c r="C64" s="308">
        <v>4</v>
      </c>
      <c r="D64" s="308">
        <v>1</v>
      </c>
      <c r="E64" s="308">
        <v>1</v>
      </c>
      <c r="F64" s="308">
        <v>2</v>
      </c>
      <c r="G64" s="308">
        <v>0</v>
      </c>
      <c r="H64" s="308">
        <v>0</v>
      </c>
      <c r="I64" s="308">
        <v>0</v>
      </c>
      <c r="J64" s="308">
        <v>0</v>
      </c>
      <c r="K64" s="308">
        <v>0</v>
      </c>
    </row>
    <row r="65" spans="2:11" s="3" customFormat="1" x14ac:dyDescent="0.2">
      <c r="B65" s="36" t="s">
        <v>45</v>
      </c>
      <c r="C65" s="308">
        <v>12</v>
      </c>
      <c r="D65" s="308">
        <v>1</v>
      </c>
      <c r="E65" s="308">
        <v>5</v>
      </c>
      <c r="F65" s="308">
        <v>4</v>
      </c>
      <c r="G65" s="308">
        <v>0</v>
      </c>
      <c r="H65" s="308">
        <v>1</v>
      </c>
      <c r="I65" s="308">
        <v>1</v>
      </c>
      <c r="J65" s="308">
        <v>0</v>
      </c>
      <c r="K65" s="308">
        <v>0</v>
      </c>
    </row>
    <row r="66" spans="2:11" s="3" customFormat="1" x14ac:dyDescent="0.2">
      <c r="B66" s="36" t="s">
        <v>46</v>
      </c>
      <c r="C66" s="308">
        <v>4</v>
      </c>
      <c r="D66" s="308">
        <v>1</v>
      </c>
      <c r="E66" s="308">
        <v>0</v>
      </c>
      <c r="F66" s="308">
        <v>1</v>
      </c>
      <c r="G66" s="308">
        <v>0</v>
      </c>
      <c r="H66" s="308">
        <v>2</v>
      </c>
      <c r="I66" s="308">
        <v>0</v>
      </c>
      <c r="J66" s="308">
        <v>0</v>
      </c>
      <c r="K66" s="308">
        <v>0</v>
      </c>
    </row>
    <row r="67" spans="2:11" s="3" customFormat="1" x14ac:dyDescent="0.2">
      <c r="B67" s="36" t="s">
        <v>47</v>
      </c>
      <c r="C67" s="308">
        <v>3</v>
      </c>
      <c r="D67" s="308">
        <v>1</v>
      </c>
      <c r="E67" s="308">
        <v>1</v>
      </c>
      <c r="F67" s="308">
        <v>0</v>
      </c>
      <c r="G67" s="308">
        <v>1</v>
      </c>
      <c r="H67" s="308">
        <v>0</v>
      </c>
      <c r="I67" s="308">
        <v>0</v>
      </c>
      <c r="J67" s="308">
        <v>0</v>
      </c>
      <c r="K67" s="308">
        <v>0</v>
      </c>
    </row>
    <row r="68" spans="2:11" s="3" customFormat="1" x14ac:dyDescent="0.2">
      <c r="B68" s="36" t="s">
        <v>590</v>
      </c>
      <c r="C68" s="308">
        <v>5</v>
      </c>
      <c r="D68" s="308">
        <v>1</v>
      </c>
      <c r="E68" s="308">
        <v>2</v>
      </c>
      <c r="F68" s="308">
        <v>2</v>
      </c>
      <c r="G68" s="308">
        <v>0</v>
      </c>
      <c r="H68" s="308">
        <v>0</v>
      </c>
      <c r="I68" s="308">
        <v>0</v>
      </c>
      <c r="J68" s="308">
        <v>0</v>
      </c>
      <c r="K68" s="308">
        <v>0</v>
      </c>
    </row>
    <row r="69" spans="2:11" s="3" customFormat="1" x14ac:dyDescent="0.2">
      <c r="C69" s="133"/>
      <c r="D69" s="132"/>
      <c r="E69" s="132"/>
      <c r="F69" s="132"/>
      <c r="G69" s="132"/>
      <c r="H69" s="132"/>
      <c r="I69" s="132"/>
      <c r="J69" s="132"/>
      <c r="K69" s="132"/>
    </row>
    <row r="70" spans="2:11" s="3" customFormat="1" x14ac:dyDescent="0.2">
      <c r="C70" s="133"/>
      <c r="D70" s="132"/>
      <c r="E70" s="132"/>
      <c r="F70" s="132"/>
      <c r="G70" s="132"/>
      <c r="H70" s="132"/>
      <c r="I70" s="132"/>
      <c r="J70" s="132"/>
      <c r="K70" s="132"/>
    </row>
    <row r="71" spans="2:11" s="3" customFormat="1" x14ac:dyDescent="0.2">
      <c r="B71" s="14" t="s">
        <v>111</v>
      </c>
      <c r="C71" s="131"/>
      <c r="D71" s="132"/>
      <c r="E71" s="132"/>
      <c r="F71" s="132"/>
      <c r="G71" s="132"/>
      <c r="H71" s="132"/>
      <c r="I71" s="132"/>
      <c r="J71" s="132"/>
      <c r="K71" s="132"/>
    </row>
    <row r="72" spans="2:11" s="3" customFormat="1" x14ac:dyDescent="0.2">
      <c r="C72" s="133"/>
      <c r="D72" s="132"/>
      <c r="E72" s="132"/>
      <c r="F72" s="132"/>
      <c r="G72" s="132"/>
      <c r="H72" s="132"/>
      <c r="I72" s="132"/>
      <c r="J72" s="132"/>
      <c r="K72" s="132"/>
    </row>
    <row r="73" spans="2:11" s="3" customFormat="1" x14ac:dyDescent="0.2">
      <c r="C73" s="199" t="s">
        <v>265</v>
      </c>
      <c r="D73" s="196"/>
      <c r="E73" s="193"/>
      <c r="F73" s="194"/>
      <c r="G73" s="195" t="s">
        <v>319</v>
      </c>
      <c r="H73" s="193" t="s">
        <v>320</v>
      </c>
      <c r="I73" s="194"/>
      <c r="J73" s="194"/>
      <c r="K73" s="194"/>
    </row>
    <row r="74" spans="2:11" s="3" customFormat="1" ht="85.5" customHeight="1" x14ac:dyDescent="0.2">
      <c r="C74" s="198" t="s">
        <v>318</v>
      </c>
      <c r="D74" s="200" t="s">
        <v>321</v>
      </c>
      <c r="E74" s="200" t="s">
        <v>322</v>
      </c>
      <c r="F74" s="200" t="s">
        <v>323</v>
      </c>
      <c r="G74" s="305" t="s">
        <v>324</v>
      </c>
      <c r="H74" s="305" t="s">
        <v>325</v>
      </c>
      <c r="I74" s="305" t="s">
        <v>326</v>
      </c>
      <c r="J74" s="305" t="s">
        <v>327</v>
      </c>
      <c r="K74" s="200" t="s">
        <v>328</v>
      </c>
    </row>
    <row r="75" spans="2:11" s="3" customFormat="1" x14ac:dyDescent="0.2">
      <c r="C75" s="157">
        <f t="shared" ref="C75:I75" si="6">SUM(C77)</f>
        <v>6</v>
      </c>
      <c r="D75" s="158">
        <f t="shared" si="6"/>
        <v>0</v>
      </c>
      <c r="E75" s="158">
        <f t="shared" si="6"/>
        <v>3</v>
      </c>
      <c r="F75" s="160">
        <f t="shared" si="6"/>
        <v>3</v>
      </c>
      <c r="G75" s="160">
        <f t="shared" si="6"/>
        <v>0</v>
      </c>
      <c r="H75" s="160">
        <f t="shared" si="6"/>
        <v>0</v>
      </c>
      <c r="I75" s="160">
        <f t="shared" si="6"/>
        <v>0</v>
      </c>
      <c r="J75" s="160">
        <f>SUM(J77)</f>
        <v>0</v>
      </c>
      <c r="K75" s="160">
        <f>SUM(K77)</f>
        <v>0</v>
      </c>
    </row>
    <row r="76" spans="2:11" s="3" customFormat="1" x14ac:dyDescent="0.2">
      <c r="C76" s="133"/>
      <c r="D76" s="132"/>
      <c r="E76" s="132"/>
      <c r="F76" s="132"/>
      <c r="G76" s="132"/>
      <c r="H76" s="132"/>
      <c r="I76" s="132"/>
      <c r="J76" s="132"/>
      <c r="K76" s="132"/>
    </row>
    <row r="77" spans="2:11" s="3" customFormat="1" x14ac:dyDescent="0.2">
      <c r="B77" s="3" t="s">
        <v>48</v>
      </c>
      <c r="C77" s="308">
        <v>6</v>
      </c>
      <c r="D77" s="308">
        <v>0</v>
      </c>
      <c r="E77" s="308">
        <v>3</v>
      </c>
      <c r="F77" s="308">
        <v>3</v>
      </c>
      <c r="G77" s="308">
        <v>0</v>
      </c>
      <c r="H77" s="308">
        <v>0</v>
      </c>
      <c r="I77" s="308">
        <v>0</v>
      </c>
      <c r="J77" s="308">
        <v>0</v>
      </c>
      <c r="K77" s="308">
        <v>0</v>
      </c>
    </row>
    <row r="78" spans="2:11" s="3" customFormat="1" x14ac:dyDescent="0.2">
      <c r="C78" s="133"/>
      <c r="D78" s="132"/>
      <c r="E78" s="132"/>
      <c r="F78" s="132"/>
      <c r="G78" s="132"/>
      <c r="H78" s="132"/>
      <c r="I78" s="132"/>
      <c r="J78" s="132"/>
      <c r="K78" s="132"/>
    </row>
    <row r="79" spans="2:11" s="3" customFormat="1" x14ac:dyDescent="0.2">
      <c r="C79" s="133"/>
      <c r="D79" s="132"/>
      <c r="E79" s="132"/>
      <c r="F79" s="132"/>
      <c r="G79" s="132"/>
      <c r="H79" s="132"/>
      <c r="I79" s="132"/>
      <c r="J79" s="132"/>
      <c r="K79" s="132"/>
    </row>
    <row r="80" spans="2:11" s="3" customFormat="1" x14ac:dyDescent="0.2">
      <c r="B80" s="14" t="s">
        <v>113</v>
      </c>
      <c r="C80" s="131"/>
      <c r="D80" s="132"/>
      <c r="E80" s="132"/>
      <c r="F80" s="132"/>
      <c r="G80" s="132"/>
      <c r="H80" s="132"/>
      <c r="I80" s="132"/>
      <c r="J80" s="132"/>
      <c r="K80" s="132"/>
    </row>
    <row r="81" spans="2:11" s="3" customFormat="1" x14ac:dyDescent="0.2">
      <c r="C81" s="133"/>
      <c r="D81" s="132"/>
      <c r="E81" s="132"/>
      <c r="F81" s="132"/>
      <c r="G81" s="132"/>
      <c r="H81" s="132"/>
      <c r="I81" s="132"/>
      <c r="J81" s="132"/>
      <c r="K81" s="132"/>
    </row>
    <row r="82" spans="2:11" s="3" customFormat="1" x14ac:dyDescent="0.2">
      <c r="C82" s="199" t="s">
        <v>265</v>
      </c>
      <c r="D82" s="196"/>
      <c r="E82" s="193"/>
      <c r="F82" s="194"/>
      <c r="G82" s="195" t="s">
        <v>319</v>
      </c>
      <c r="H82" s="193" t="s">
        <v>320</v>
      </c>
      <c r="I82" s="194"/>
      <c r="J82" s="194"/>
      <c r="K82" s="194"/>
    </row>
    <row r="83" spans="2:11" s="3" customFormat="1" ht="85.5" customHeight="1" x14ac:dyDescent="0.2">
      <c r="C83" s="198" t="s">
        <v>318</v>
      </c>
      <c r="D83" s="200" t="s">
        <v>321</v>
      </c>
      <c r="E83" s="200" t="s">
        <v>322</v>
      </c>
      <c r="F83" s="200" t="s">
        <v>323</v>
      </c>
      <c r="G83" s="305" t="s">
        <v>324</v>
      </c>
      <c r="H83" s="305" t="s">
        <v>325</v>
      </c>
      <c r="I83" s="305" t="s">
        <v>326</v>
      </c>
      <c r="J83" s="305" t="s">
        <v>327</v>
      </c>
      <c r="K83" s="200" t="s">
        <v>328</v>
      </c>
    </row>
    <row r="84" spans="2:11" s="3" customFormat="1" x14ac:dyDescent="0.2">
      <c r="C84" s="157">
        <f t="shared" ref="C84:I84" si="7">SUM(C86)</f>
        <v>2</v>
      </c>
      <c r="D84" s="158">
        <f t="shared" si="7"/>
        <v>0</v>
      </c>
      <c r="E84" s="158">
        <f t="shared" si="7"/>
        <v>2</v>
      </c>
      <c r="F84" s="160">
        <f t="shared" si="7"/>
        <v>0</v>
      </c>
      <c r="G84" s="160">
        <f t="shared" si="7"/>
        <v>0</v>
      </c>
      <c r="H84" s="160">
        <f t="shared" si="7"/>
        <v>0</v>
      </c>
      <c r="I84" s="160">
        <f t="shared" si="7"/>
        <v>0</v>
      </c>
      <c r="J84" s="160">
        <f>SUM(J86)</f>
        <v>0</v>
      </c>
      <c r="K84" s="160">
        <f>SUM(K86)</f>
        <v>0</v>
      </c>
    </row>
    <row r="85" spans="2:11" s="3" customFormat="1" x14ac:dyDescent="0.2">
      <c r="C85" s="133"/>
      <c r="D85" s="132"/>
      <c r="E85" s="132"/>
      <c r="F85" s="132"/>
      <c r="G85" s="132"/>
      <c r="H85" s="132"/>
      <c r="I85" s="132"/>
      <c r="J85" s="132"/>
      <c r="K85" s="132"/>
    </row>
    <row r="86" spans="2:11" s="3" customFormat="1" x14ac:dyDescent="0.2">
      <c r="B86" s="3" t="s">
        <v>49</v>
      </c>
      <c r="C86" s="308">
        <v>2</v>
      </c>
      <c r="D86" s="308">
        <v>0</v>
      </c>
      <c r="E86" s="308">
        <v>2</v>
      </c>
      <c r="F86" s="308">
        <v>0</v>
      </c>
      <c r="G86" s="308">
        <v>0</v>
      </c>
      <c r="H86" s="308">
        <v>0</v>
      </c>
      <c r="I86" s="308">
        <v>0</v>
      </c>
      <c r="J86" s="308">
        <v>0</v>
      </c>
      <c r="K86" s="308">
        <v>0</v>
      </c>
    </row>
    <row r="87" spans="2:11" s="3" customFormat="1" x14ac:dyDescent="0.2">
      <c r="C87" s="133"/>
      <c r="D87" s="132"/>
      <c r="E87" s="132"/>
      <c r="F87" s="132"/>
      <c r="G87" s="132"/>
      <c r="H87" s="132"/>
      <c r="I87" s="132"/>
      <c r="J87" s="132"/>
      <c r="K87" s="132"/>
    </row>
    <row r="88" spans="2:11" s="3" customFormat="1" x14ac:dyDescent="0.2">
      <c r="C88" s="133"/>
      <c r="D88" s="132"/>
      <c r="E88" s="132"/>
      <c r="F88" s="132"/>
      <c r="G88" s="132"/>
      <c r="H88" s="132"/>
      <c r="I88" s="132"/>
      <c r="J88" s="132"/>
      <c r="K88" s="132"/>
    </row>
    <row r="89" spans="2:11" s="3" customFormat="1" x14ac:dyDescent="0.2">
      <c r="B89" s="14" t="s">
        <v>112</v>
      </c>
      <c r="C89" s="131"/>
      <c r="D89" s="132"/>
      <c r="E89" s="132"/>
      <c r="F89" s="132"/>
      <c r="G89" s="132"/>
      <c r="H89" s="132"/>
      <c r="I89" s="132"/>
      <c r="J89" s="132"/>
      <c r="K89" s="132"/>
    </row>
    <row r="90" spans="2:11" s="3" customFormat="1" x14ac:dyDescent="0.2">
      <c r="C90" s="133"/>
      <c r="D90" s="132"/>
      <c r="E90" s="132"/>
      <c r="F90" s="132"/>
      <c r="G90" s="132"/>
      <c r="H90" s="132"/>
      <c r="I90" s="132"/>
      <c r="J90" s="132"/>
      <c r="K90" s="132"/>
    </row>
    <row r="91" spans="2:11" s="3" customFormat="1" x14ac:dyDescent="0.2">
      <c r="C91" s="199" t="s">
        <v>265</v>
      </c>
      <c r="D91" s="196"/>
      <c r="E91" s="193"/>
      <c r="F91" s="194"/>
      <c r="G91" s="195" t="s">
        <v>319</v>
      </c>
      <c r="H91" s="193" t="s">
        <v>320</v>
      </c>
      <c r="I91" s="194"/>
      <c r="J91" s="194"/>
      <c r="K91" s="194"/>
    </row>
    <row r="92" spans="2:11" s="3" customFormat="1" ht="85.5" customHeight="1" x14ac:dyDescent="0.2">
      <c r="C92" s="198" t="s">
        <v>318</v>
      </c>
      <c r="D92" s="200" t="s">
        <v>321</v>
      </c>
      <c r="E92" s="200" t="s">
        <v>322</v>
      </c>
      <c r="F92" s="200" t="s">
        <v>323</v>
      </c>
      <c r="G92" s="305" t="s">
        <v>324</v>
      </c>
      <c r="H92" s="305" t="s">
        <v>325</v>
      </c>
      <c r="I92" s="305" t="s">
        <v>326</v>
      </c>
      <c r="J92" s="305" t="s">
        <v>327</v>
      </c>
      <c r="K92" s="200" t="s">
        <v>328</v>
      </c>
    </row>
    <row r="93" spans="2:11" s="3" customFormat="1" x14ac:dyDescent="0.2">
      <c r="C93" s="157">
        <f t="shared" ref="C93:I93" si="8">SUM(C95:C97)</f>
        <v>36</v>
      </c>
      <c r="D93" s="158">
        <f t="shared" si="8"/>
        <v>1</v>
      </c>
      <c r="E93" s="158">
        <f t="shared" si="8"/>
        <v>8</v>
      </c>
      <c r="F93" s="160">
        <f t="shared" si="8"/>
        <v>8</v>
      </c>
      <c r="G93" s="160">
        <f t="shared" si="8"/>
        <v>0</v>
      </c>
      <c r="H93" s="160">
        <f t="shared" si="8"/>
        <v>7</v>
      </c>
      <c r="I93" s="160">
        <f t="shared" si="8"/>
        <v>2</v>
      </c>
      <c r="J93" s="160">
        <f>SUM(J95:J97)</f>
        <v>3</v>
      </c>
      <c r="K93" s="160">
        <f>SUM(K95:K97)</f>
        <v>7</v>
      </c>
    </row>
    <row r="94" spans="2:11" s="3" customFormat="1" x14ac:dyDescent="0.2">
      <c r="C94" s="133"/>
      <c r="D94" s="132"/>
      <c r="E94" s="132"/>
      <c r="F94" s="132"/>
      <c r="G94" s="132"/>
      <c r="H94" s="132"/>
      <c r="I94" s="132"/>
      <c r="J94" s="132"/>
      <c r="K94" s="132"/>
    </row>
    <row r="95" spans="2:11" s="3" customFormat="1" x14ac:dyDescent="0.2">
      <c r="B95" s="36" t="s">
        <v>50</v>
      </c>
      <c r="C95" s="308">
        <v>7</v>
      </c>
      <c r="D95" s="308">
        <v>0</v>
      </c>
      <c r="E95" s="308">
        <v>0</v>
      </c>
      <c r="F95" s="308">
        <v>3</v>
      </c>
      <c r="G95" s="308">
        <v>0</v>
      </c>
      <c r="H95" s="308">
        <v>4</v>
      </c>
      <c r="I95" s="308">
        <v>0</v>
      </c>
      <c r="J95" s="308">
        <v>0</v>
      </c>
      <c r="K95" s="308">
        <v>0</v>
      </c>
    </row>
    <row r="96" spans="2:11" s="3" customFormat="1" x14ac:dyDescent="0.2">
      <c r="B96" s="36" t="s">
        <v>51</v>
      </c>
      <c r="C96" s="308">
        <v>2</v>
      </c>
      <c r="D96" s="308">
        <v>0</v>
      </c>
      <c r="E96" s="308">
        <v>1</v>
      </c>
      <c r="F96" s="308">
        <v>1</v>
      </c>
      <c r="G96" s="308">
        <v>0</v>
      </c>
      <c r="H96" s="308">
        <v>0</v>
      </c>
      <c r="I96" s="308">
        <v>0</v>
      </c>
      <c r="J96" s="308">
        <v>0</v>
      </c>
      <c r="K96" s="308">
        <v>0</v>
      </c>
    </row>
    <row r="97" spans="2:11" s="3" customFormat="1" x14ac:dyDescent="0.2">
      <c r="B97" s="36" t="s">
        <v>52</v>
      </c>
      <c r="C97" s="308">
        <v>27</v>
      </c>
      <c r="D97" s="308">
        <v>1</v>
      </c>
      <c r="E97" s="308">
        <v>7</v>
      </c>
      <c r="F97" s="308">
        <v>4</v>
      </c>
      <c r="G97" s="308">
        <v>0</v>
      </c>
      <c r="H97" s="308">
        <v>3</v>
      </c>
      <c r="I97" s="308">
        <v>2</v>
      </c>
      <c r="J97" s="308">
        <v>3</v>
      </c>
      <c r="K97" s="308">
        <v>7</v>
      </c>
    </row>
    <row r="98" spans="2:11" s="3" customFormat="1" x14ac:dyDescent="0.2">
      <c r="C98" s="133"/>
      <c r="D98" s="132"/>
      <c r="E98" s="132"/>
      <c r="F98" s="132"/>
      <c r="G98" s="132"/>
      <c r="H98" s="132"/>
      <c r="I98" s="132"/>
      <c r="J98" s="132"/>
      <c r="K98" s="132"/>
    </row>
    <row r="99" spans="2:11" s="3" customFormat="1" x14ac:dyDescent="0.2">
      <c r="C99" s="133"/>
      <c r="D99" s="132"/>
      <c r="E99" s="132"/>
      <c r="F99" s="132"/>
      <c r="G99" s="132"/>
      <c r="H99" s="132"/>
      <c r="I99" s="132"/>
      <c r="J99" s="132"/>
      <c r="K99" s="132"/>
    </row>
    <row r="100" spans="2:11" s="3" customFormat="1" x14ac:dyDescent="0.2">
      <c r="B100" s="14" t="s">
        <v>564</v>
      </c>
      <c r="C100" s="131"/>
      <c r="D100" s="132"/>
      <c r="E100" s="132"/>
      <c r="F100" s="132"/>
      <c r="G100" s="132"/>
      <c r="H100" s="132"/>
      <c r="I100" s="132"/>
      <c r="J100" s="132"/>
      <c r="K100" s="132"/>
    </row>
    <row r="101" spans="2:11" s="3" customFormat="1" x14ac:dyDescent="0.2">
      <c r="C101" s="133"/>
      <c r="D101" s="132"/>
      <c r="E101" s="132"/>
      <c r="F101" s="132"/>
      <c r="G101" s="132"/>
      <c r="H101" s="132"/>
      <c r="I101" s="132"/>
      <c r="J101" s="132"/>
      <c r="K101" s="132"/>
    </row>
    <row r="102" spans="2:11" s="3" customFormat="1" x14ac:dyDescent="0.2">
      <c r="C102" s="199" t="s">
        <v>265</v>
      </c>
      <c r="D102" s="196"/>
      <c r="E102" s="193"/>
      <c r="F102" s="194"/>
      <c r="G102" s="195" t="s">
        <v>319</v>
      </c>
      <c r="H102" s="193" t="s">
        <v>320</v>
      </c>
      <c r="I102" s="194"/>
      <c r="J102" s="194"/>
      <c r="K102" s="194"/>
    </row>
    <row r="103" spans="2:11" s="3" customFormat="1" ht="85.5" customHeight="1" x14ac:dyDescent="0.2">
      <c r="C103" s="198" t="s">
        <v>318</v>
      </c>
      <c r="D103" s="200" t="s">
        <v>321</v>
      </c>
      <c r="E103" s="200" t="s">
        <v>322</v>
      </c>
      <c r="F103" s="200" t="s">
        <v>323</v>
      </c>
      <c r="G103" s="305" t="s">
        <v>324</v>
      </c>
      <c r="H103" s="305" t="s">
        <v>325</v>
      </c>
      <c r="I103" s="305" t="s">
        <v>326</v>
      </c>
      <c r="J103" s="305" t="s">
        <v>327</v>
      </c>
      <c r="K103" s="200" t="s">
        <v>328</v>
      </c>
    </row>
    <row r="104" spans="2:11" s="3" customFormat="1" x14ac:dyDescent="0.2">
      <c r="C104" s="157">
        <f t="shared" ref="C104:K104" si="9">SUM(C106:C158)</f>
        <v>182</v>
      </c>
      <c r="D104" s="158">
        <f t="shared" si="9"/>
        <v>21</v>
      </c>
      <c r="E104" s="158">
        <f t="shared" si="9"/>
        <v>44</v>
      </c>
      <c r="F104" s="160">
        <f t="shared" si="9"/>
        <v>62</v>
      </c>
      <c r="G104" s="160">
        <f t="shared" si="9"/>
        <v>5</v>
      </c>
      <c r="H104" s="160">
        <f t="shared" si="9"/>
        <v>42</v>
      </c>
      <c r="I104" s="160">
        <f t="shared" si="9"/>
        <v>8</v>
      </c>
      <c r="J104" s="160">
        <f t="shared" si="9"/>
        <v>0</v>
      </c>
      <c r="K104" s="160">
        <f t="shared" si="9"/>
        <v>0</v>
      </c>
    </row>
    <row r="105" spans="2:11" s="3" customFormat="1" x14ac:dyDescent="0.2">
      <c r="C105" s="133"/>
      <c r="D105" s="132"/>
      <c r="E105" s="132"/>
      <c r="F105" s="132"/>
      <c r="G105" s="132"/>
      <c r="H105" s="132"/>
      <c r="I105" s="132"/>
      <c r="J105" s="132"/>
      <c r="K105" s="132"/>
    </row>
    <row r="106" spans="2:11" s="3" customFormat="1" x14ac:dyDescent="0.2">
      <c r="B106" s="36" t="s">
        <v>53</v>
      </c>
      <c r="C106" s="308">
        <v>6</v>
      </c>
      <c r="D106" s="308">
        <v>1</v>
      </c>
      <c r="E106" s="308">
        <v>1</v>
      </c>
      <c r="F106" s="308">
        <v>4</v>
      </c>
      <c r="G106" s="308">
        <v>0</v>
      </c>
      <c r="H106" s="308">
        <v>0</v>
      </c>
      <c r="I106" s="308">
        <v>0</v>
      </c>
      <c r="J106" s="308">
        <v>0</v>
      </c>
      <c r="K106" s="308">
        <v>0</v>
      </c>
    </row>
    <row r="107" spans="2:11" s="3" customFormat="1" x14ac:dyDescent="0.2">
      <c r="B107" s="36" t="s">
        <v>54</v>
      </c>
      <c r="C107" s="308">
        <v>39</v>
      </c>
      <c r="D107" s="308">
        <v>1</v>
      </c>
      <c r="E107" s="308">
        <v>12</v>
      </c>
      <c r="F107" s="308">
        <v>14</v>
      </c>
      <c r="G107" s="308">
        <v>0</v>
      </c>
      <c r="H107" s="308">
        <v>12</v>
      </c>
      <c r="I107" s="308">
        <v>0</v>
      </c>
      <c r="J107" s="308">
        <v>0</v>
      </c>
      <c r="K107" s="308">
        <v>0</v>
      </c>
    </row>
    <row r="108" spans="2:11" s="3" customFormat="1" x14ac:dyDescent="0.2">
      <c r="B108" s="36" t="s">
        <v>55</v>
      </c>
      <c r="C108" s="308">
        <v>9</v>
      </c>
      <c r="D108" s="308">
        <v>1</v>
      </c>
      <c r="E108" s="308">
        <v>1</v>
      </c>
      <c r="F108" s="308">
        <v>1</v>
      </c>
      <c r="G108" s="308">
        <v>0</v>
      </c>
      <c r="H108" s="308">
        <v>3</v>
      </c>
      <c r="I108" s="308">
        <v>3</v>
      </c>
      <c r="J108" s="308">
        <v>0</v>
      </c>
      <c r="K108" s="308">
        <v>0</v>
      </c>
    </row>
    <row r="109" spans="2:11" s="3" customFormat="1" x14ac:dyDescent="0.2">
      <c r="B109" s="36" t="s">
        <v>56</v>
      </c>
      <c r="C109" s="308">
        <v>4</v>
      </c>
      <c r="D109" s="308">
        <v>0</v>
      </c>
      <c r="E109" s="308">
        <v>0</v>
      </c>
      <c r="F109" s="308">
        <v>4</v>
      </c>
      <c r="G109" s="308">
        <v>0</v>
      </c>
      <c r="H109" s="308">
        <v>0</v>
      </c>
      <c r="I109" s="308">
        <v>0</v>
      </c>
      <c r="J109" s="308">
        <v>0</v>
      </c>
      <c r="K109" s="308">
        <v>0</v>
      </c>
    </row>
    <row r="110" spans="2:11" s="3" customFormat="1" x14ac:dyDescent="0.2">
      <c r="B110" s="36" t="s">
        <v>57</v>
      </c>
      <c r="C110" s="308">
        <v>7</v>
      </c>
      <c r="D110" s="308">
        <v>1</v>
      </c>
      <c r="E110" s="308">
        <v>0</v>
      </c>
      <c r="F110" s="308">
        <v>5</v>
      </c>
      <c r="G110" s="308">
        <v>0</v>
      </c>
      <c r="H110" s="308">
        <v>1</v>
      </c>
      <c r="I110" s="308">
        <v>0</v>
      </c>
      <c r="J110" s="308">
        <v>0</v>
      </c>
      <c r="K110" s="308">
        <v>0</v>
      </c>
    </row>
    <row r="111" spans="2:11" s="3" customFormat="1" x14ac:dyDescent="0.2">
      <c r="B111" s="36" t="s">
        <v>58</v>
      </c>
      <c r="C111" s="308">
        <v>2</v>
      </c>
      <c r="D111" s="308">
        <v>0</v>
      </c>
      <c r="E111" s="308">
        <v>1</v>
      </c>
      <c r="F111" s="308">
        <v>1</v>
      </c>
      <c r="G111" s="308">
        <v>0</v>
      </c>
      <c r="H111" s="308">
        <v>0</v>
      </c>
      <c r="I111" s="308">
        <v>0</v>
      </c>
      <c r="J111" s="308">
        <v>0</v>
      </c>
      <c r="K111" s="308">
        <v>0</v>
      </c>
    </row>
    <row r="112" spans="2:11" s="3" customFormat="1" x14ac:dyDescent="0.2">
      <c r="B112" s="36" t="s">
        <v>61</v>
      </c>
      <c r="C112" s="308">
        <v>5</v>
      </c>
      <c r="D112" s="308">
        <v>1</v>
      </c>
      <c r="E112" s="308">
        <v>2</v>
      </c>
      <c r="F112" s="308">
        <v>1</v>
      </c>
      <c r="G112" s="308">
        <v>0</v>
      </c>
      <c r="H112" s="308">
        <v>1</v>
      </c>
      <c r="I112" s="308">
        <v>0</v>
      </c>
      <c r="J112" s="308">
        <v>0</v>
      </c>
      <c r="K112" s="308">
        <v>0</v>
      </c>
    </row>
    <row r="113" spans="2:11" s="3" customFormat="1" x14ac:dyDescent="0.2">
      <c r="B113" s="36" t="s">
        <v>62</v>
      </c>
      <c r="C113" s="308">
        <v>2</v>
      </c>
      <c r="D113" s="308">
        <v>0</v>
      </c>
      <c r="E113" s="308">
        <v>1</v>
      </c>
      <c r="F113" s="308">
        <v>1</v>
      </c>
      <c r="G113" s="308">
        <v>0</v>
      </c>
      <c r="H113" s="308">
        <v>0</v>
      </c>
      <c r="I113" s="308">
        <v>0</v>
      </c>
      <c r="J113" s="308">
        <v>0</v>
      </c>
      <c r="K113" s="308">
        <v>0</v>
      </c>
    </row>
    <row r="114" spans="2:11" s="3" customFormat="1" x14ac:dyDescent="0.2">
      <c r="B114" s="36" t="s">
        <v>63</v>
      </c>
      <c r="C114" s="308">
        <v>1</v>
      </c>
      <c r="D114" s="308">
        <v>0</v>
      </c>
      <c r="E114" s="308">
        <v>0</v>
      </c>
      <c r="F114" s="308">
        <v>0</v>
      </c>
      <c r="G114" s="308">
        <v>0</v>
      </c>
      <c r="H114" s="308">
        <v>1</v>
      </c>
      <c r="I114" s="308">
        <v>0</v>
      </c>
      <c r="J114" s="308">
        <v>0</v>
      </c>
      <c r="K114" s="308">
        <v>0</v>
      </c>
    </row>
    <row r="115" spans="2:11" s="3" customFormat="1" x14ac:dyDescent="0.2">
      <c r="B115" s="36" t="s">
        <v>530</v>
      </c>
      <c r="C115" s="308">
        <v>3</v>
      </c>
      <c r="D115" s="308">
        <v>0</v>
      </c>
      <c r="E115" s="308">
        <v>1</v>
      </c>
      <c r="F115" s="308">
        <v>1</v>
      </c>
      <c r="G115" s="308">
        <v>0</v>
      </c>
      <c r="H115" s="308">
        <v>0</v>
      </c>
      <c r="I115" s="308">
        <v>1</v>
      </c>
      <c r="J115" s="308">
        <v>0</v>
      </c>
      <c r="K115" s="308">
        <v>0</v>
      </c>
    </row>
    <row r="116" spans="2:11" s="3" customFormat="1" x14ac:dyDescent="0.2">
      <c r="B116" s="36" t="s">
        <v>64</v>
      </c>
      <c r="C116" s="308">
        <v>4</v>
      </c>
      <c r="D116" s="308">
        <v>1</v>
      </c>
      <c r="E116" s="308">
        <v>0</v>
      </c>
      <c r="F116" s="308">
        <v>0</v>
      </c>
      <c r="G116" s="308">
        <v>0</v>
      </c>
      <c r="H116" s="308">
        <v>3</v>
      </c>
      <c r="I116" s="308">
        <v>0</v>
      </c>
      <c r="J116" s="308">
        <v>0</v>
      </c>
      <c r="K116" s="308">
        <v>0</v>
      </c>
    </row>
    <row r="117" spans="2:11" s="3" customFormat="1" x14ac:dyDescent="0.2">
      <c r="B117" s="36" t="s">
        <v>65</v>
      </c>
      <c r="C117" s="308">
        <v>1</v>
      </c>
      <c r="D117" s="308">
        <v>1</v>
      </c>
      <c r="E117" s="308">
        <v>0</v>
      </c>
      <c r="F117" s="308">
        <v>0</v>
      </c>
      <c r="G117" s="308">
        <v>0</v>
      </c>
      <c r="H117" s="308">
        <v>0</v>
      </c>
      <c r="I117" s="308">
        <v>0</v>
      </c>
      <c r="J117" s="308">
        <v>0</v>
      </c>
      <c r="K117" s="308">
        <v>0</v>
      </c>
    </row>
    <row r="118" spans="2:11" s="3" customFormat="1" x14ac:dyDescent="0.2">
      <c r="B118" s="36" t="s">
        <v>68</v>
      </c>
      <c r="C118" s="308">
        <v>2</v>
      </c>
      <c r="D118" s="308">
        <v>0</v>
      </c>
      <c r="E118" s="308">
        <v>1</v>
      </c>
      <c r="F118" s="308">
        <v>1</v>
      </c>
      <c r="G118" s="308">
        <v>0</v>
      </c>
      <c r="H118" s="308">
        <v>0</v>
      </c>
      <c r="I118" s="308">
        <v>0</v>
      </c>
      <c r="J118" s="308">
        <v>0</v>
      </c>
      <c r="K118" s="308">
        <v>0</v>
      </c>
    </row>
    <row r="119" spans="2:11" s="3" customFormat="1" x14ac:dyDescent="0.2">
      <c r="B119" s="36" t="s">
        <v>69</v>
      </c>
      <c r="C119" s="308">
        <v>1</v>
      </c>
      <c r="D119" s="308">
        <v>1</v>
      </c>
      <c r="E119" s="308">
        <v>0</v>
      </c>
      <c r="F119" s="308">
        <v>0</v>
      </c>
      <c r="G119" s="308">
        <v>0</v>
      </c>
      <c r="H119" s="308">
        <v>0</v>
      </c>
      <c r="I119" s="308">
        <v>0</v>
      </c>
      <c r="J119" s="308">
        <v>0</v>
      </c>
      <c r="K119" s="308">
        <v>0</v>
      </c>
    </row>
    <row r="120" spans="2:11" s="3" customFormat="1" x14ac:dyDescent="0.2">
      <c r="B120" s="36" t="s">
        <v>71</v>
      </c>
      <c r="C120" s="308">
        <v>4</v>
      </c>
      <c r="D120" s="308">
        <v>0</v>
      </c>
      <c r="E120" s="308">
        <v>1</v>
      </c>
      <c r="F120" s="308">
        <v>3</v>
      </c>
      <c r="G120" s="308">
        <v>0</v>
      </c>
      <c r="H120" s="308">
        <v>0</v>
      </c>
      <c r="I120" s="308">
        <v>0</v>
      </c>
      <c r="J120" s="308">
        <v>0</v>
      </c>
      <c r="K120" s="308">
        <v>0</v>
      </c>
    </row>
    <row r="121" spans="2:11" s="3" customFormat="1" x14ac:dyDescent="0.2">
      <c r="B121" s="36" t="s">
        <v>72</v>
      </c>
      <c r="C121" s="308">
        <v>1</v>
      </c>
      <c r="D121" s="308">
        <v>1</v>
      </c>
      <c r="E121" s="308">
        <v>0</v>
      </c>
      <c r="F121" s="308">
        <v>0</v>
      </c>
      <c r="G121" s="308">
        <v>0</v>
      </c>
      <c r="H121" s="308">
        <v>0</v>
      </c>
      <c r="I121" s="308">
        <v>0</v>
      </c>
      <c r="J121" s="308">
        <v>0</v>
      </c>
      <c r="K121" s="308">
        <v>0</v>
      </c>
    </row>
    <row r="122" spans="2:11" s="3" customFormat="1" x14ac:dyDescent="0.2">
      <c r="B122" s="36" t="s">
        <v>73</v>
      </c>
      <c r="C122" s="308">
        <v>18</v>
      </c>
      <c r="D122" s="308">
        <v>0</v>
      </c>
      <c r="E122" s="308">
        <v>2</v>
      </c>
      <c r="F122" s="308">
        <v>0</v>
      </c>
      <c r="G122" s="308">
        <v>0</v>
      </c>
      <c r="H122" s="308">
        <v>16</v>
      </c>
      <c r="I122" s="308">
        <v>0</v>
      </c>
      <c r="J122" s="308">
        <v>0</v>
      </c>
      <c r="K122" s="308">
        <v>0</v>
      </c>
    </row>
    <row r="123" spans="2:11" s="3" customFormat="1" x14ac:dyDescent="0.2">
      <c r="B123" s="36" t="s">
        <v>75</v>
      </c>
      <c r="C123" s="308">
        <v>1</v>
      </c>
      <c r="D123" s="308">
        <v>0</v>
      </c>
      <c r="E123" s="308">
        <v>1</v>
      </c>
      <c r="F123" s="308">
        <v>0</v>
      </c>
      <c r="G123" s="308">
        <v>0</v>
      </c>
      <c r="H123" s="308">
        <v>0</v>
      </c>
      <c r="I123" s="308">
        <v>0</v>
      </c>
      <c r="J123" s="308">
        <v>0</v>
      </c>
      <c r="K123" s="308">
        <v>0</v>
      </c>
    </row>
    <row r="124" spans="2:11" s="3" customFormat="1" x14ac:dyDescent="0.2">
      <c r="B124" s="36" t="s">
        <v>76</v>
      </c>
      <c r="C124" s="308">
        <v>5</v>
      </c>
      <c r="D124" s="308">
        <v>1</v>
      </c>
      <c r="E124" s="308">
        <v>2</v>
      </c>
      <c r="F124" s="308">
        <v>1</v>
      </c>
      <c r="G124" s="308">
        <v>0</v>
      </c>
      <c r="H124" s="308">
        <v>1</v>
      </c>
      <c r="I124" s="308">
        <v>0</v>
      </c>
      <c r="J124" s="308">
        <v>0</v>
      </c>
      <c r="K124" s="308">
        <v>0</v>
      </c>
    </row>
    <row r="125" spans="2:11" s="3" customFormat="1" x14ac:dyDescent="0.2">
      <c r="B125" s="36" t="s">
        <v>77</v>
      </c>
      <c r="C125" s="308">
        <v>2</v>
      </c>
      <c r="D125" s="308">
        <v>1</v>
      </c>
      <c r="E125" s="308">
        <v>1</v>
      </c>
      <c r="F125" s="308">
        <v>0</v>
      </c>
      <c r="G125" s="308">
        <v>0</v>
      </c>
      <c r="H125" s="308">
        <v>0</v>
      </c>
      <c r="I125" s="308">
        <v>0</v>
      </c>
      <c r="J125" s="308">
        <v>0</v>
      </c>
      <c r="K125" s="308">
        <v>0</v>
      </c>
    </row>
    <row r="126" spans="2:11" s="3" customFormat="1" x14ac:dyDescent="0.2">
      <c r="B126" s="36" t="s">
        <v>78</v>
      </c>
      <c r="C126" s="308">
        <v>2</v>
      </c>
      <c r="D126" s="308">
        <v>0</v>
      </c>
      <c r="E126" s="308">
        <v>1</v>
      </c>
      <c r="F126" s="308">
        <v>1</v>
      </c>
      <c r="G126" s="308">
        <v>0</v>
      </c>
      <c r="H126" s="308">
        <v>0</v>
      </c>
      <c r="I126" s="308">
        <v>0</v>
      </c>
      <c r="J126" s="308">
        <v>0</v>
      </c>
      <c r="K126" s="308">
        <v>0</v>
      </c>
    </row>
    <row r="127" spans="2:11" s="3" customFormat="1" x14ac:dyDescent="0.2">
      <c r="B127" s="36" t="s">
        <v>79</v>
      </c>
      <c r="C127" s="308">
        <v>3</v>
      </c>
      <c r="D127" s="308">
        <v>0</v>
      </c>
      <c r="E127" s="308">
        <v>1</v>
      </c>
      <c r="F127" s="308">
        <v>2</v>
      </c>
      <c r="G127" s="308">
        <v>0</v>
      </c>
      <c r="H127" s="308">
        <v>0</v>
      </c>
      <c r="I127" s="308">
        <v>0</v>
      </c>
      <c r="J127" s="308">
        <v>0</v>
      </c>
      <c r="K127" s="308">
        <v>0</v>
      </c>
    </row>
    <row r="128" spans="2:11" s="3" customFormat="1" x14ac:dyDescent="0.2">
      <c r="B128" s="36" t="s">
        <v>529</v>
      </c>
      <c r="C128" s="308">
        <v>1</v>
      </c>
      <c r="D128" s="308">
        <v>0</v>
      </c>
      <c r="E128" s="308">
        <v>1</v>
      </c>
      <c r="F128" s="308">
        <v>0</v>
      </c>
      <c r="G128" s="308">
        <v>0</v>
      </c>
      <c r="H128" s="308">
        <v>0</v>
      </c>
      <c r="I128" s="308">
        <v>0</v>
      </c>
      <c r="J128" s="308">
        <v>0</v>
      </c>
      <c r="K128" s="308">
        <v>0</v>
      </c>
    </row>
    <row r="129" spans="2:11" s="3" customFormat="1" x14ac:dyDescent="0.2">
      <c r="B129" s="261" t="s">
        <v>81</v>
      </c>
      <c r="C129" s="308">
        <v>5</v>
      </c>
      <c r="D129" s="308">
        <v>1</v>
      </c>
      <c r="E129" s="308">
        <v>0</v>
      </c>
      <c r="F129" s="308">
        <v>0</v>
      </c>
      <c r="G129" s="308">
        <v>4</v>
      </c>
      <c r="H129" s="308">
        <v>0</v>
      </c>
      <c r="I129" s="308">
        <v>0</v>
      </c>
      <c r="J129" s="308">
        <v>0</v>
      </c>
      <c r="K129" s="308">
        <v>0</v>
      </c>
    </row>
    <row r="130" spans="2:11" s="3" customFormat="1" x14ac:dyDescent="0.2">
      <c r="B130" s="261" t="s">
        <v>82</v>
      </c>
      <c r="C130" s="308">
        <v>4</v>
      </c>
      <c r="D130" s="308">
        <v>1</v>
      </c>
      <c r="E130" s="308">
        <v>0</v>
      </c>
      <c r="F130" s="308">
        <v>3</v>
      </c>
      <c r="G130" s="308">
        <v>0</v>
      </c>
      <c r="H130" s="308">
        <v>0</v>
      </c>
      <c r="I130" s="308">
        <v>0</v>
      </c>
      <c r="J130" s="308">
        <v>0</v>
      </c>
      <c r="K130" s="308">
        <v>0</v>
      </c>
    </row>
    <row r="131" spans="2:11" s="3" customFormat="1" x14ac:dyDescent="0.2">
      <c r="B131" s="36" t="s">
        <v>83</v>
      </c>
      <c r="C131" s="308">
        <v>3</v>
      </c>
      <c r="D131" s="308">
        <v>0</v>
      </c>
      <c r="E131" s="308">
        <v>1</v>
      </c>
      <c r="F131" s="308">
        <v>2</v>
      </c>
      <c r="G131" s="308">
        <v>0</v>
      </c>
      <c r="H131" s="308">
        <v>0</v>
      </c>
      <c r="I131" s="308">
        <v>0</v>
      </c>
      <c r="J131" s="308">
        <v>0</v>
      </c>
      <c r="K131" s="308">
        <v>0</v>
      </c>
    </row>
    <row r="132" spans="2:11" s="3" customFormat="1" x14ac:dyDescent="0.2">
      <c r="B132" s="36" t="s">
        <v>533</v>
      </c>
      <c r="C132" s="308">
        <v>4</v>
      </c>
      <c r="D132" s="308">
        <v>1</v>
      </c>
      <c r="E132" s="308">
        <v>1</v>
      </c>
      <c r="F132" s="308">
        <v>0</v>
      </c>
      <c r="G132" s="308">
        <v>0</v>
      </c>
      <c r="H132" s="308">
        <v>1</v>
      </c>
      <c r="I132" s="308">
        <v>1</v>
      </c>
      <c r="J132" s="308">
        <v>0</v>
      </c>
      <c r="K132" s="308">
        <v>0</v>
      </c>
    </row>
    <row r="133" spans="2:11" s="3" customFormat="1" x14ac:dyDescent="0.2">
      <c r="B133" s="36" t="s">
        <v>84</v>
      </c>
      <c r="C133" s="308">
        <v>0</v>
      </c>
      <c r="D133" s="308">
        <v>0</v>
      </c>
      <c r="E133" s="308">
        <v>0</v>
      </c>
      <c r="F133" s="308">
        <v>0</v>
      </c>
      <c r="G133" s="308">
        <v>0</v>
      </c>
      <c r="H133" s="308">
        <v>0</v>
      </c>
      <c r="I133" s="308">
        <v>0</v>
      </c>
      <c r="J133" s="308">
        <v>0</v>
      </c>
      <c r="K133" s="308">
        <v>0</v>
      </c>
    </row>
    <row r="134" spans="2:11" s="3" customFormat="1" x14ac:dyDescent="0.2">
      <c r="B134" s="36" t="s">
        <v>85</v>
      </c>
      <c r="C134" s="308">
        <v>1</v>
      </c>
      <c r="D134" s="308">
        <v>0</v>
      </c>
      <c r="E134" s="308">
        <v>1</v>
      </c>
      <c r="F134" s="308">
        <v>0</v>
      </c>
      <c r="G134" s="308">
        <v>0</v>
      </c>
      <c r="H134" s="308">
        <v>0</v>
      </c>
      <c r="I134" s="308">
        <v>0</v>
      </c>
      <c r="J134" s="308">
        <v>0</v>
      </c>
      <c r="K134" s="308">
        <v>0</v>
      </c>
    </row>
    <row r="135" spans="2:11" s="3" customFormat="1" x14ac:dyDescent="0.2">
      <c r="B135" s="36" t="s">
        <v>551</v>
      </c>
      <c r="C135" s="308">
        <v>2</v>
      </c>
      <c r="D135" s="308">
        <v>1</v>
      </c>
      <c r="E135" s="308">
        <v>1</v>
      </c>
      <c r="F135" s="308">
        <v>0</v>
      </c>
      <c r="G135" s="308">
        <v>0</v>
      </c>
      <c r="H135" s="308">
        <v>0</v>
      </c>
      <c r="I135" s="308">
        <v>0</v>
      </c>
      <c r="J135" s="308">
        <v>0</v>
      </c>
      <c r="K135" s="308">
        <v>0</v>
      </c>
    </row>
    <row r="136" spans="2:11" s="3" customFormat="1" x14ac:dyDescent="0.2">
      <c r="B136" s="36" t="s">
        <v>86</v>
      </c>
      <c r="C136" s="308">
        <v>1</v>
      </c>
      <c r="D136" s="308">
        <v>0</v>
      </c>
      <c r="E136" s="308">
        <v>0</v>
      </c>
      <c r="F136" s="308">
        <v>0</v>
      </c>
      <c r="G136" s="308">
        <v>0</v>
      </c>
      <c r="H136" s="308">
        <v>1</v>
      </c>
      <c r="I136" s="308">
        <v>0</v>
      </c>
      <c r="J136" s="308">
        <v>0</v>
      </c>
      <c r="K136" s="308">
        <v>0</v>
      </c>
    </row>
    <row r="137" spans="2:11" s="3" customFormat="1" x14ac:dyDescent="0.2">
      <c r="B137" s="36" t="s">
        <v>87</v>
      </c>
      <c r="C137" s="308">
        <v>4</v>
      </c>
      <c r="D137" s="308">
        <v>0</v>
      </c>
      <c r="E137" s="308">
        <v>1</v>
      </c>
      <c r="F137" s="308">
        <v>1</v>
      </c>
      <c r="G137" s="308">
        <v>0</v>
      </c>
      <c r="H137" s="308">
        <v>1</v>
      </c>
      <c r="I137" s="308">
        <v>1</v>
      </c>
      <c r="J137" s="308">
        <v>0</v>
      </c>
      <c r="K137" s="308">
        <v>0</v>
      </c>
    </row>
    <row r="138" spans="2:11" s="3" customFormat="1" x14ac:dyDescent="0.2">
      <c r="B138" s="36" t="s">
        <v>88</v>
      </c>
      <c r="C138" s="308">
        <v>3</v>
      </c>
      <c r="D138" s="308">
        <v>1</v>
      </c>
      <c r="E138" s="308">
        <v>0</v>
      </c>
      <c r="F138" s="308">
        <v>2</v>
      </c>
      <c r="G138" s="308">
        <v>0</v>
      </c>
      <c r="H138" s="308">
        <v>0</v>
      </c>
      <c r="I138" s="308">
        <v>0</v>
      </c>
      <c r="J138" s="308">
        <v>0</v>
      </c>
      <c r="K138" s="308">
        <v>0</v>
      </c>
    </row>
    <row r="139" spans="2:11" s="3" customFormat="1" x14ac:dyDescent="0.2">
      <c r="B139" s="36" t="s">
        <v>89</v>
      </c>
      <c r="C139" s="308">
        <v>1</v>
      </c>
      <c r="D139" s="308">
        <v>0</v>
      </c>
      <c r="E139" s="308">
        <v>1</v>
      </c>
      <c r="F139" s="308">
        <v>0</v>
      </c>
      <c r="G139" s="308">
        <v>0</v>
      </c>
      <c r="H139" s="308">
        <v>0</v>
      </c>
      <c r="I139" s="308">
        <v>0</v>
      </c>
      <c r="J139" s="308">
        <v>0</v>
      </c>
      <c r="K139" s="308">
        <v>0</v>
      </c>
    </row>
    <row r="140" spans="2:11" s="3" customFormat="1" x14ac:dyDescent="0.2">
      <c r="B140" s="36" t="s">
        <v>90</v>
      </c>
      <c r="C140" s="308">
        <v>3</v>
      </c>
      <c r="D140" s="308">
        <v>1</v>
      </c>
      <c r="E140" s="308">
        <v>0</v>
      </c>
      <c r="F140" s="308">
        <v>2</v>
      </c>
      <c r="G140" s="308">
        <v>0</v>
      </c>
      <c r="H140" s="308">
        <v>0</v>
      </c>
      <c r="I140" s="308">
        <v>0</v>
      </c>
      <c r="J140" s="308">
        <v>0</v>
      </c>
      <c r="K140" s="308">
        <v>0</v>
      </c>
    </row>
    <row r="141" spans="2:11" s="3" customFormat="1" x14ac:dyDescent="0.2">
      <c r="B141" s="36" t="s">
        <v>91</v>
      </c>
      <c r="C141" s="308">
        <v>2</v>
      </c>
      <c r="D141" s="308">
        <v>0</v>
      </c>
      <c r="E141" s="308">
        <v>1</v>
      </c>
      <c r="F141" s="308">
        <v>1</v>
      </c>
      <c r="G141" s="308">
        <v>0</v>
      </c>
      <c r="H141" s="308">
        <v>0</v>
      </c>
      <c r="I141" s="308">
        <v>0</v>
      </c>
      <c r="J141" s="308">
        <v>0</v>
      </c>
      <c r="K141" s="308">
        <v>0</v>
      </c>
    </row>
    <row r="142" spans="2:11" s="3" customFormat="1" x14ac:dyDescent="0.2">
      <c r="B142" s="36" t="s">
        <v>92</v>
      </c>
      <c r="C142" s="308">
        <v>2</v>
      </c>
      <c r="D142" s="308">
        <v>0</v>
      </c>
      <c r="E142" s="308">
        <v>1</v>
      </c>
      <c r="F142" s="308">
        <v>1</v>
      </c>
      <c r="G142" s="308">
        <v>0</v>
      </c>
      <c r="H142" s="308">
        <v>0</v>
      </c>
      <c r="I142" s="308">
        <v>0</v>
      </c>
      <c r="J142" s="308">
        <v>0</v>
      </c>
      <c r="K142" s="308">
        <v>0</v>
      </c>
    </row>
    <row r="143" spans="2:11" s="3" customFormat="1" x14ac:dyDescent="0.2">
      <c r="B143" s="36" t="s">
        <v>531</v>
      </c>
      <c r="C143" s="308">
        <v>1</v>
      </c>
      <c r="D143" s="308">
        <v>0</v>
      </c>
      <c r="E143" s="308">
        <v>1</v>
      </c>
      <c r="F143" s="308">
        <v>0</v>
      </c>
      <c r="G143" s="308">
        <v>0</v>
      </c>
      <c r="H143" s="308">
        <v>0</v>
      </c>
      <c r="I143" s="308">
        <v>0</v>
      </c>
      <c r="J143" s="308">
        <v>0</v>
      </c>
      <c r="K143" s="308">
        <v>0</v>
      </c>
    </row>
    <row r="144" spans="2:11" s="3" customFormat="1" x14ac:dyDescent="0.2">
      <c r="B144" s="36" t="s">
        <v>93</v>
      </c>
      <c r="C144" s="308">
        <v>3</v>
      </c>
      <c r="D144" s="308">
        <v>1</v>
      </c>
      <c r="E144" s="308">
        <v>0</v>
      </c>
      <c r="F144" s="308">
        <v>1</v>
      </c>
      <c r="G144" s="308">
        <v>0</v>
      </c>
      <c r="H144" s="308">
        <v>0</v>
      </c>
      <c r="I144" s="308">
        <v>1</v>
      </c>
      <c r="J144" s="308">
        <v>0</v>
      </c>
      <c r="K144" s="308">
        <v>0</v>
      </c>
    </row>
    <row r="145" spans="2:11" s="3" customFormat="1" x14ac:dyDescent="0.2">
      <c r="B145" s="36" t="s">
        <v>94</v>
      </c>
      <c r="C145" s="308">
        <v>1</v>
      </c>
      <c r="D145" s="308">
        <v>0</v>
      </c>
      <c r="E145" s="308">
        <v>1</v>
      </c>
      <c r="F145" s="308">
        <v>0</v>
      </c>
      <c r="G145" s="308">
        <v>0</v>
      </c>
      <c r="H145" s="308">
        <v>0</v>
      </c>
      <c r="I145" s="308">
        <v>0</v>
      </c>
      <c r="J145" s="308">
        <v>0</v>
      </c>
      <c r="K145" s="308">
        <v>0</v>
      </c>
    </row>
    <row r="146" spans="2:11" s="3" customFormat="1" x14ac:dyDescent="0.2">
      <c r="B146" s="36" t="s">
        <v>95</v>
      </c>
      <c r="C146" s="308">
        <v>2</v>
      </c>
      <c r="D146" s="308">
        <v>0</v>
      </c>
      <c r="E146" s="308">
        <v>0</v>
      </c>
      <c r="F146" s="308">
        <v>1</v>
      </c>
      <c r="G146" s="308">
        <v>0</v>
      </c>
      <c r="H146" s="308">
        <v>0</v>
      </c>
      <c r="I146" s="308">
        <v>1</v>
      </c>
      <c r="J146" s="308">
        <v>0</v>
      </c>
      <c r="K146" s="308">
        <v>0</v>
      </c>
    </row>
    <row r="147" spans="2:11" s="3" customFormat="1" x14ac:dyDescent="0.2">
      <c r="B147" s="36" t="s">
        <v>96</v>
      </c>
      <c r="C147" s="308">
        <v>1</v>
      </c>
      <c r="D147" s="308">
        <v>0</v>
      </c>
      <c r="E147" s="308">
        <v>1</v>
      </c>
      <c r="F147" s="308">
        <v>0</v>
      </c>
      <c r="G147" s="308">
        <v>0</v>
      </c>
      <c r="H147" s="308">
        <v>0</v>
      </c>
      <c r="I147" s="308">
        <v>0</v>
      </c>
      <c r="J147" s="308">
        <v>0</v>
      </c>
      <c r="K147" s="308">
        <v>0</v>
      </c>
    </row>
    <row r="148" spans="2:11" s="3" customFormat="1" x14ac:dyDescent="0.2">
      <c r="B148" s="36" t="s">
        <v>97</v>
      </c>
      <c r="C148" s="308">
        <v>4</v>
      </c>
      <c r="D148" s="308">
        <v>0</v>
      </c>
      <c r="E148" s="308">
        <v>1</v>
      </c>
      <c r="F148" s="308">
        <v>2</v>
      </c>
      <c r="G148" s="308">
        <v>0</v>
      </c>
      <c r="H148" s="308">
        <v>1</v>
      </c>
      <c r="I148" s="308">
        <v>0</v>
      </c>
      <c r="J148" s="308">
        <v>0</v>
      </c>
      <c r="K148" s="308">
        <v>0</v>
      </c>
    </row>
    <row r="149" spans="2:11" s="3" customFormat="1" x14ac:dyDescent="0.2">
      <c r="B149" s="36" t="s">
        <v>98</v>
      </c>
      <c r="C149" s="308">
        <v>1</v>
      </c>
      <c r="D149" s="308">
        <v>1</v>
      </c>
      <c r="E149" s="308">
        <v>0</v>
      </c>
      <c r="F149" s="308">
        <v>0</v>
      </c>
      <c r="G149" s="308">
        <v>0</v>
      </c>
      <c r="H149" s="308">
        <v>0</v>
      </c>
      <c r="I149" s="308">
        <v>0</v>
      </c>
      <c r="J149" s="308">
        <v>0</v>
      </c>
      <c r="K149" s="308">
        <v>0</v>
      </c>
    </row>
    <row r="150" spans="2:11" s="3" customFormat="1" x14ac:dyDescent="0.2">
      <c r="B150" s="36" t="s">
        <v>99</v>
      </c>
      <c r="C150" s="308">
        <v>5</v>
      </c>
      <c r="D150" s="308">
        <v>1</v>
      </c>
      <c r="E150" s="308">
        <v>0</v>
      </c>
      <c r="F150" s="308">
        <v>3</v>
      </c>
      <c r="G150" s="308">
        <v>1</v>
      </c>
      <c r="H150" s="308">
        <v>0</v>
      </c>
      <c r="I150" s="308">
        <v>0</v>
      </c>
      <c r="J150" s="308">
        <v>0</v>
      </c>
      <c r="K150" s="308">
        <v>0</v>
      </c>
    </row>
    <row r="151" spans="2:11" s="3" customFormat="1" x14ac:dyDescent="0.2">
      <c r="B151" s="36" t="s">
        <v>100</v>
      </c>
      <c r="C151" s="308">
        <v>1</v>
      </c>
      <c r="D151" s="308">
        <v>1</v>
      </c>
      <c r="E151" s="308">
        <v>0</v>
      </c>
      <c r="F151" s="308">
        <v>0</v>
      </c>
      <c r="G151" s="308">
        <v>0</v>
      </c>
      <c r="H151" s="308">
        <v>0</v>
      </c>
      <c r="I151" s="308">
        <v>0</v>
      </c>
      <c r="J151" s="308">
        <v>0</v>
      </c>
      <c r="K151" s="308">
        <v>0</v>
      </c>
    </row>
    <row r="152" spans="2:11" s="3" customFormat="1" x14ac:dyDescent="0.2">
      <c r="B152" s="36" t="s">
        <v>102</v>
      </c>
      <c r="C152" s="308">
        <v>0</v>
      </c>
      <c r="D152" s="308">
        <v>0</v>
      </c>
      <c r="E152" s="308">
        <v>0</v>
      </c>
      <c r="F152" s="308">
        <v>0</v>
      </c>
      <c r="G152" s="308">
        <v>0</v>
      </c>
      <c r="H152" s="308">
        <v>0</v>
      </c>
      <c r="I152" s="308">
        <v>0</v>
      </c>
      <c r="J152" s="308">
        <v>0</v>
      </c>
      <c r="K152" s="308">
        <v>0</v>
      </c>
    </row>
    <row r="153" spans="2:11" s="3" customFormat="1" x14ac:dyDescent="0.2">
      <c r="B153" s="36" t="s">
        <v>103</v>
      </c>
      <c r="C153" s="308">
        <v>2</v>
      </c>
      <c r="D153" s="308">
        <v>0</v>
      </c>
      <c r="E153" s="308">
        <v>1</v>
      </c>
      <c r="F153" s="308">
        <v>1</v>
      </c>
      <c r="G153" s="308">
        <v>0</v>
      </c>
      <c r="H153" s="308">
        <v>0</v>
      </c>
      <c r="I153" s="308">
        <v>0</v>
      </c>
      <c r="J153" s="308">
        <v>0</v>
      </c>
      <c r="K153" s="308">
        <v>0</v>
      </c>
    </row>
    <row r="154" spans="2:11" s="3" customFormat="1" x14ac:dyDescent="0.2">
      <c r="B154" s="36" t="s">
        <v>104</v>
      </c>
      <c r="C154" s="308">
        <v>0</v>
      </c>
      <c r="D154" s="308">
        <v>0</v>
      </c>
      <c r="E154" s="308">
        <v>0</v>
      </c>
      <c r="F154" s="308">
        <v>0</v>
      </c>
      <c r="G154" s="308">
        <v>0</v>
      </c>
      <c r="H154" s="308">
        <v>0</v>
      </c>
      <c r="I154" s="308">
        <v>0</v>
      </c>
      <c r="J154" s="308">
        <v>0</v>
      </c>
      <c r="K154" s="308">
        <v>0</v>
      </c>
    </row>
    <row r="155" spans="2:11" s="3" customFormat="1" x14ac:dyDescent="0.2">
      <c r="B155" s="36" t="s">
        <v>105</v>
      </c>
      <c r="C155" s="308">
        <v>0</v>
      </c>
      <c r="D155" s="308">
        <v>0</v>
      </c>
      <c r="E155" s="308">
        <v>0</v>
      </c>
      <c r="F155" s="308">
        <v>0</v>
      </c>
      <c r="G155" s="308">
        <v>0</v>
      </c>
      <c r="H155" s="308">
        <v>0</v>
      </c>
      <c r="I155" s="308">
        <v>0</v>
      </c>
      <c r="J155" s="308">
        <v>0</v>
      </c>
      <c r="K155" s="308">
        <v>0</v>
      </c>
    </row>
    <row r="156" spans="2:11" s="3" customFormat="1" x14ac:dyDescent="0.2">
      <c r="B156" s="36" t="s">
        <v>106</v>
      </c>
      <c r="C156" s="308">
        <v>0</v>
      </c>
      <c r="D156" s="308">
        <v>0</v>
      </c>
      <c r="E156" s="308">
        <v>0</v>
      </c>
      <c r="F156" s="308">
        <v>0</v>
      </c>
      <c r="G156" s="308">
        <v>0</v>
      </c>
      <c r="H156" s="308">
        <v>0</v>
      </c>
      <c r="I156" s="308">
        <v>0</v>
      </c>
      <c r="J156" s="308">
        <v>0</v>
      </c>
      <c r="K156" s="308">
        <v>0</v>
      </c>
    </row>
    <row r="157" spans="2:11" s="3" customFormat="1" x14ac:dyDescent="0.2">
      <c r="B157" s="36" t="s">
        <v>107</v>
      </c>
      <c r="C157" s="308">
        <v>1</v>
      </c>
      <c r="D157" s="308">
        <v>0</v>
      </c>
      <c r="E157" s="308">
        <v>0</v>
      </c>
      <c r="F157" s="308">
        <v>1</v>
      </c>
      <c r="G157" s="308">
        <v>0</v>
      </c>
      <c r="H157" s="308">
        <v>0</v>
      </c>
      <c r="I157" s="308">
        <v>0</v>
      </c>
      <c r="J157" s="308">
        <v>0</v>
      </c>
      <c r="K157" s="308">
        <v>0</v>
      </c>
    </row>
    <row r="158" spans="2:11" s="3" customFormat="1" x14ac:dyDescent="0.2">
      <c r="B158" s="36" t="s">
        <v>108</v>
      </c>
      <c r="C158" s="308">
        <v>2</v>
      </c>
      <c r="D158" s="308">
        <v>0</v>
      </c>
      <c r="E158" s="308">
        <v>1</v>
      </c>
      <c r="F158" s="308">
        <v>1</v>
      </c>
      <c r="G158" s="308">
        <v>0</v>
      </c>
      <c r="H158" s="308">
        <v>0</v>
      </c>
      <c r="I158" s="308">
        <v>0</v>
      </c>
      <c r="J158" s="308">
        <v>0</v>
      </c>
      <c r="K158" s="308">
        <v>0</v>
      </c>
    </row>
    <row r="159" spans="2:11" s="3" customFormat="1" x14ac:dyDescent="0.2">
      <c r="C159" s="161"/>
      <c r="D159" s="163"/>
      <c r="E159" s="163"/>
      <c r="F159" s="163"/>
      <c r="G159" s="163"/>
      <c r="H159" s="163"/>
      <c r="I159" s="163"/>
      <c r="J159" s="163"/>
      <c r="K159" s="163"/>
    </row>
    <row r="160" spans="2:11" s="3" customFormat="1" x14ac:dyDescent="0.2">
      <c r="C160" s="133"/>
      <c r="D160" s="132"/>
      <c r="E160" s="132"/>
      <c r="F160" s="132"/>
      <c r="G160" s="132"/>
      <c r="H160" s="132"/>
      <c r="I160" s="132"/>
      <c r="J160" s="132"/>
      <c r="K160" s="132"/>
    </row>
    <row r="161" spans="2:11" s="3" customFormat="1" x14ac:dyDescent="0.2">
      <c r="C161" s="133"/>
      <c r="D161" s="132"/>
      <c r="E161" s="132"/>
      <c r="F161" s="132"/>
      <c r="G161" s="132"/>
      <c r="H161" s="132"/>
      <c r="I161" s="132"/>
      <c r="J161" s="132"/>
      <c r="K161" s="132"/>
    </row>
    <row r="162" spans="2:11" s="3" customFormat="1" x14ac:dyDescent="0.2">
      <c r="C162" s="133"/>
      <c r="D162" s="132"/>
      <c r="E162" s="132"/>
      <c r="F162" s="132"/>
      <c r="G162" s="132"/>
      <c r="H162" s="132"/>
      <c r="I162" s="132"/>
      <c r="J162" s="132"/>
      <c r="K162" s="132"/>
    </row>
    <row r="163" spans="2:11" s="3" customFormat="1" x14ac:dyDescent="0.2">
      <c r="B163" s="14" t="s">
        <v>562</v>
      </c>
      <c r="C163" s="131"/>
      <c r="D163" s="132"/>
      <c r="E163" s="132"/>
      <c r="F163" s="132"/>
      <c r="G163" s="132"/>
      <c r="H163" s="132"/>
      <c r="I163" s="132"/>
      <c r="J163" s="132"/>
      <c r="K163" s="132"/>
    </row>
    <row r="164" spans="2:11" s="3" customFormat="1" x14ac:dyDescent="0.2">
      <c r="C164" s="137"/>
      <c r="D164" s="138"/>
      <c r="E164" s="132"/>
      <c r="F164" s="132"/>
      <c r="G164" s="132"/>
      <c r="H164" s="132"/>
      <c r="I164" s="132"/>
      <c r="J164" s="132"/>
      <c r="K164" s="132"/>
    </row>
    <row r="165" spans="2:11" s="3" customFormat="1" x14ac:dyDescent="0.2">
      <c r="C165" s="199" t="s">
        <v>265</v>
      </c>
      <c r="D165" s="196"/>
      <c r="E165" s="193"/>
      <c r="F165" s="194"/>
      <c r="G165" s="195" t="s">
        <v>319</v>
      </c>
      <c r="H165" s="193" t="s">
        <v>320</v>
      </c>
      <c r="I165" s="194"/>
      <c r="J165" s="194"/>
      <c r="K165" s="194"/>
    </row>
    <row r="166" spans="2:11" s="3" customFormat="1" ht="84.75" customHeight="1" x14ac:dyDescent="0.2">
      <c r="C166" s="198" t="s">
        <v>318</v>
      </c>
      <c r="D166" s="200" t="s">
        <v>321</v>
      </c>
      <c r="E166" s="200" t="s">
        <v>322</v>
      </c>
      <c r="F166" s="200" t="s">
        <v>323</v>
      </c>
      <c r="G166" s="305" t="s">
        <v>324</v>
      </c>
      <c r="H166" s="305" t="s">
        <v>325</v>
      </c>
      <c r="I166" s="305" t="s">
        <v>326</v>
      </c>
      <c r="J166" s="305" t="s">
        <v>327</v>
      </c>
      <c r="K166" s="200" t="s">
        <v>328</v>
      </c>
    </row>
    <row r="167" spans="2:11" s="3" customFormat="1" x14ac:dyDescent="0.2">
      <c r="C167" s="157">
        <f t="shared" ref="C167:K167" si="10">SUM(C169:C172)</f>
        <v>9</v>
      </c>
      <c r="D167" s="158">
        <f t="shared" si="10"/>
        <v>3</v>
      </c>
      <c r="E167" s="158">
        <f t="shared" si="10"/>
        <v>4</v>
      </c>
      <c r="F167" s="160">
        <f t="shared" si="10"/>
        <v>1</v>
      </c>
      <c r="G167" s="160">
        <f t="shared" si="10"/>
        <v>0</v>
      </c>
      <c r="H167" s="160">
        <f t="shared" si="10"/>
        <v>1</v>
      </c>
      <c r="I167" s="160">
        <f t="shared" si="10"/>
        <v>0</v>
      </c>
      <c r="J167" s="160">
        <f t="shared" si="10"/>
        <v>0</v>
      </c>
      <c r="K167" s="160">
        <f t="shared" si="10"/>
        <v>0</v>
      </c>
    </row>
    <row r="168" spans="2:11" s="3" customFormat="1" x14ac:dyDescent="0.2">
      <c r="C168" s="133"/>
      <c r="D168" s="132"/>
      <c r="E168" s="132"/>
      <c r="F168" s="132"/>
      <c r="G168" s="132"/>
      <c r="H168" s="132"/>
      <c r="I168" s="132"/>
      <c r="J168" s="132"/>
      <c r="K168" s="132"/>
    </row>
    <row r="169" spans="2:11" s="3" customFormat="1" x14ac:dyDescent="0.2">
      <c r="B169" s="36" t="s">
        <v>116</v>
      </c>
      <c r="C169" s="308">
        <v>0</v>
      </c>
      <c r="D169" s="308">
        <v>0</v>
      </c>
      <c r="E169" s="308">
        <v>0</v>
      </c>
      <c r="F169" s="308">
        <v>0</v>
      </c>
      <c r="G169" s="308">
        <v>0</v>
      </c>
      <c r="H169" s="308">
        <v>0</v>
      </c>
      <c r="I169" s="308">
        <v>0</v>
      </c>
      <c r="J169" s="308">
        <v>0</v>
      </c>
      <c r="K169" s="308">
        <v>0</v>
      </c>
    </row>
    <row r="170" spans="2:11" s="3" customFormat="1" x14ac:dyDescent="0.2">
      <c r="B170" s="36" t="s">
        <v>117</v>
      </c>
      <c r="C170" s="308">
        <v>0</v>
      </c>
      <c r="D170" s="308">
        <v>0</v>
      </c>
      <c r="E170" s="308">
        <v>0</v>
      </c>
      <c r="F170" s="308">
        <v>0</v>
      </c>
      <c r="G170" s="308">
        <v>0</v>
      </c>
      <c r="H170" s="308">
        <v>0</v>
      </c>
      <c r="I170" s="308">
        <v>0</v>
      </c>
      <c r="J170" s="308">
        <v>0</v>
      </c>
      <c r="K170" s="308">
        <v>0</v>
      </c>
    </row>
    <row r="171" spans="2:11" s="3" customFormat="1" x14ac:dyDescent="0.2">
      <c r="B171" s="36" t="s">
        <v>118</v>
      </c>
      <c r="C171" s="308">
        <v>2</v>
      </c>
      <c r="D171" s="308">
        <v>1</v>
      </c>
      <c r="E171" s="308">
        <v>1</v>
      </c>
      <c r="F171" s="308">
        <v>0</v>
      </c>
      <c r="G171" s="308">
        <v>0</v>
      </c>
      <c r="H171" s="308">
        <v>0</v>
      </c>
      <c r="I171" s="308">
        <v>0</v>
      </c>
      <c r="J171" s="308">
        <v>0</v>
      </c>
      <c r="K171" s="308">
        <v>0</v>
      </c>
    </row>
    <row r="172" spans="2:11" s="3" customFormat="1" x14ac:dyDescent="0.2">
      <c r="B172" s="36" t="s">
        <v>119</v>
      </c>
      <c r="C172" s="308">
        <v>7</v>
      </c>
      <c r="D172" s="308">
        <v>2</v>
      </c>
      <c r="E172" s="308">
        <v>3</v>
      </c>
      <c r="F172" s="308">
        <v>1</v>
      </c>
      <c r="G172" s="308">
        <v>0</v>
      </c>
      <c r="H172" s="308">
        <v>1</v>
      </c>
      <c r="I172" s="308">
        <v>0</v>
      </c>
      <c r="J172" s="308">
        <v>0</v>
      </c>
      <c r="K172" s="308">
        <v>0</v>
      </c>
    </row>
    <row r="173" spans="2:11" s="3" customFormat="1" x14ac:dyDescent="0.2">
      <c r="C173" s="133"/>
      <c r="D173" s="132"/>
      <c r="E173" s="132"/>
      <c r="F173" s="132"/>
      <c r="G173" s="132"/>
      <c r="H173" s="132"/>
      <c r="I173" s="132"/>
      <c r="J173" s="132"/>
      <c r="K173" s="132"/>
    </row>
    <row r="174" spans="2:11" s="3" customFormat="1" x14ac:dyDescent="0.2">
      <c r="C174" s="133"/>
      <c r="D174" s="132"/>
      <c r="E174" s="132"/>
      <c r="F174" s="132"/>
      <c r="G174" s="132"/>
      <c r="H174" s="132"/>
      <c r="I174" s="132"/>
      <c r="J174" s="132"/>
      <c r="K174" s="132"/>
    </row>
    <row r="175" spans="2:11" s="3" customFormat="1" x14ac:dyDescent="0.2">
      <c r="B175" s="14" t="s">
        <v>563</v>
      </c>
      <c r="C175" s="131"/>
      <c r="D175" s="132"/>
      <c r="E175" s="132"/>
      <c r="F175" s="132"/>
      <c r="G175" s="132"/>
      <c r="H175" s="132"/>
      <c r="I175" s="132"/>
      <c r="J175" s="132"/>
      <c r="K175" s="132"/>
    </row>
    <row r="176" spans="2:11" s="3" customFormat="1" x14ac:dyDescent="0.2">
      <c r="C176" s="133"/>
      <c r="D176" s="132"/>
      <c r="E176" s="132"/>
      <c r="F176" s="132"/>
      <c r="G176" s="132"/>
      <c r="H176" s="132"/>
      <c r="I176" s="132"/>
      <c r="J176" s="132"/>
      <c r="K176" s="132"/>
    </row>
    <row r="177" spans="2:11" s="3" customFormat="1" x14ac:dyDescent="0.2">
      <c r="C177" s="199" t="s">
        <v>265</v>
      </c>
      <c r="D177" s="196"/>
      <c r="E177" s="193"/>
      <c r="F177" s="194"/>
      <c r="G177" s="195" t="s">
        <v>319</v>
      </c>
      <c r="H177" s="193" t="s">
        <v>320</v>
      </c>
      <c r="I177" s="194"/>
      <c r="J177" s="194"/>
      <c r="K177" s="194"/>
    </row>
    <row r="178" spans="2:11" s="3" customFormat="1" ht="85.5" customHeight="1" x14ac:dyDescent="0.2">
      <c r="C178" s="198" t="s">
        <v>318</v>
      </c>
      <c r="D178" s="200" t="s">
        <v>321</v>
      </c>
      <c r="E178" s="200" t="s">
        <v>322</v>
      </c>
      <c r="F178" s="200" t="s">
        <v>323</v>
      </c>
      <c r="G178" s="305" t="s">
        <v>324</v>
      </c>
      <c r="H178" s="305" t="s">
        <v>325</v>
      </c>
      <c r="I178" s="305" t="s">
        <v>326</v>
      </c>
      <c r="J178" s="305" t="s">
        <v>327</v>
      </c>
      <c r="K178" s="200" t="s">
        <v>328</v>
      </c>
    </row>
    <row r="179" spans="2:11" s="3" customFormat="1" x14ac:dyDescent="0.2">
      <c r="C179" s="157">
        <f t="shared" ref="C179:K179" si="11">SUM(C181:C210)</f>
        <v>88</v>
      </c>
      <c r="D179" s="158">
        <f t="shared" si="11"/>
        <v>21</v>
      </c>
      <c r="E179" s="158">
        <f t="shared" si="11"/>
        <v>49</v>
      </c>
      <c r="F179" s="160">
        <f t="shared" si="11"/>
        <v>14</v>
      </c>
      <c r="G179" s="160">
        <f t="shared" si="11"/>
        <v>2</v>
      </c>
      <c r="H179" s="160">
        <f t="shared" si="11"/>
        <v>0</v>
      </c>
      <c r="I179" s="160">
        <f t="shared" si="11"/>
        <v>1</v>
      </c>
      <c r="J179" s="160">
        <f t="shared" si="11"/>
        <v>0</v>
      </c>
      <c r="K179" s="160">
        <f t="shared" si="11"/>
        <v>1</v>
      </c>
    </row>
    <row r="180" spans="2:11" s="3" customFormat="1" x14ac:dyDescent="0.2">
      <c r="C180" s="133"/>
      <c r="D180" s="132"/>
      <c r="E180" s="132"/>
      <c r="F180" s="132"/>
      <c r="G180" s="132"/>
      <c r="H180" s="132"/>
      <c r="I180" s="132"/>
      <c r="J180" s="132"/>
      <c r="K180" s="132"/>
    </row>
    <row r="181" spans="2:11" s="3" customFormat="1" x14ac:dyDescent="0.2">
      <c r="B181" s="36" t="s">
        <v>120</v>
      </c>
      <c r="C181" s="308">
        <v>5</v>
      </c>
      <c r="D181" s="308">
        <v>1</v>
      </c>
      <c r="E181" s="308">
        <v>2</v>
      </c>
      <c r="F181" s="308">
        <v>2</v>
      </c>
      <c r="G181" s="308">
        <v>0</v>
      </c>
      <c r="H181" s="308">
        <v>0</v>
      </c>
      <c r="I181" s="308">
        <v>0</v>
      </c>
      <c r="J181" s="308">
        <v>0</v>
      </c>
      <c r="K181" s="308">
        <v>0</v>
      </c>
    </row>
    <row r="182" spans="2:11" s="3" customFormat="1" x14ac:dyDescent="0.2">
      <c r="B182" s="36" t="s">
        <v>121</v>
      </c>
      <c r="C182" s="308">
        <v>0</v>
      </c>
      <c r="D182" s="308">
        <v>0</v>
      </c>
      <c r="E182" s="308">
        <v>0</v>
      </c>
      <c r="F182" s="308">
        <v>0</v>
      </c>
      <c r="G182" s="308">
        <v>0</v>
      </c>
      <c r="H182" s="308">
        <v>0</v>
      </c>
      <c r="I182" s="308">
        <v>0</v>
      </c>
      <c r="J182" s="308">
        <v>0</v>
      </c>
      <c r="K182" s="308">
        <v>0</v>
      </c>
    </row>
    <row r="183" spans="2:11" s="3" customFormat="1" x14ac:dyDescent="0.2">
      <c r="B183" s="36" t="s">
        <v>122</v>
      </c>
      <c r="C183" s="308">
        <v>4</v>
      </c>
      <c r="D183" s="308">
        <v>0</v>
      </c>
      <c r="E183" s="308">
        <v>0</v>
      </c>
      <c r="F183" s="308">
        <v>4</v>
      </c>
      <c r="G183" s="308">
        <v>0</v>
      </c>
      <c r="H183" s="308">
        <v>0</v>
      </c>
      <c r="I183" s="308">
        <v>0</v>
      </c>
      <c r="J183" s="308">
        <v>0</v>
      </c>
      <c r="K183" s="308">
        <v>0</v>
      </c>
    </row>
    <row r="184" spans="2:11" s="3" customFormat="1" x14ac:dyDescent="0.2">
      <c r="B184" s="36" t="s">
        <v>123</v>
      </c>
      <c r="C184" s="308">
        <v>3</v>
      </c>
      <c r="D184" s="308">
        <v>1</v>
      </c>
      <c r="E184" s="308">
        <v>2</v>
      </c>
      <c r="F184" s="308">
        <v>0</v>
      </c>
      <c r="G184" s="308">
        <v>0</v>
      </c>
      <c r="H184" s="308">
        <v>0</v>
      </c>
      <c r="I184" s="308">
        <v>0</v>
      </c>
      <c r="J184" s="308">
        <v>0</v>
      </c>
      <c r="K184" s="308">
        <v>0</v>
      </c>
    </row>
    <row r="185" spans="2:11" s="3" customFormat="1" x14ac:dyDescent="0.2">
      <c r="B185" s="36" t="s">
        <v>124</v>
      </c>
      <c r="C185" s="308">
        <v>2</v>
      </c>
      <c r="D185" s="308">
        <v>1</v>
      </c>
      <c r="E185" s="308">
        <v>0</v>
      </c>
      <c r="F185" s="308">
        <v>1</v>
      </c>
      <c r="G185" s="308">
        <v>0</v>
      </c>
      <c r="H185" s="308">
        <v>0</v>
      </c>
      <c r="I185" s="308">
        <v>0</v>
      </c>
      <c r="J185" s="308">
        <v>0</v>
      </c>
      <c r="K185" s="308">
        <v>0</v>
      </c>
    </row>
    <row r="186" spans="2:11" s="3" customFormat="1" x14ac:dyDescent="0.2">
      <c r="B186" s="36" t="s">
        <v>125</v>
      </c>
      <c r="C186" s="308">
        <v>1</v>
      </c>
      <c r="D186" s="308">
        <v>1</v>
      </c>
      <c r="E186" s="308">
        <v>0</v>
      </c>
      <c r="F186" s="308">
        <v>0</v>
      </c>
      <c r="G186" s="308">
        <v>0</v>
      </c>
      <c r="H186" s="308">
        <v>0</v>
      </c>
      <c r="I186" s="308">
        <v>0</v>
      </c>
      <c r="J186" s="308">
        <v>0</v>
      </c>
      <c r="K186" s="308">
        <v>0</v>
      </c>
    </row>
    <row r="187" spans="2:11" s="3" customFormat="1" x14ac:dyDescent="0.2">
      <c r="B187" s="36" t="s">
        <v>126</v>
      </c>
      <c r="C187" s="308">
        <v>2</v>
      </c>
      <c r="D187" s="308">
        <v>0</v>
      </c>
      <c r="E187" s="308">
        <v>2</v>
      </c>
      <c r="F187" s="308">
        <v>0</v>
      </c>
      <c r="G187" s="308">
        <v>0</v>
      </c>
      <c r="H187" s="308">
        <v>0</v>
      </c>
      <c r="I187" s="308">
        <v>0</v>
      </c>
      <c r="J187" s="308">
        <v>0</v>
      </c>
      <c r="K187" s="308">
        <v>0</v>
      </c>
    </row>
    <row r="188" spans="2:11" s="3" customFormat="1" x14ac:dyDescent="0.2">
      <c r="B188" s="36" t="s">
        <v>127</v>
      </c>
      <c r="C188" s="308">
        <v>1</v>
      </c>
      <c r="D188" s="308">
        <v>0</v>
      </c>
      <c r="E188" s="308">
        <v>1</v>
      </c>
      <c r="F188" s="308">
        <v>0</v>
      </c>
      <c r="G188" s="308">
        <v>0</v>
      </c>
      <c r="H188" s="308">
        <v>0</v>
      </c>
      <c r="I188" s="308">
        <v>0</v>
      </c>
      <c r="J188" s="308">
        <v>0</v>
      </c>
      <c r="K188" s="308">
        <v>0</v>
      </c>
    </row>
    <row r="189" spans="2:11" s="3" customFormat="1" x14ac:dyDescent="0.2">
      <c r="B189" s="36" t="s">
        <v>142</v>
      </c>
      <c r="C189" s="308">
        <v>2</v>
      </c>
      <c r="D189" s="308">
        <v>1</v>
      </c>
      <c r="E189" s="308">
        <v>1</v>
      </c>
      <c r="F189" s="308">
        <v>0</v>
      </c>
      <c r="G189" s="308">
        <v>0</v>
      </c>
      <c r="H189" s="308">
        <v>0</v>
      </c>
      <c r="I189" s="308">
        <v>0</v>
      </c>
      <c r="J189" s="308">
        <v>0</v>
      </c>
      <c r="K189" s="308">
        <v>0</v>
      </c>
    </row>
    <row r="190" spans="2:11" s="3" customFormat="1" x14ac:dyDescent="0.2">
      <c r="B190" s="36" t="s">
        <v>128</v>
      </c>
      <c r="C190" s="308">
        <v>8</v>
      </c>
      <c r="D190" s="308">
        <v>1</v>
      </c>
      <c r="E190" s="308">
        <v>4</v>
      </c>
      <c r="F190" s="308">
        <v>1</v>
      </c>
      <c r="G190" s="308">
        <v>2</v>
      </c>
      <c r="H190" s="308">
        <v>0</v>
      </c>
      <c r="I190" s="308">
        <v>0</v>
      </c>
      <c r="J190" s="308">
        <v>0</v>
      </c>
      <c r="K190" s="308">
        <v>0</v>
      </c>
    </row>
    <row r="191" spans="2:11" s="3" customFormat="1" x14ac:dyDescent="0.2">
      <c r="B191" s="36" t="s">
        <v>129</v>
      </c>
      <c r="C191" s="308">
        <v>3</v>
      </c>
      <c r="D191" s="308">
        <v>1</v>
      </c>
      <c r="E191" s="308">
        <v>2</v>
      </c>
      <c r="F191" s="308">
        <v>0</v>
      </c>
      <c r="G191" s="308">
        <v>0</v>
      </c>
      <c r="H191" s="308">
        <v>0</v>
      </c>
      <c r="I191" s="308">
        <v>0</v>
      </c>
      <c r="J191" s="308">
        <v>0</v>
      </c>
      <c r="K191" s="308">
        <v>0</v>
      </c>
    </row>
    <row r="192" spans="2:11" s="3" customFormat="1" x14ac:dyDescent="0.2">
      <c r="B192" s="36" t="s">
        <v>130</v>
      </c>
      <c r="C192" s="308">
        <v>4</v>
      </c>
      <c r="D192" s="308">
        <v>1</v>
      </c>
      <c r="E192" s="308">
        <v>3</v>
      </c>
      <c r="F192" s="308">
        <v>0</v>
      </c>
      <c r="G192" s="308">
        <v>0</v>
      </c>
      <c r="H192" s="308">
        <v>0</v>
      </c>
      <c r="I192" s="308">
        <v>0</v>
      </c>
      <c r="J192" s="308">
        <v>0</v>
      </c>
      <c r="K192" s="308">
        <v>0</v>
      </c>
    </row>
    <row r="193" spans="2:11" s="3" customFormat="1" x14ac:dyDescent="0.2">
      <c r="B193" s="36" t="s">
        <v>131</v>
      </c>
      <c r="C193" s="308">
        <v>0</v>
      </c>
      <c r="D193" s="308">
        <v>0</v>
      </c>
      <c r="E193" s="308">
        <v>0</v>
      </c>
      <c r="F193" s="308">
        <v>0</v>
      </c>
      <c r="G193" s="308">
        <v>0</v>
      </c>
      <c r="H193" s="308">
        <v>0</v>
      </c>
      <c r="I193" s="308">
        <v>0</v>
      </c>
      <c r="J193" s="308">
        <v>0</v>
      </c>
      <c r="K193" s="308">
        <v>0</v>
      </c>
    </row>
    <row r="194" spans="2:11" s="3" customFormat="1" x14ac:dyDescent="0.2">
      <c r="B194" s="36" t="s">
        <v>516</v>
      </c>
      <c r="C194" s="308">
        <v>1</v>
      </c>
      <c r="D194" s="308">
        <v>0</v>
      </c>
      <c r="E194" s="308">
        <v>1</v>
      </c>
      <c r="F194" s="308">
        <v>0</v>
      </c>
      <c r="G194" s="308">
        <v>0</v>
      </c>
      <c r="H194" s="308">
        <v>0</v>
      </c>
      <c r="I194" s="308">
        <v>0</v>
      </c>
      <c r="J194" s="308">
        <v>0</v>
      </c>
      <c r="K194" s="308">
        <v>0</v>
      </c>
    </row>
    <row r="195" spans="2:11" s="3" customFormat="1" x14ac:dyDescent="0.2">
      <c r="B195" s="36" t="s">
        <v>132</v>
      </c>
      <c r="C195" s="308">
        <v>8</v>
      </c>
      <c r="D195" s="308">
        <v>1</v>
      </c>
      <c r="E195" s="308">
        <v>7</v>
      </c>
      <c r="F195" s="308">
        <v>0</v>
      </c>
      <c r="G195" s="308">
        <v>0</v>
      </c>
      <c r="H195" s="308">
        <v>0</v>
      </c>
      <c r="I195" s="308">
        <v>0</v>
      </c>
      <c r="J195" s="308">
        <v>0</v>
      </c>
      <c r="K195" s="308">
        <v>0</v>
      </c>
    </row>
    <row r="196" spans="2:11" s="3" customFormat="1" x14ac:dyDescent="0.2">
      <c r="B196" s="36" t="s">
        <v>133</v>
      </c>
      <c r="C196" s="308">
        <v>4</v>
      </c>
      <c r="D196" s="308">
        <v>1</v>
      </c>
      <c r="E196" s="308">
        <v>2</v>
      </c>
      <c r="F196" s="308">
        <v>1</v>
      </c>
      <c r="G196" s="308">
        <v>0</v>
      </c>
      <c r="H196" s="308">
        <v>0</v>
      </c>
      <c r="I196" s="308">
        <v>0</v>
      </c>
      <c r="J196" s="308">
        <v>0</v>
      </c>
      <c r="K196" s="308">
        <v>0</v>
      </c>
    </row>
    <row r="197" spans="2:11" s="3" customFormat="1" x14ac:dyDescent="0.2">
      <c r="B197" s="36" t="s">
        <v>134</v>
      </c>
      <c r="C197" s="308">
        <v>2</v>
      </c>
      <c r="D197" s="308">
        <v>2</v>
      </c>
      <c r="E197" s="308">
        <v>0</v>
      </c>
      <c r="F197" s="308">
        <v>0</v>
      </c>
      <c r="G197" s="308">
        <v>0</v>
      </c>
      <c r="H197" s="308">
        <v>0</v>
      </c>
      <c r="I197" s="308">
        <v>0</v>
      </c>
      <c r="J197" s="308">
        <v>0</v>
      </c>
      <c r="K197" s="308">
        <v>0</v>
      </c>
    </row>
    <row r="198" spans="2:11" s="3" customFormat="1" ht="13.5" customHeight="1" x14ac:dyDescent="0.2">
      <c r="B198" s="36" t="s">
        <v>135</v>
      </c>
      <c r="C198" s="308">
        <v>5</v>
      </c>
      <c r="D198" s="308">
        <v>1</v>
      </c>
      <c r="E198" s="308">
        <v>2</v>
      </c>
      <c r="F198" s="308">
        <v>2</v>
      </c>
      <c r="G198" s="308">
        <v>0</v>
      </c>
      <c r="H198" s="308">
        <v>0</v>
      </c>
      <c r="I198" s="308">
        <v>0</v>
      </c>
      <c r="J198" s="308">
        <v>0</v>
      </c>
      <c r="K198" s="308">
        <v>0</v>
      </c>
    </row>
    <row r="199" spans="2:11" s="3" customFormat="1" x14ac:dyDescent="0.2">
      <c r="B199" s="36" t="s">
        <v>552</v>
      </c>
      <c r="C199" s="308">
        <v>1</v>
      </c>
      <c r="D199" s="308">
        <v>1</v>
      </c>
      <c r="E199" s="308">
        <v>0</v>
      </c>
      <c r="F199" s="308">
        <v>0</v>
      </c>
      <c r="G199" s="308">
        <v>0</v>
      </c>
      <c r="H199" s="308">
        <v>0</v>
      </c>
      <c r="I199" s="308">
        <v>0</v>
      </c>
      <c r="J199" s="308">
        <v>0</v>
      </c>
      <c r="K199" s="308">
        <v>0</v>
      </c>
    </row>
    <row r="200" spans="2:11" s="3" customFormat="1" x14ac:dyDescent="0.2">
      <c r="B200" s="36" t="s">
        <v>553</v>
      </c>
      <c r="C200" s="308">
        <v>0</v>
      </c>
      <c r="D200" s="308">
        <v>0</v>
      </c>
      <c r="E200" s="308">
        <v>0</v>
      </c>
      <c r="F200" s="308">
        <v>0</v>
      </c>
      <c r="G200" s="308">
        <v>0</v>
      </c>
      <c r="H200" s="308">
        <v>0</v>
      </c>
      <c r="I200" s="308">
        <v>0</v>
      </c>
      <c r="J200" s="308">
        <v>0</v>
      </c>
      <c r="K200" s="308">
        <v>0</v>
      </c>
    </row>
    <row r="201" spans="2:11" s="3" customFormat="1" x14ac:dyDescent="0.2">
      <c r="B201" s="36" t="s">
        <v>532</v>
      </c>
      <c r="C201" s="308">
        <v>2</v>
      </c>
      <c r="D201" s="308">
        <v>0</v>
      </c>
      <c r="E201" s="308">
        <v>2</v>
      </c>
      <c r="F201" s="308">
        <v>0</v>
      </c>
      <c r="G201" s="308">
        <v>0</v>
      </c>
      <c r="H201" s="308">
        <v>0</v>
      </c>
      <c r="I201" s="308">
        <v>0</v>
      </c>
      <c r="J201" s="308">
        <v>0</v>
      </c>
      <c r="K201" s="308">
        <v>0</v>
      </c>
    </row>
    <row r="202" spans="2:11" s="3" customFormat="1" x14ac:dyDescent="0.2">
      <c r="B202" s="36" t="s">
        <v>554</v>
      </c>
      <c r="C202" s="308">
        <v>6</v>
      </c>
      <c r="D202" s="308">
        <v>1</v>
      </c>
      <c r="E202" s="308">
        <v>3</v>
      </c>
      <c r="F202" s="308">
        <v>1</v>
      </c>
      <c r="G202" s="308">
        <v>0</v>
      </c>
      <c r="H202" s="308">
        <v>0</v>
      </c>
      <c r="I202" s="308">
        <v>0</v>
      </c>
      <c r="J202" s="308">
        <v>0</v>
      </c>
      <c r="K202" s="308">
        <v>1</v>
      </c>
    </row>
    <row r="203" spans="2:11" s="3" customFormat="1" x14ac:dyDescent="0.2">
      <c r="B203" s="36" t="s">
        <v>555</v>
      </c>
      <c r="C203" s="308">
        <v>2</v>
      </c>
      <c r="D203" s="308">
        <v>1</v>
      </c>
      <c r="E203" s="308">
        <v>1</v>
      </c>
      <c r="F203" s="308">
        <v>0</v>
      </c>
      <c r="G203" s="308">
        <v>0</v>
      </c>
      <c r="H203" s="308">
        <v>0</v>
      </c>
      <c r="I203" s="308">
        <v>0</v>
      </c>
      <c r="J203" s="308">
        <v>0</v>
      </c>
      <c r="K203" s="308">
        <v>0</v>
      </c>
    </row>
    <row r="204" spans="2:11" s="3" customFormat="1" x14ac:dyDescent="0.2">
      <c r="B204" s="36" t="s">
        <v>557</v>
      </c>
      <c r="C204" s="308">
        <v>3</v>
      </c>
      <c r="D204" s="308">
        <v>0</v>
      </c>
      <c r="E204" s="308">
        <v>1</v>
      </c>
      <c r="F204" s="308">
        <v>2</v>
      </c>
      <c r="G204" s="308">
        <v>0</v>
      </c>
      <c r="H204" s="308">
        <v>0</v>
      </c>
      <c r="I204" s="308">
        <v>0</v>
      </c>
      <c r="J204" s="308">
        <v>0</v>
      </c>
      <c r="K204" s="308">
        <v>0</v>
      </c>
    </row>
    <row r="205" spans="2:11" s="3" customFormat="1" x14ac:dyDescent="0.2">
      <c r="B205" s="36" t="s">
        <v>136</v>
      </c>
      <c r="C205" s="308">
        <v>4</v>
      </c>
      <c r="D205" s="308">
        <v>1</v>
      </c>
      <c r="E205" s="308">
        <v>3</v>
      </c>
      <c r="F205" s="308">
        <v>0</v>
      </c>
      <c r="G205" s="308">
        <v>0</v>
      </c>
      <c r="H205" s="308">
        <v>0</v>
      </c>
      <c r="I205" s="308">
        <v>0</v>
      </c>
      <c r="J205" s="308">
        <v>0</v>
      </c>
      <c r="K205" s="308">
        <v>0</v>
      </c>
    </row>
    <row r="206" spans="2:11" s="3" customFormat="1" x14ac:dyDescent="0.2">
      <c r="B206" s="36" t="s">
        <v>137</v>
      </c>
      <c r="C206" s="308">
        <v>1</v>
      </c>
      <c r="D206" s="308">
        <v>1</v>
      </c>
      <c r="E206" s="308">
        <v>0</v>
      </c>
      <c r="F206" s="308">
        <v>0</v>
      </c>
      <c r="G206" s="308">
        <v>0</v>
      </c>
      <c r="H206" s="308">
        <v>0</v>
      </c>
      <c r="I206" s="308">
        <v>0</v>
      </c>
      <c r="J206" s="308">
        <v>0</v>
      </c>
      <c r="K206" s="308">
        <v>0</v>
      </c>
    </row>
    <row r="207" spans="2:11" s="3" customFormat="1" x14ac:dyDescent="0.2">
      <c r="B207" s="36" t="s">
        <v>520</v>
      </c>
      <c r="C207" s="308">
        <v>2</v>
      </c>
      <c r="D207" s="308">
        <v>1</v>
      </c>
      <c r="E207" s="308">
        <v>1</v>
      </c>
      <c r="F207" s="308">
        <v>0</v>
      </c>
      <c r="G207" s="308">
        <v>0</v>
      </c>
      <c r="H207" s="308">
        <v>0</v>
      </c>
      <c r="I207" s="308">
        <v>0</v>
      </c>
      <c r="J207" s="308">
        <v>0</v>
      </c>
      <c r="K207" s="308">
        <v>0</v>
      </c>
    </row>
    <row r="208" spans="2:11" s="3" customFormat="1" x14ac:dyDescent="0.2">
      <c r="B208" s="36" t="s">
        <v>558</v>
      </c>
      <c r="C208" s="308">
        <v>6</v>
      </c>
      <c r="D208" s="308">
        <v>1</v>
      </c>
      <c r="E208" s="308">
        <v>5</v>
      </c>
      <c r="F208" s="308">
        <v>0</v>
      </c>
      <c r="G208" s="308">
        <v>0</v>
      </c>
      <c r="H208" s="308">
        <v>0</v>
      </c>
      <c r="I208" s="308">
        <v>0</v>
      </c>
      <c r="J208" s="308">
        <v>0</v>
      </c>
      <c r="K208" s="308">
        <v>0</v>
      </c>
    </row>
    <row r="209" spans="2:11" s="3" customFormat="1" x14ac:dyDescent="0.2">
      <c r="B209" s="36" t="s">
        <v>138</v>
      </c>
      <c r="C209" s="308">
        <v>5</v>
      </c>
      <c r="D209" s="308">
        <v>1</v>
      </c>
      <c r="E209" s="308">
        <v>3</v>
      </c>
      <c r="F209" s="308">
        <v>0</v>
      </c>
      <c r="G209" s="308">
        <v>0</v>
      </c>
      <c r="H209" s="308">
        <v>0</v>
      </c>
      <c r="I209" s="308">
        <v>1</v>
      </c>
      <c r="J209" s="308">
        <v>0</v>
      </c>
      <c r="K209" s="308">
        <v>0</v>
      </c>
    </row>
    <row r="210" spans="2:11" s="3" customFormat="1" x14ac:dyDescent="0.2">
      <c r="B210" s="36" t="s">
        <v>139</v>
      </c>
      <c r="C210" s="308">
        <v>1</v>
      </c>
      <c r="D210" s="308">
        <v>0</v>
      </c>
      <c r="E210" s="308">
        <v>1</v>
      </c>
      <c r="F210" s="308">
        <v>0</v>
      </c>
      <c r="G210" s="308">
        <v>0</v>
      </c>
      <c r="H210" s="308">
        <v>0</v>
      </c>
      <c r="I210" s="308">
        <v>0</v>
      </c>
      <c r="J210" s="308">
        <v>0</v>
      </c>
      <c r="K210" s="308">
        <v>0</v>
      </c>
    </row>
    <row r="211" spans="2:11" s="3" customFormat="1" x14ac:dyDescent="0.2">
      <c r="C211" s="161"/>
      <c r="D211" s="163"/>
      <c r="E211" s="163"/>
      <c r="F211" s="163"/>
      <c r="G211" s="163"/>
      <c r="H211" s="163"/>
      <c r="I211" s="163"/>
      <c r="J211" s="163"/>
      <c r="K211" s="163"/>
    </row>
    <row r="212" spans="2:11" s="3" customFormat="1" x14ac:dyDescent="0.2">
      <c r="C212" s="133"/>
      <c r="D212" s="132"/>
      <c r="E212" s="132"/>
      <c r="F212" s="132"/>
      <c r="G212" s="132"/>
      <c r="H212" s="132"/>
      <c r="I212" s="132"/>
      <c r="J212" s="132"/>
      <c r="K212" s="132"/>
    </row>
    <row r="213" spans="2:11" s="3" customFormat="1" x14ac:dyDescent="0.2">
      <c r="B213" s="14" t="s">
        <v>140</v>
      </c>
      <c r="C213" s="131"/>
      <c r="D213" s="132"/>
      <c r="E213" s="132"/>
      <c r="F213" s="132"/>
      <c r="G213" s="132"/>
      <c r="H213" s="132"/>
      <c r="I213" s="132"/>
      <c r="J213" s="132"/>
      <c r="K213" s="132"/>
    </row>
    <row r="214" spans="2:11" s="3" customFormat="1" x14ac:dyDescent="0.2">
      <c r="C214" s="133"/>
      <c r="D214" s="132"/>
      <c r="E214" s="132"/>
      <c r="F214" s="132"/>
      <c r="G214" s="132"/>
      <c r="H214" s="132"/>
      <c r="I214" s="132"/>
      <c r="J214" s="132"/>
      <c r="K214" s="132"/>
    </row>
    <row r="215" spans="2:11" s="3" customFormat="1" x14ac:dyDescent="0.2">
      <c r="C215" s="199" t="s">
        <v>265</v>
      </c>
      <c r="D215" s="196"/>
      <c r="E215" s="193"/>
      <c r="F215" s="194"/>
      <c r="G215" s="195" t="s">
        <v>319</v>
      </c>
      <c r="H215" s="193" t="s">
        <v>320</v>
      </c>
      <c r="I215" s="194"/>
      <c r="J215" s="194"/>
      <c r="K215" s="194"/>
    </row>
    <row r="216" spans="2:11" s="3" customFormat="1" ht="84.75" customHeight="1" x14ac:dyDescent="0.2">
      <c r="C216" s="198" t="s">
        <v>318</v>
      </c>
      <c r="D216" s="200" t="s">
        <v>321</v>
      </c>
      <c r="E216" s="200" t="s">
        <v>322</v>
      </c>
      <c r="F216" s="200" t="s">
        <v>323</v>
      </c>
      <c r="G216" s="305" t="s">
        <v>324</v>
      </c>
      <c r="H216" s="305" t="s">
        <v>325</v>
      </c>
      <c r="I216" s="305" t="s">
        <v>326</v>
      </c>
      <c r="J216" s="305" t="s">
        <v>327</v>
      </c>
      <c r="K216" s="200" t="s">
        <v>328</v>
      </c>
    </row>
    <row r="217" spans="2:11" s="3" customFormat="1" x14ac:dyDescent="0.2">
      <c r="C217" s="157">
        <f t="shared" ref="C217:K217" si="12">SUM(C219)</f>
        <v>0</v>
      </c>
      <c r="D217" s="158">
        <f t="shared" si="12"/>
        <v>0</v>
      </c>
      <c r="E217" s="158">
        <f t="shared" si="12"/>
        <v>0</v>
      </c>
      <c r="F217" s="160">
        <f t="shared" si="12"/>
        <v>0</v>
      </c>
      <c r="G217" s="160">
        <f t="shared" si="12"/>
        <v>0</v>
      </c>
      <c r="H217" s="160">
        <f t="shared" si="12"/>
        <v>0</v>
      </c>
      <c r="I217" s="160">
        <f t="shared" si="12"/>
        <v>0</v>
      </c>
      <c r="J217" s="160">
        <f t="shared" si="12"/>
        <v>0</v>
      </c>
      <c r="K217" s="160">
        <f t="shared" si="12"/>
        <v>0</v>
      </c>
    </row>
    <row r="218" spans="2:11" s="3" customFormat="1" x14ac:dyDescent="0.2">
      <c r="C218" s="133"/>
      <c r="D218" s="132"/>
      <c r="E218" s="132"/>
      <c r="F218" s="132"/>
      <c r="G218" s="132"/>
      <c r="H218" s="132"/>
      <c r="I218" s="132"/>
      <c r="J218" s="132"/>
      <c r="K218" s="132"/>
    </row>
    <row r="219" spans="2:11" s="3" customFormat="1" x14ac:dyDescent="0.2">
      <c r="B219" s="36" t="s">
        <v>141</v>
      </c>
      <c r="C219" s="308">
        <v>0</v>
      </c>
      <c r="D219" s="308">
        <v>0</v>
      </c>
      <c r="E219" s="308">
        <v>0</v>
      </c>
      <c r="F219" s="308">
        <v>0</v>
      </c>
      <c r="G219" s="308">
        <v>0</v>
      </c>
      <c r="H219" s="308">
        <v>0</v>
      </c>
      <c r="I219" s="308">
        <v>0</v>
      </c>
      <c r="J219" s="308">
        <v>0</v>
      </c>
      <c r="K219" s="308">
        <v>0</v>
      </c>
    </row>
    <row r="220" spans="2:11" s="3" customFormat="1" x14ac:dyDescent="0.2">
      <c r="B220" s="36"/>
      <c r="C220" s="517"/>
      <c r="D220" s="517"/>
      <c r="E220" s="517"/>
      <c r="F220" s="517"/>
      <c r="G220" s="517"/>
      <c r="H220" s="517"/>
      <c r="I220" s="517"/>
      <c r="J220" s="517"/>
      <c r="K220" s="517"/>
    </row>
    <row r="221" spans="2:11" s="3" customFormat="1" x14ac:dyDescent="0.2">
      <c r="B221" s="36"/>
      <c r="C221" s="517"/>
      <c r="D221" s="517"/>
      <c r="E221" s="517"/>
      <c r="F221" s="517"/>
      <c r="G221" s="517"/>
      <c r="H221" s="517"/>
      <c r="I221" s="517"/>
      <c r="J221" s="517"/>
      <c r="K221" s="517"/>
    </row>
    <row r="222" spans="2:11" s="3" customFormat="1" x14ac:dyDescent="0.2">
      <c r="C222" s="133"/>
      <c r="D222" s="132"/>
      <c r="E222" s="132"/>
      <c r="F222" s="132"/>
      <c r="G222" s="132"/>
      <c r="H222" s="132"/>
      <c r="I222" s="133"/>
      <c r="J222" s="133"/>
      <c r="K222" s="133"/>
    </row>
    <row r="223" spans="2:11" ht="15" x14ac:dyDescent="0.25">
      <c r="B223" s="15" t="s">
        <v>491</v>
      </c>
      <c r="C223" s="140"/>
      <c r="D223" s="141"/>
      <c r="E223" s="141"/>
      <c r="F223" s="141"/>
      <c r="G223" s="142"/>
      <c r="H223" s="142"/>
      <c r="I223" s="142"/>
      <c r="J223" s="142"/>
      <c r="K223" s="143"/>
    </row>
    <row r="224" spans="2:11" s="3" customFormat="1" x14ac:dyDescent="0.2">
      <c r="C224" s="133"/>
      <c r="D224" s="132"/>
      <c r="E224" s="132"/>
      <c r="F224" s="132"/>
      <c r="G224" s="132"/>
      <c r="H224" s="132"/>
      <c r="I224" s="133"/>
      <c r="J224" s="133"/>
      <c r="K224" s="133"/>
    </row>
    <row r="225" spans="3:11" s="3" customFormat="1" x14ac:dyDescent="0.2">
      <c r="C225" s="133"/>
      <c r="D225" s="132"/>
      <c r="E225" s="132"/>
      <c r="F225" s="132"/>
      <c r="G225" s="132"/>
      <c r="H225" s="132"/>
      <c r="I225" s="133"/>
      <c r="J225" s="133"/>
      <c r="K225" s="133"/>
    </row>
    <row r="226" spans="3:11" s="3" customFormat="1" x14ac:dyDescent="0.2">
      <c r="C226" s="133"/>
      <c r="D226" s="132"/>
      <c r="E226" s="132"/>
      <c r="F226" s="132"/>
      <c r="G226" s="132"/>
      <c r="H226" s="132"/>
      <c r="I226" s="133"/>
      <c r="J226" s="133"/>
      <c r="K226" s="133"/>
    </row>
    <row r="227" spans="3:11" s="3" customFormat="1" x14ac:dyDescent="0.2">
      <c r="C227" s="133"/>
      <c r="D227" s="132"/>
      <c r="E227" s="132"/>
      <c r="F227" s="132"/>
      <c r="G227" s="132"/>
      <c r="H227" s="132"/>
      <c r="I227" s="133"/>
      <c r="J227" s="133"/>
      <c r="K227" s="133"/>
    </row>
    <row r="228" spans="3:11" s="3" customFormat="1" x14ac:dyDescent="0.2">
      <c r="C228" s="133"/>
      <c r="D228" s="132"/>
      <c r="E228" s="132"/>
      <c r="F228" s="132"/>
      <c r="G228" s="132"/>
      <c r="H228" s="132"/>
      <c r="I228" s="133"/>
      <c r="J228" s="133"/>
      <c r="K228" s="133"/>
    </row>
    <row r="229" spans="3:11" s="3" customFormat="1" x14ac:dyDescent="0.2">
      <c r="C229" s="133"/>
      <c r="D229" s="132"/>
      <c r="E229" s="132"/>
      <c r="F229" s="132"/>
      <c r="G229" s="132"/>
      <c r="H229" s="132"/>
      <c r="I229" s="133"/>
      <c r="J229" s="133"/>
      <c r="K229" s="133"/>
    </row>
    <row r="230" spans="3:11" s="3" customFormat="1" x14ac:dyDescent="0.2">
      <c r="C230" s="133"/>
      <c r="D230" s="132"/>
      <c r="E230" s="132"/>
      <c r="F230" s="132"/>
      <c r="G230" s="132"/>
      <c r="H230" s="132"/>
      <c r="I230" s="133"/>
      <c r="J230" s="133"/>
      <c r="K230" s="133"/>
    </row>
    <row r="231" spans="3:11" s="3" customFormat="1" x14ac:dyDescent="0.2">
      <c r="C231" s="133"/>
      <c r="D231" s="132"/>
      <c r="E231" s="132"/>
      <c r="F231" s="132"/>
      <c r="G231" s="132"/>
      <c r="H231" s="132"/>
      <c r="I231" s="133"/>
      <c r="J231" s="133"/>
      <c r="K231" s="133"/>
    </row>
    <row r="232" spans="3:11" s="3" customFormat="1" x14ac:dyDescent="0.2">
      <c r="C232" s="133"/>
      <c r="D232" s="132"/>
      <c r="E232" s="132"/>
      <c r="F232" s="132"/>
      <c r="G232" s="132"/>
      <c r="H232" s="132"/>
      <c r="I232" s="133"/>
      <c r="J232" s="133"/>
      <c r="K232" s="133"/>
    </row>
    <row r="233" spans="3:11" s="3" customFormat="1" x14ac:dyDescent="0.2">
      <c r="C233" s="133"/>
      <c r="D233" s="132"/>
      <c r="E233" s="132"/>
      <c r="F233" s="132"/>
      <c r="G233" s="132"/>
      <c r="H233" s="132"/>
      <c r="I233" s="133"/>
      <c r="J233" s="133"/>
      <c r="K233" s="133"/>
    </row>
    <row r="234" spans="3:11" s="3" customFormat="1" x14ac:dyDescent="0.2">
      <c r="C234" s="133"/>
      <c r="D234" s="132"/>
      <c r="E234" s="132"/>
      <c r="F234" s="132"/>
      <c r="G234" s="132"/>
      <c r="H234" s="132"/>
      <c r="I234" s="133"/>
      <c r="J234" s="133"/>
      <c r="K234" s="133"/>
    </row>
    <row r="235" spans="3:11" s="3" customFormat="1" x14ac:dyDescent="0.2">
      <c r="C235" s="133"/>
      <c r="D235" s="132"/>
      <c r="E235" s="132"/>
      <c r="F235" s="132"/>
      <c r="G235" s="132"/>
      <c r="H235" s="132"/>
      <c r="I235" s="133"/>
      <c r="J235" s="133"/>
      <c r="K235" s="133"/>
    </row>
    <row r="236" spans="3:11" s="3" customFormat="1" x14ac:dyDescent="0.2">
      <c r="C236" s="133"/>
      <c r="D236" s="132"/>
      <c r="E236" s="132"/>
      <c r="F236" s="132"/>
      <c r="G236" s="132"/>
      <c r="H236" s="132"/>
      <c r="I236" s="133"/>
      <c r="J236" s="133"/>
      <c r="K236" s="133"/>
    </row>
    <row r="237" spans="3:11" s="3" customFormat="1" x14ac:dyDescent="0.2">
      <c r="C237" s="133"/>
      <c r="D237" s="132"/>
      <c r="E237" s="132"/>
      <c r="F237" s="132"/>
      <c r="G237" s="132"/>
      <c r="H237" s="132"/>
      <c r="I237" s="133"/>
      <c r="J237" s="133"/>
      <c r="K237" s="133"/>
    </row>
    <row r="238" spans="3:11" s="3" customFormat="1" x14ac:dyDescent="0.2">
      <c r="C238" s="133"/>
      <c r="D238" s="132"/>
      <c r="E238" s="132"/>
      <c r="F238" s="132"/>
      <c r="G238" s="132"/>
      <c r="H238" s="132"/>
      <c r="I238" s="133"/>
      <c r="J238" s="133"/>
      <c r="K238" s="133"/>
    </row>
    <row r="239" spans="3:11" s="3" customFormat="1" x14ac:dyDescent="0.2">
      <c r="C239" s="133"/>
      <c r="D239" s="132"/>
      <c r="E239" s="132"/>
      <c r="F239" s="132"/>
      <c r="G239" s="132"/>
      <c r="H239" s="132"/>
      <c r="I239" s="133"/>
      <c r="J239" s="133"/>
      <c r="K239" s="133"/>
    </row>
    <row r="240" spans="3:11" s="3" customFormat="1" x14ac:dyDescent="0.2">
      <c r="C240" s="133"/>
      <c r="D240" s="132"/>
      <c r="E240" s="132"/>
      <c r="F240" s="132"/>
      <c r="G240" s="132"/>
      <c r="H240" s="132"/>
      <c r="I240" s="133"/>
      <c r="J240" s="133"/>
      <c r="K240" s="133"/>
    </row>
    <row r="241" spans="3:11" s="3" customFormat="1" x14ac:dyDescent="0.2">
      <c r="C241" s="133"/>
      <c r="D241" s="132"/>
      <c r="E241" s="132"/>
      <c r="F241" s="132"/>
      <c r="G241" s="132"/>
      <c r="H241" s="132"/>
      <c r="I241" s="133"/>
      <c r="J241" s="133"/>
      <c r="K241" s="133"/>
    </row>
    <row r="242" spans="3:11" s="3" customFormat="1" x14ac:dyDescent="0.2">
      <c r="C242" s="133"/>
      <c r="D242" s="132"/>
      <c r="E242" s="132"/>
      <c r="F242" s="132"/>
      <c r="G242" s="132"/>
      <c r="H242" s="132"/>
      <c r="I242" s="133"/>
      <c r="J242" s="133"/>
      <c r="K242" s="133"/>
    </row>
    <row r="243" spans="3:11" s="3" customFormat="1" x14ac:dyDescent="0.2">
      <c r="C243" s="133"/>
      <c r="D243" s="132"/>
      <c r="E243" s="132"/>
      <c r="F243" s="132"/>
      <c r="G243" s="132"/>
      <c r="H243" s="132"/>
      <c r="I243" s="133"/>
      <c r="J243" s="133"/>
      <c r="K243" s="133"/>
    </row>
    <row r="244" spans="3:11" s="3" customFormat="1" x14ac:dyDescent="0.2">
      <c r="C244" s="133"/>
      <c r="D244" s="132"/>
      <c r="E244" s="132"/>
      <c r="F244" s="132"/>
      <c r="G244" s="132"/>
      <c r="H244" s="132"/>
      <c r="I244" s="133"/>
      <c r="J244" s="133"/>
      <c r="K244" s="133"/>
    </row>
    <row r="245" spans="3:11" s="3" customFormat="1" x14ac:dyDescent="0.2">
      <c r="C245" s="133"/>
      <c r="D245" s="132"/>
      <c r="E245" s="132"/>
      <c r="F245" s="132"/>
      <c r="G245" s="132"/>
      <c r="H245" s="132"/>
      <c r="I245" s="133"/>
      <c r="J245" s="133"/>
      <c r="K245" s="133"/>
    </row>
    <row r="246" spans="3:11" s="3" customFormat="1" x14ac:dyDescent="0.2">
      <c r="C246" s="133"/>
      <c r="D246" s="132"/>
      <c r="E246" s="132"/>
      <c r="F246" s="132"/>
      <c r="G246" s="132"/>
      <c r="H246" s="132"/>
      <c r="I246" s="133"/>
      <c r="J246" s="133"/>
      <c r="K246" s="133"/>
    </row>
    <row r="247" spans="3:11" s="3" customFormat="1" x14ac:dyDescent="0.2">
      <c r="C247" s="133"/>
      <c r="D247" s="132"/>
      <c r="E247" s="132"/>
      <c r="F247" s="132"/>
      <c r="G247" s="132"/>
      <c r="H247" s="132"/>
      <c r="I247" s="133"/>
      <c r="J247" s="133"/>
      <c r="K247" s="133"/>
    </row>
    <row r="248" spans="3:11" s="3" customFormat="1" x14ac:dyDescent="0.2">
      <c r="C248" s="133"/>
      <c r="D248" s="132"/>
      <c r="E248" s="132"/>
      <c r="F248" s="132"/>
      <c r="G248" s="132"/>
      <c r="H248" s="132"/>
      <c r="I248" s="133"/>
      <c r="J248" s="133"/>
      <c r="K248" s="133"/>
    </row>
    <row r="249" spans="3:11" s="3" customFormat="1" x14ac:dyDescent="0.2">
      <c r="C249" s="133"/>
      <c r="D249" s="132"/>
      <c r="E249" s="132"/>
      <c r="F249" s="132"/>
      <c r="G249" s="132"/>
      <c r="H249" s="132"/>
      <c r="I249" s="133"/>
      <c r="J249" s="133"/>
      <c r="K249" s="133"/>
    </row>
    <row r="250" spans="3:11" s="3" customFormat="1" x14ac:dyDescent="0.2">
      <c r="C250" s="133"/>
      <c r="D250" s="132"/>
      <c r="E250" s="132"/>
      <c r="F250" s="132"/>
      <c r="G250" s="132"/>
      <c r="H250" s="132"/>
      <c r="I250" s="133"/>
      <c r="J250" s="133"/>
      <c r="K250" s="133"/>
    </row>
    <row r="251" spans="3:11" s="3" customFormat="1" x14ac:dyDescent="0.2">
      <c r="C251" s="133"/>
      <c r="D251" s="132"/>
      <c r="E251" s="132"/>
      <c r="F251" s="132"/>
      <c r="G251" s="132"/>
      <c r="H251" s="132"/>
      <c r="I251" s="133"/>
      <c r="J251" s="133"/>
      <c r="K251" s="133"/>
    </row>
    <row r="252" spans="3:11" s="3" customFormat="1" x14ac:dyDescent="0.2">
      <c r="C252" s="133"/>
      <c r="D252" s="132"/>
      <c r="E252" s="132"/>
      <c r="F252" s="132"/>
      <c r="G252" s="132"/>
      <c r="H252" s="132"/>
      <c r="I252" s="133"/>
      <c r="J252" s="133"/>
      <c r="K252" s="133"/>
    </row>
    <row r="253" spans="3:11" s="3" customFormat="1" x14ac:dyDescent="0.2">
      <c r="C253" s="133"/>
      <c r="D253" s="132"/>
      <c r="E253" s="132"/>
      <c r="F253" s="132"/>
      <c r="G253" s="132"/>
      <c r="H253" s="132"/>
      <c r="I253" s="133"/>
      <c r="J253" s="133"/>
      <c r="K253" s="133"/>
    </row>
    <row r="254" spans="3:11" s="3" customFormat="1" x14ac:dyDescent="0.2">
      <c r="C254" s="133"/>
      <c r="D254" s="132"/>
      <c r="E254" s="132"/>
      <c r="F254" s="132"/>
      <c r="G254" s="132"/>
      <c r="H254" s="132"/>
      <c r="I254" s="133"/>
      <c r="J254" s="133"/>
      <c r="K254" s="133"/>
    </row>
    <row r="255" spans="3:11" s="3" customFormat="1" x14ac:dyDescent="0.2">
      <c r="C255" s="133"/>
      <c r="D255" s="132"/>
      <c r="E255" s="132"/>
      <c r="F255" s="132"/>
      <c r="G255" s="132"/>
      <c r="H255" s="132"/>
      <c r="I255" s="133"/>
      <c r="J255" s="133"/>
      <c r="K255" s="133"/>
    </row>
    <row r="256" spans="3:11" s="3" customFormat="1" x14ac:dyDescent="0.2">
      <c r="C256" s="133"/>
      <c r="D256" s="132"/>
      <c r="E256" s="132"/>
      <c r="F256" s="132"/>
      <c r="G256" s="132"/>
      <c r="H256" s="132"/>
      <c r="I256" s="133"/>
      <c r="J256" s="133"/>
      <c r="K256" s="133"/>
    </row>
    <row r="257" spans="3:11" s="3" customFormat="1" x14ac:dyDescent="0.2">
      <c r="C257" s="133"/>
      <c r="D257" s="132"/>
      <c r="E257" s="132"/>
      <c r="F257" s="132"/>
      <c r="G257" s="132"/>
      <c r="H257" s="132"/>
      <c r="I257" s="133"/>
      <c r="J257" s="133"/>
      <c r="K257" s="133"/>
    </row>
    <row r="258" spans="3:11" s="3" customFormat="1" x14ac:dyDescent="0.2">
      <c r="C258" s="133"/>
      <c r="D258" s="132"/>
      <c r="E258" s="132"/>
      <c r="F258" s="132"/>
      <c r="G258" s="132"/>
      <c r="H258" s="132"/>
      <c r="I258" s="133"/>
      <c r="J258" s="133"/>
      <c r="K258" s="133"/>
    </row>
    <row r="259" spans="3:11" s="3" customFormat="1" x14ac:dyDescent="0.2">
      <c r="C259" s="133"/>
      <c r="D259" s="132"/>
      <c r="E259" s="132"/>
      <c r="F259" s="132"/>
      <c r="G259" s="132"/>
      <c r="H259" s="132"/>
      <c r="I259" s="133"/>
      <c r="J259" s="133"/>
      <c r="K259" s="133"/>
    </row>
    <row r="260" spans="3:11" s="3" customFormat="1" x14ac:dyDescent="0.2">
      <c r="C260" s="133"/>
      <c r="D260" s="132"/>
      <c r="E260" s="132"/>
      <c r="F260" s="132"/>
      <c r="G260" s="132"/>
      <c r="H260" s="132"/>
      <c r="I260" s="133"/>
      <c r="J260" s="133"/>
      <c r="K260" s="133"/>
    </row>
    <row r="261" spans="3:11" s="3" customFormat="1" x14ac:dyDescent="0.2">
      <c r="C261" s="133"/>
      <c r="D261" s="132"/>
      <c r="E261" s="132"/>
      <c r="F261" s="132"/>
      <c r="G261" s="132"/>
      <c r="H261" s="132"/>
      <c r="I261" s="133"/>
      <c r="J261" s="133"/>
      <c r="K261" s="133"/>
    </row>
    <row r="262" spans="3:11" s="3" customFormat="1" x14ac:dyDescent="0.2">
      <c r="C262" s="133"/>
      <c r="D262" s="132"/>
      <c r="E262" s="132"/>
      <c r="F262" s="132"/>
      <c r="G262" s="132"/>
      <c r="H262" s="132"/>
      <c r="I262" s="133"/>
      <c r="J262" s="133"/>
      <c r="K262" s="133"/>
    </row>
    <row r="263" spans="3:11" s="3" customFormat="1" x14ac:dyDescent="0.2">
      <c r="C263" s="133"/>
      <c r="D263" s="132"/>
      <c r="E263" s="132"/>
      <c r="F263" s="132"/>
      <c r="G263" s="132"/>
      <c r="H263" s="132"/>
      <c r="I263" s="133"/>
      <c r="J263" s="133"/>
      <c r="K263" s="133"/>
    </row>
    <row r="264" spans="3:11" s="3" customFormat="1" x14ac:dyDescent="0.2">
      <c r="C264" s="133"/>
      <c r="D264" s="132"/>
      <c r="E264" s="132"/>
      <c r="F264" s="132"/>
      <c r="G264" s="132"/>
      <c r="H264" s="132"/>
      <c r="I264" s="133"/>
      <c r="J264" s="133"/>
      <c r="K264" s="133"/>
    </row>
    <row r="265" spans="3:11" s="3" customFormat="1" x14ac:dyDescent="0.2">
      <c r="C265" s="133"/>
      <c r="D265" s="132"/>
      <c r="E265" s="132"/>
      <c r="F265" s="132"/>
      <c r="G265" s="132"/>
      <c r="H265" s="132"/>
      <c r="I265" s="133"/>
      <c r="J265" s="133"/>
      <c r="K265" s="133"/>
    </row>
    <row r="266" spans="3:11" s="3" customFormat="1" x14ac:dyDescent="0.2">
      <c r="C266" s="133"/>
      <c r="D266" s="132"/>
      <c r="E266" s="132"/>
      <c r="F266" s="132"/>
      <c r="G266" s="132"/>
      <c r="H266" s="132"/>
      <c r="I266" s="133"/>
      <c r="J266" s="133"/>
      <c r="K266" s="133"/>
    </row>
    <row r="267" spans="3:11" s="3" customFormat="1" x14ac:dyDescent="0.2">
      <c r="C267" s="133"/>
      <c r="D267" s="132"/>
      <c r="E267" s="132"/>
      <c r="F267" s="132"/>
      <c r="G267" s="132"/>
      <c r="H267" s="132"/>
      <c r="I267" s="133"/>
      <c r="J267" s="133"/>
      <c r="K267" s="133"/>
    </row>
    <row r="268" spans="3:11" s="3" customFormat="1" x14ac:dyDescent="0.2">
      <c r="C268" s="133"/>
      <c r="D268" s="132"/>
      <c r="E268" s="132"/>
      <c r="F268" s="132"/>
      <c r="G268" s="132"/>
      <c r="H268" s="132"/>
      <c r="I268" s="133"/>
      <c r="J268" s="133"/>
      <c r="K268" s="133"/>
    </row>
    <row r="269" spans="3:11" s="3" customFormat="1" x14ac:dyDescent="0.2">
      <c r="C269" s="133"/>
      <c r="D269" s="132"/>
      <c r="E269" s="132"/>
      <c r="F269" s="132"/>
      <c r="G269" s="132"/>
      <c r="H269" s="132"/>
      <c r="I269" s="133"/>
      <c r="J269" s="133"/>
      <c r="K269" s="133"/>
    </row>
    <row r="270" spans="3:11" s="3" customFormat="1" x14ac:dyDescent="0.2">
      <c r="C270" s="133"/>
      <c r="D270" s="132"/>
      <c r="E270" s="132"/>
      <c r="F270" s="132"/>
      <c r="G270" s="132"/>
      <c r="H270" s="132"/>
      <c r="I270" s="133"/>
      <c r="J270" s="133"/>
      <c r="K270" s="133"/>
    </row>
    <row r="271" spans="3:11" s="3" customFormat="1" x14ac:dyDescent="0.2">
      <c r="C271" s="133"/>
      <c r="D271" s="132"/>
      <c r="E271" s="132"/>
      <c r="F271" s="132"/>
      <c r="G271" s="132"/>
      <c r="H271" s="132"/>
      <c r="I271" s="133"/>
      <c r="J271" s="133"/>
      <c r="K271" s="133"/>
    </row>
    <row r="272" spans="3:11" s="3" customFormat="1" x14ac:dyDescent="0.2">
      <c r="C272" s="133"/>
      <c r="D272" s="132"/>
      <c r="E272" s="132"/>
      <c r="F272" s="132"/>
      <c r="G272" s="132"/>
      <c r="H272" s="132"/>
      <c r="I272" s="133"/>
      <c r="J272" s="133"/>
      <c r="K272" s="133"/>
    </row>
    <row r="273" spans="3:11" s="3" customFormat="1" x14ac:dyDescent="0.2">
      <c r="C273" s="133"/>
      <c r="D273" s="132"/>
      <c r="E273" s="132"/>
      <c r="F273" s="132"/>
      <c r="G273" s="132"/>
      <c r="H273" s="132"/>
      <c r="I273" s="133"/>
      <c r="J273" s="133"/>
      <c r="K273" s="133"/>
    </row>
    <row r="274" spans="3:11" s="3" customFormat="1" x14ac:dyDescent="0.2">
      <c r="C274" s="133"/>
      <c r="D274" s="132"/>
      <c r="E274" s="132"/>
      <c r="F274" s="132"/>
      <c r="G274" s="132"/>
      <c r="H274" s="132"/>
      <c r="I274" s="133"/>
      <c r="J274" s="133"/>
      <c r="K274" s="133"/>
    </row>
    <row r="275" spans="3:11" s="3" customFormat="1" x14ac:dyDescent="0.2">
      <c r="C275" s="133"/>
      <c r="D275" s="132"/>
      <c r="E275" s="132"/>
      <c r="F275" s="132"/>
      <c r="G275" s="132"/>
      <c r="H275" s="132"/>
      <c r="I275" s="133"/>
      <c r="J275" s="133"/>
      <c r="K275" s="133"/>
    </row>
    <row r="276" spans="3:11" s="3" customFormat="1" x14ac:dyDescent="0.2">
      <c r="C276" s="133"/>
      <c r="D276" s="132"/>
      <c r="E276" s="132"/>
      <c r="F276" s="132"/>
      <c r="G276" s="132"/>
      <c r="H276" s="132"/>
      <c r="I276" s="133"/>
      <c r="J276" s="133"/>
      <c r="K276" s="133"/>
    </row>
    <row r="277" spans="3:11" s="3" customFormat="1" x14ac:dyDescent="0.2">
      <c r="C277" s="133"/>
      <c r="D277" s="132"/>
      <c r="E277" s="132"/>
      <c r="F277" s="132"/>
      <c r="G277" s="132"/>
      <c r="H277" s="132"/>
      <c r="I277" s="133"/>
      <c r="J277" s="133"/>
      <c r="K277" s="133"/>
    </row>
    <row r="278" spans="3:11" s="3" customFormat="1" x14ac:dyDescent="0.2">
      <c r="C278" s="133"/>
      <c r="D278" s="132"/>
      <c r="E278" s="132"/>
      <c r="F278" s="132"/>
      <c r="G278" s="132"/>
      <c r="H278" s="132"/>
      <c r="I278" s="133"/>
      <c r="J278" s="133"/>
      <c r="K278" s="133"/>
    </row>
    <row r="279" spans="3:11" s="3" customFormat="1" x14ac:dyDescent="0.2">
      <c r="C279" s="133"/>
      <c r="D279" s="132"/>
      <c r="E279" s="132"/>
      <c r="F279" s="132"/>
      <c r="G279" s="132"/>
      <c r="H279" s="132"/>
      <c r="I279" s="133"/>
      <c r="J279" s="133"/>
      <c r="K279" s="133"/>
    </row>
    <row r="280" spans="3:11" s="3" customFormat="1" x14ac:dyDescent="0.2">
      <c r="C280" s="133"/>
      <c r="D280" s="132"/>
      <c r="E280" s="132"/>
      <c r="F280" s="132"/>
      <c r="G280" s="132"/>
      <c r="H280" s="132"/>
      <c r="I280" s="133"/>
      <c r="J280" s="133"/>
      <c r="K280" s="133"/>
    </row>
    <row r="281" spans="3:11" s="3" customFormat="1" x14ac:dyDescent="0.2">
      <c r="C281" s="133"/>
      <c r="D281" s="132"/>
      <c r="E281" s="132"/>
      <c r="F281" s="132"/>
      <c r="G281" s="132"/>
      <c r="H281" s="132"/>
      <c r="I281" s="133"/>
      <c r="J281" s="133"/>
      <c r="K281" s="133"/>
    </row>
    <row r="282" spans="3:11" s="3" customFormat="1" x14ac:dyDescent="0.2">
      <c r="C282" s="133"/>
      <c r="D282" s="132"/>
      <c r="E282" s="132"/>
      <c r="F282" s="132"/>
      <c r="G282" s="132"/>
      <c r="H282" s="132"/>
      <c r="I282" s="133"/>
      <c r="J282" s="133"/>
      <c r="K282" s="133"/>
    </row>
    <row r="283" spans="3:11" s="3" customFormat="1" x14ac:dyDescent="0.2">
      <c r="C283" s="133"/>
      <c r="D283" s="132"/>
      <c r="E283" s="132"/>
      <c r="F283" s="132"/>
      <c r="G283" s="132"/>
      <c r="H283" s="132"/>
      <c r="I283" s="133"/>
      <c r="J283" s="133"/>
      <c r="K283" s="133"/>
    </row>
    <row r="284" spans="3:11" s="3" customFormat="1" x14ac:dyDescent="0.2">
      <c r="C284" s="133"/>
      <c r="D284" s="132"/>
      <c r="E284" s="132"/>
      <c r="F284" s="132"/>
      <c r="G284" s="132"/>
      <c r="H284" s="132"/>
      <c r="I284" s="133"/>
      <c r="J284" s="133"/>
      <c r="K284" s="133"/>
    </row>
    <row r="285" spans="3:11" s="3" customFormat="1" x14ac:dyDescent="0.2">
      <c r="C285" s="133"/>
      <c r="D285" s="132"/>
      <c r="E285" s="132"/>
      <c r="F285" s="132"/>
      <c r="G285" s="132"/>
      <c r="H285" s="132"/>
      <c r="I285" s="133"/>
      <c r="J285" s="133"/>
      <c r="K285" s="133"/>
    </row>
    <row r="286" spans="3:11" s="3" customFormat="1" x14ac:dyDescent="0.2">
      <c r="C286" s="133"/>
      <c r="D286" s="132"/>
      <c r="E286" s="132"/>
      <c r="F286" s="132"/>
      <c r="G286" s="132"/>
      <c r="H286" s="132"/>
      <c r="I286" s="133"/>
      <c r="J286" s="133"/>
      <c r="K286" s="133"/>
    </row>
    <row r="287" spans="3:11" s="3" customFormat="1" x14ac:dyDescent="0.2">
      <c r="C287" s="133"/>
      <c r="D287" s="132"/>
      <c r="E287" s="132"/>
      <c r="F287" s="132"/>
      <c r="G287" s="132"/>
      <c r="H287" s="132"/>
      <c r="I287" s="133"/>
      <c r="J287" s="133"/>
      <c r="K287" s="133"/>
    </row>
    <row r="288" spans="3:11" s="3" customFormat="1" x14ac:dyDescent="0.2">
      <c r="C288" s="133"/>
      <c r="D288" s="132"/>
      <c r="E288" s="132"/>
      <c r="F288" s="132"/>
      <c r="G288" s="132"/>
      <c r="H288" s="132"/>
      <c r="I288" s="133"/>
      <c r="J288" s="133"/>
      <c r="K288" s="133"/>
    </row>
    <row r="289" spans="3:11" s="3" customFormat="1" x14ac:dyDescent="0.2">
      <c r="C289" s="133"/>
      <c r="D289" s="132"/>
      <c r="E289" s="132"/>
      <c r="F289" s="132"/>
      <c r="G289" s="132"/>
      <c r="H289" s="132"/>
      <c r="I289" s="133"/>
      <c r="J289" s="133"/>
      <c r="K289" s="133"/>
    </row>
    <row r="290" spans="3:11" s="3" customFormat="1" x14ac:dyDescent="0.2">
      <c r="C290" s="133"/>
      <c r="D290" s="132"/>
      <c r="E290" s="132"/>
      <c r="F290" s="132"/>
      <c r="G290" s="132"/>
      <c r="H290" s="132"/>
      <c r="I290" s="133"/>
      <c r="J290" s="133"/>
      <c r="K290" s="133"/>
    </row>
    <row r="291" spans="3:11" s="3" customFormat="1" x14ac:dyDescent="0.2">
      <c r="C291" s="133"/>
      <c r="D291" s="132"/>
      <c r="E291" s="132"/>
      <c r="F291" s="132"/>
      <c r="G291" s="132"/>
      <c r="H291" s="132"/>
      <c r="I291" s="133"/>
      <c r="J291" s="133"/>
      <c r="K291" s="133"/>
    </row>
    <row r="292" spans="3:11" s="3" customFormat="1" x14ac:dyDescent="0.2">
      <c r="C292" s="133"/>
      <c r="D292" s="132"/>
      <c r="E292" s="132"/>
      <c r="F292" s="132"/>
      <c r="G292" s="132"/>
      <c r="H292" s="132"/>
      <c r="I292" s="133"/>
      <c r="J292" s="133"/>
      <c r="K292" s="133"/>
    </row>
    <row r="293" spans="3:11" s="3" customFormat="1" x14ac:dyDescent="0.2">
      <c r="C293" s="133"/>
      <c r="D293" s="132"/>
      <c r="E293" s="132"/>
      <c r="F293" s="132"/>
      <c r="G293" s="132"/>
      <c r="H293" s="132"/>
      <c r="I293" s="133"/>
      <c r="J293" s="133"/>
      <c r="K293" s="133"/>
    </row>
    <row r="294" spans="3:11" s="3" customFormat="1" x14ac:dyDescent="0.2">
      <c r="C294" s="133"/>
      <c r="D294" s="132"/>
      <c r="E294" s="132"/>
      <c r="F294" s="132"/>
      <c r="G294" s="132"/>
      <c r="H294" s="132"/>
      <c r="I294" s="133"/>
      <c r="J294" s="133"/>
      <c r="K294" s="133"/>
    </row>
    <row r="295" spans="3:11" s="3" customFormat="1" x14ac:dyDescent="0.2">
      <c r="C295" s="133"/>
      <c r="D295" s="132"/>
      <c r="E295" s="132"/>
      <c r="F295" s="132"/>
      <c r="G295" s="132"/>
      <c r="H295" s="132"/>
      <c r="I295" s="133"/>
      <c r="J295" s="133"/>
      <c r="K295" s="133"/>
    </row>
    <row r="296" spans="3:11" s="3" customFormat="1" x14ac:dyDescent="0.2">
      <c r="C296" s="133"/>
      <c r="D296" s="132"/>
      <c r="E296" s="132"/>
      <c r="F296" s="132"/>
      <c r="G296" s="132"/>
      <c r="H296" s="132"/>
      <c r="I296" s="133"/>
      <c r="J296" s="133"/>
      <c r="K296" s="133"/>
    </row>
    <row r="297" spans="3:11" s="3" customFormat="1" x14ac:dyDescent="0.2">
      <c r="C297" s="133"/>
      <c r="D297" s="132"/>
      <c r="E297" s="132"/>
      <c r="F297" s="132"/>
      <c r="G297" s="132"/>
      <c r="H297" s="132"/>
      <c r="I297" s="133"/>
      <c r="J297" s="133"/>
      <c r="K297" s="133"/>
    </row>
    <row r="298" spans="3:11" s="3" customFormat="1" x14ac:dyDescent="0.2">
      <c r="C298" s="133"/>
      <c r="D298" s="132"/>
      <c r="E298" s="132"/>
      <c r="F298" s="132"/>
      <c r="G298" s="132"/>
      <c r="H298" s="132"/>
      <c r="I298" s="133"/>
      <c r="J298" s="133"/>
      <c r="K298" s="133"/>
    </row>
    <row r="299" spans="3:11" s="3" customFormat="1" x14ac:dyDescent="0.2">
      <c r="C299" s="133"/>
      <c r="D299" s="132"/>
      <c r="E299" s="132"/>
      <c r="F299" s="132"/>
      <c r="G299" s="132"/>
      <c r="H299" s="132"/>
      <c r="I299" s="133"/>
      <c r="J299" s="133"/>
      <c r="K299" s="133"/>
    </row>
    <row r="300" spans="3:11" s="3" customFormat="1" x14ac:dyDescent="0.2">
      <c r="C300" s="133"/>
      <c r="D300" s="132"/>
      <c r="E300" s="132"/>
      <c r="F300" s="132"/>
      <c r="G300" s="132"/>
      <c r="H300" s="132"/>
      <c r="I300" s="133"/>
      <c r="J300" s="133"/>
      <c r="K300" s="133"/>
    </row>
    <row r="301" spans="3:11" s="3" customFormat="1" x14ac:dyDescent="0.2">
      <c r="C301" s="133"/>
      <c r="D301" s="132"/>
      <c r="E301" s="132"/>
      <c r="F301" s="132"/>
      <c r="G301" s="132"/>
      <c r="H301" s="132"/>
      <c r="I301" s="133"/>
      <c r="J301" s="133"/>
      <c r="K301" s="133"/>
    </row>
    <row r="302" spans="3:11" s="3" customFormat="1" x14ac:dyDescent="0.2">
      <c r="C302" s="133"/>
      <c r="D302" s="132"/>
      <c r="E302" s="132"/>
      <c r="F302" s="132"/>
      <c r="G302" s="132"/>
      <c r="H302" s="132"/>
      <c r="I302" s="133"/>
      <c r="J302" s="133"/>
      <c r="K302" s="133"/>
    </row>
    <row r="303" spans="3:11" s="3" customFormat="1" x14ac:dyDescent="0.2">
      <c r="C303" s="133"/>
      <c r="D303" s="132"/>
      <c r="E303" s="132"/>
      <c r="F303" s="132"/>
      <c r="G303" s="132"/>
      <c r="H303" s="132"/>
      <c r="I303" s="133"/>
      <c r="J303" s="133"/>
      <c r="K303" s="133"/>
    </row>
    <row r="304" spans="3:11" s="3" customFormat="1" x14ac:dyDescent="0.2">
      <c r="C304" s="133"/>
      <c r="D304" s="132"/>
      <c r="E304" s="132"/>
      <c r="F304" s="132"/>
      <c r="G304" s="132"/>
      <c r="H304" s="132"/>
      <c r="I304" s="133"/>
      <c r="J304" s="133"/>
      <c r="K304" s="133"/>
    </row>
    <row r="305" spans="3:11" s="3" customFormat="1" x14ac:dyDescent="0.2">
      <c r="C305" s="133"/>
      <c r="D305" s="132"/>
      <c r="E305" s="132"/>
      <c r="F305" s="132"/>
      <c r="G305" s="132"/>
      <c r="H305" s="132"/>
      <c r="I305" s="133"/>
      <c r="J305" s="133"/>
      <c r="K305" s="133"/>
    </row>
    <row r="306" spans="3:11" s="3" customFormat="1" x14ac:dyDescent="0.2">
      <c r="C306" s="133"/>
      <c r="D306" s="132"/>
      <c r="E306" s="132"/>
      <c r="F306" s="132"/>
      <c r="G306" s="132"/>
      <c r="H306" s="132"/>
      <c r="I306" s="133"/>
      <c r="J306" s="133"/>
      <c r="K306" s="133"/>
    </row>
    <row r="307" spans="3:11" s="3" customFormat="1" x14ac:dyDescent="0.2">
      <c r="C307" s="133"/>
      <c r="D307" s="132"/>
      <c r="E307" s="132"/>
      <c r="F307" s="132"/>
      <c r="G307" s="132"/>
      <c r="H307" s="132"/>
      <c r="I307" s="133"/>
      <c r="J307" s="133"/>
      <c r="K307" s="133"/>
    </row>
    <row r="308" spans="3:11" s="3" customFormat="1" x14ac:dyDescent="0.2">
      <c r="C308" s="133"/>
      <c r="D308" s="132"/>
      <c r="E308" s="132"/>
      <c r="F308" s="132"/>
      <c r="G308" s="132"/>
      <c r="H308" s="132"/>
      <c r="I308" s="133"/>
      <c r="J308" s="133"/>
      <c r="K308" s="133"/>
    </row>
    <row r="309" spans="3:11" s="3" customFormat="1" x14ac:dyDescent="0.2">
      <c r="C309" s="133"/>
      <c r="D309" s="132"/>
      <c r="E309" s="132"/>
      <c r="F309" s="132"/>
      <c r="G309" s="132"/>
      <c r="H309" s="132"/>
      <c r="I309" s="133"/>
      <c r="J309" s="133"/>
      <c r="K309" s="133"/>
    </row>
    <row r="310" spans="3:11" s="3" customFormat="1" x14ac:dyDescent="0.2">
      <c r="C310" s="133"/>
      <c r="D310" s="132"/>
      <c r="E310" s="132"/>
      <c r="F310" s="132"/>
      <c r="G310" s="132"/>
      <c r="H310" s="132"/>
      <c r="I310" s="133"/>
      <c r="J310" s="133"/>
      <c r="K310" s="133"/>
    </row>
    <row r="311" spans="3:11" s="3" customFormat="1" x14ac:dyDescent="0.2">
      <c r="C311" s="133"/>
      <c r="D311" s="132"/>
      <c r="E311" s="132"/>
      <c r="F311" s="132"/>
      <c r="G311" s="132"/>
      <c r="H311" s="132"/>
      <c r="I311" s="133"/>
      <c r="J311" s="133"/>
      <c r="K311" s="133"/>
    </row>
    <row r="312" spans="3:11" s="3" customFormat="1" x14ac:dyDescent="0.2">
      <c r="C312" s="133"/>
      <c r="D312" s="132"/>
      <c r="E312" s="132"/>
      <c r="F312" s="132"/>
      <c r="G312" s="132"/>
      <c r="H312" s="132"/>
      <c r="I312" s="133"/>
      <c r="J312" s="133"/>
      <c r="K312" s="133"/>
    </row>
    <row r="313" spans="3:11" s="3" customFormat="1" x14ac:dyDescent="0.2">
      <c r="C313" s="133"/>
      <c r="D313" s="132"/>
      <c r="E313" s="132"/>
      <c r="F313" s="132"/>
      <c r="G313" s="132"/>
      <c r="H313" s="132"/>
      <c r="I313" s="133"/>
      <c r="J313" s="133"/>
      <c r="K313" s="133"/>
    </row>
    <row r="314" spans="3:11" s="3" customFormat="1" x14ac:dyDescent="0.2">
      <c r="C314" s="133"/>
      <c r="D314" s="132"/>
      <c r="E314" s="132"/>
      <c r="F314" s="132"/>
      <c r="G314" s="132"/>
      <c r="H314" s="132"/>
      <c r="I314" s="133"/>
      <c r="J314" s="133"/>
      <c r="K314" s="133"/>
    </row>
    <row r="315" spans="3:11" x14ac:dyDescent="0.2">
      <c r="G315" s="132"/>
      <c r="H315" s="132"/>
    </row>
    <row r="316" spans="3:11" x14ac:dyDescent="0.2">
      <c r="G316" s="132"/>
      <c r="H316" s="132"/>
    </row>
    <row r="317" spans="3:11" x14ac:dyDescent="0.2">
      <c r="G317" s="132"/>
      <c r="H317" s="132"/>
    </row>
    <row r="318" spans="3:11" x14ac:dyDescent="0.2">
      <c r="G318" s="132"/>
      <c r="H318" s="132"/>
    </row>
    <row r="319" spans="3:11" x14ac:dyDescent="0.2">
      <c r="G319" s="132"/>
      <c r="H319" s="132"/>
    </row>
    <row r="320" spans="3:11" x14ac:dyDescent="0.2">
      <c r="G320" s="132"/>
      <c r="H320" s="132"/>
    </row>
    <row r="321" spans="7:8" x14ac:dyDescent="0.2">
      <c r="G321" s="132"/>
      <c r="H321" s="132"/>
    </row>
    <row r="322" spans="7:8" x14ac:dyDescent="0.2">
      <c r="G322" s="132"/>
      <c r="H322" s="132"/>
    </row>
    <row r="323" spans="7:8" x14ac:dyDescent="0.2">
      <c r="G323" s="132"/>
      <c r="H323" s="132"/>
    </row>
    <row r="324" spans="7:8" x14ac:dyDescent="0.2">
      <c r="G324" s="132"/>
      <c r="H324" s="132"/>
    </row>
    <row r="325" spans="7:8" x14ac:dyDescent="0.2">
      <c r="G325" s="132"/>
      <c r="H325" s="132"/>
    </row>
    <row r="326" spans="7:8" x14ac:dyDescent="0.2">
      <c r="G326" s="132"/>
      <c r="H326" s="132"/>
    </row>
    <row r="327" spans="7:8" x14ac:dyDescent="0.2">
      <c r="G327" s="132"/>
      <c r="H327" s="132"/>
    </row>
    <row r="328" spans="7:8" x14ac:dyDescent="0.2">
      <c r="G328" s="132"/>
      <c r="H328" s="132"/>
    </row>
    <row r="329" spans="7:8" x14ac:dyDescent="0.2">
      <c r="G329" s="132"/>
      <c r="H329" s="132"/>
    </row>
    <row r="330" spans="7:8" x14ac:dyDescent="0.2">
      <c r="G330" s="132"/>
      <c r="H330" s="132"/>
    </row>
    <row r="331" spans="7:8" x14ac:dyDescent="0.2">
      <c r="G331" s="132"/>
      <c r="H331" s="132"/>
    </row>
    <row r="332" spans="7:8" x14ac:dyDescent="0.2">
      <c r="G332" s="132"/>
      <c r="H332" s="132"/>
    </row>
    <row r="333" spans="7:8" x14ac:dyDescent="0.2">
      <c r="G333" s="132"/>
      <c r="H333" s="132"/>
    </row>
    <row r="334" spans="7:8" x14ac:dyDescent="0.2">
      <c r="G334" s="132"/>
      <c r="H334" s="132"/>
    </row>
    <row r="335" spans="7:8" x14ac:dyDescent="0.2">
      <c r="G335" s="132"/>
      <c r="H335" s="132"/>
    </row>
    <row r="336" spans="7:8" x14ac:dyDescent="0.2">
      <c r="G336" s="132"/>
      <c r="H336" s="132"/>
    </row>
    <row r="337" spans="7:8" x14ac:dyDescent="0.2">
      <c r="G337" s="132"/>
      <c r="H337" s="132"/>
    </row>
    <row r="338" spans="7:8" x14ac:dyDescent="0.2">
      <c r="G338" s="132"/>
      <c r="H338" s="132"/>
    </row>
    <row r="339" spans="7:8" x14ac:dyDescent="0.2">
      <c r="G339" s="132"/>
      <c r="H339" s="132"/>
    </row>
    <row r="340" spans="7:8" x14ac:dyDescent="0.2">
      <c r="G340" s="132"/>
      <c r="H340" s="132"/>
    </row>
    <row r="341" spans="7:8" x14ac:dyDescent="0.2">
      <c r="G341" s="132"/>
      <c r="H341" s="132"/>
    </row>
    <row r="342" spans="7:8" x14ac:dyDescent="0.2">
      <c r="G342" s="132"/>
      <c r="H342" s="132"/>
    </row>
    <row r="343" spans="7:8" x14ac:dyDescent="0.2">
      <c r="G343" s="132"/>
      <c r="H343" s="132"/>
    </row>
    <row r="344" spans="7:8" x14ac:dyDescent="0.2">
      <c r="G344" s="132"/>
      <c r="H344" s="132"/>
    </row>
    <row r="345" spans="7:8" x14ac:dyDescent="0.2">
      <c r="G345" s="132"/>
      <c r="H345" s="132"/>
    </row>
    <row r="346" spans="7:8" x14ac:dyDescent="0.2">
      <c r="G346" s="132"/>
      <c r="H346" s="132"/>
    </row>
    <row r="347" spans="7:8" x14ac:dyDescent="0.2">
      <c r="G347" s="132"/>
      <c r="H347" s="132"/>
    </row>
    <row r="348" spans="7:8" x14ac:dyDescent="0.2">
      <c r="G348" s="132"/>
      <c r="H348" s="132"/>
    </row>
    <row r="349" spans="7:8" x14ac:dyDescent="0.2">
      <c r="G349" s="132"/>
      <c r="H349" s="132"/>
    </row>
    <row r="350" spans="7:8" x14ac:dyDescent="0.2">
      <c r="G350" s="132"/>
      <c r="H350" s="132"/>
    </row>
    <row r="351" spans="7:8" x14ac:dyDescent="0.2">
      <c r="G351" s="132"/>
      <c r="H351" s="132"/>
    </row>
    <row r="352" spans="7:8" x14ac:dyDescent="0.2">
      <c r="G352" s="132"/>
      <c r="H352" s="132"/>
    </row>
    <row r="353" spans="7:8" x14ac:dyDescent="0.2">
      <c r="G353" s="132"/>
      <c r="H353" s="132"/>
    </row>
    <row r="354" spans="7:8" x14ac:dyDescent="0.2">
      <c r="G354" s="132"/>
      <c r="H354" s="132"/>
    </row>
    <row r="355" spans="7:8" x14ac:dyDescent="0.2">
      <c r="G355" s="132"/>
      <c r="H355" s="132"/>
    </row>
  </sheetData>
  <hyperlinks>
    <hyperlink ref="K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4"/>
  <sheetViews>
    <sheetView showGridLines="0" topLeftCell="A233" zoomScale="93" zoomScaleNormal="93" workbookViewId="0">
      <selection activeCell="B68" sqref="B68"/>
    </sheetView>
  </sheetViews>
  <sheetFormatPr baseColWidth="10" defaultRowHeight="12.75" x14ac:dyDescent="0.2"/>
  <cols>
    <col min="1" max="1" width="3.5703125" style="2" customWidth="1"/>
    <col min="2" max="2" width="81.140625" style="2" customWidth="1"/>
    <col min="3" max="3" width="11.7109375" style="133" customWidth="1"/>
    <col min="4" max="4" width="20.140625" style="132" customWidth="1"/>
    <col min="5" max="5" width="16.42578125" style="132" customWidth="1"/>
    <col min="6" max="6" width="14.7109375" style="133" customWidth="1"/>
    <col min="7" max="238" width="11.42578125" style="2"/>
    <col min="239" max="239" width="16" style="2" customWidth="1"/>
    <col min="240" max="240" width="72" style="2" customWidth="1"/>
    <col min="241" max="241" width="20" style="2" customWidth="1"/>
    <col min="242" max="494" width="11.42578125" style="2"/>
    <col min="495" max="495" width="16" style="2" customWidth="1"/>
    <col min="496" max="496" width="72" style="2" customWidth="1"/>
    <col min="497" max="497" width="20" style="2" customWidth="1"/>
    <col min="498" max="750" width="11.42578125" style="2"/>
    <col min="751" max="751" width="16" style="2" customWidth="1"/>
    <col min="752" max="752" width="72" style="2" customWidth="1"/>
    <col min="753" max="753" width="20" style="2" customWidth="1"/>
    <col min="754" max="1006" width="11.42578125" style="2"/>
    <col min="1007" max="1007" width="16" style="2" customWidth="1"/>
    <col min="1008" max="1008" width="72" style="2" customWidth="1"/>
    <col min="1009" max="1009" width="20" style="2" customWidth="1"/>
    <col min="1010" max="1262" width="11.42578125" style="2"/>
    <col min="1263" max="1263" width="16" style="2" customWidth="1"/>
    <col min="1264" max="1264" width="72" style="2" customWidth="1"/>
    <col min="1265" max="1265" width="20" style="2" customWidth="1"/>
    <col min="1266" max="1518" width="11.42578125" style="2"/>
    <col min="1519" max="1519" width="16" style="2" customWidth="1"/>
    <col min="1520" max="1520" width="72" style="2" customWidth="1"/>
    <col min="1521" max="1521" width="20" style="2" customWidth="1"/>
    <col min="1522" max="1774" width="11.42578125" style="2"/>
    <col min="1775" max="1775" width="16" style="2" customWidth="1"/>
    <col min="1776" max="1776" width="72" style="2" customWidth="1"/>
    <col min="1777" max="1777" width="20" style="2" customWidth="1"/>
    <col min="1778" max="2030" width="11.42578125" style="2"/>
    <col min="2031" max="2031" width="16" style="2" customWidth="1"/>
    <col min="2032" max="2032" width="72" style="2" customWidth="1"/>
    <col min="2033" max="2033" width="20" style="2" customWidth="1"/>
    <col min="2034" max="2286" width="11.42578125" style="2"/>
    <col min="2287" max="2287" width="16" style="2" customWidth="1"/>
    <col min="2288" max="2288" width="72" style="2" customWidth="1"/>
    <col min="2289" max="2289" width="20" style="2" customWidth="1"/>
    <col min="2290" max="2542" width="11.42578125" style="2"/>
    <col min="2543" max="2543" width="16" style="2" customWidth="1"/>
    <col min="2544" max="2544" width="72" style="2" customWidth="1"/>
    <col min="2545" max="2545" width="20" style="2" customWidth="1"/>
    <col min="2546" max="2798" width="11.42578125" style="2"/>
    <col min="2799" max="2799" width="16" style="2" customWidth="1"/>
    <col min="2800" max="2800" width="72" style="2" customWidth="1"/>
    <col min="2801" max="2801" width="20" style="2" customWidth="1"/>
    <col min="2802" max="3054" width="11.42578125" style="2"/>
    <col min="3055" max="3055" width="16" style="2" customWidth="1"/>
    <col min="3056" max="3056" width="72" style="2" customWidth="1"/>
    <col min="3057" max="3057" width="20" style="2" customWidth="1"/>
    <col min="3058" max="3310" width="11.42578125" style="2"/>
    <col min="3311" max="3311" width="16" style="2" customWidth="1"/>
    <col min="3312" max="3312" width="72" style="2" customWidth="1"/>
    <col min="3313" max="3313" width="20" style="2" customWidth="1"/>
    <col min="3314" max="3566" width="11.42578125" style="2"/>
    <col min="3567" max="3567" width="16" style="2" customWidth="1"/>
    <col min="3568" max="3568" width="72" style="2" customWidth="1"/>
    <col min="3569" max="3569" width="20" style="2" customWidth="1"/>
    <col min="3570" max="3822" width="11.42578125" style="2"/>
    <col min="3823" max="3823" width="16" style="2" customWidth="1"/>
    <col min="3824" max="3824" width="72" style="2" customWidth="1"/>
    <col min="3825" max="3825" width="20" style="2" customWidth="1"/>
    <col min="3826" max="4078" width="11.42578125" style="2"/>
    <col min="4079" max="4079" width="16" style="2" customWidth="1"/>
    <col min="4080" max="4080" width="72" style="2" customWidth="1"/>
    <col min="4081" max="4081" width="20" style="2" customWidth="1"/>
    <col min="4082" max="4334" width="11.42578125" style="2"/>
    <col min="4335" max="4335" width="16" style="2" customWidth="1"/>
    <col min="4336" max="4336" width="72" style="2" customWidth="1"/>
    <col min="4337" max="4337" width="20" style="2" customWidth="1"/>
    <col min="4338" max="4590" width="11.42578125" style="2"/>
    <col min="4591" max="4591" width="16" style="2" customWidth="1"/>
    <col min="4592" max="4592" width="72" style="2" customWidth="1"/>
    <col min="4593" max="4593" width="20" style="2" customWidth="1"/>
    <col min="4594" max="4846" width="11.42578125" style="2"/>
    <col min="4847" max="4847" width="16" style="2" customWidth="1"/>
    <col min="4848" max="4848" width="72" style="2" customWidth="1"/>
    <col min="4849" max="4849" width="20" style="2" customWidth="1"/>
    <col min="4850" max="5102" width="11.42578125" style="2"/>
    <col min="5103" max="5103" width="16" style="2" customWidth="1"/>
    <col min="5104" max="5104" width="72" style="2" customWidth="1"/>
    <col min="5105" max="5105" width="20" style="2" customWidth="1"/>
    <col min="5106" max="5358" width="11.42578125" style="2"/>
    <col min="5359" max="5359" width="16" style="2" customWidth="1"/>
    <col min="5360" max="5360" width="72" style="2" customWidth="1"/>
    <col min="5361" max="5361" width="20" style="2" customWidth="1"/>
    <col min="5362" max="5614" width="11.42578125" style="2"/>
    <col min="5615" max="5615" width="16" style="2" customWidth="1"/>
    <col min="5616" max="5616" width="72" style="2" customWidth="1"/>
    <col min="5617" max="5617" width="20" style="2" customWidth="1"/>
    <col min="5618" max="5870" width="11.42578125" style="2"/>
    <col min="5871" max="5871" width="16" style="2" customWidth="1"/>
    <col min="5872" max="5872" width="72" style="2" customWidth="1"/>
    <col min="5873" max="5873" width="20" style="2" customWidth="1"/>
    <col min="5874" max="6126" width="11.42578125" style="2"/>
    <col min="6127" max="6127" width="16" style="2" customWidth="1"/>
    <col min="6128" max="6128" width="72" style="2" customWidth="1"/>
    <col min="6129" max="6129" width="20" style="2" customWidth="1"/>
    <col min="6130" max="6382" width="11.42578125" style="2"/>
    <col min="6383" max="6383" width="16" style="2" customWidth="1"/>
    <col min="6384" max="6384" width="72" style="2" customWidth="1"/>
    <col min="6385" max="6385" width="20" style="2" customWidth="1"/>
    <col min="6386" max="6638" width="11.42578125" style="2"/>
    <col min="6639" max="6639" width="16" style="2" customWidth="1"/>
    <col min="6640" max="6640" width="72" style="2" customWidth="1"/>
    <col min="6641" max="6641" width="20" style="2" customWidth="1"/>
    <col min="6642" max="6894" width="11.42578125" style="2"/>
    <col min="6895" max="6895" width="16" style="2" customWidth="1"/>
    <col min="6896" max="6896" width="72" style="2" customWidth="1"/>
    <col min="6897" max="6897" width="20" style="2" customWidth="1"/>
    <col min="6898" max="7150" width="11.42578125" style="2"/>
    <col min="7151" max="7151" width="16" style="2" customWidth="1"/>
    <col min="7152" max="7152" width="72" style="2" customWidth="1"/>
    <col min="7153" max="7153" width="20" style="2" customWidth="1"/>
    <col min="7154" max="7406" width="11.42578125" style="2"/>
    <col min="7407" max="7407" width="16" style="2" customWidth="1"/>
    <col min="7408" max="7408" width="72" style="2" customWidth="1"/>
    <col min="7409" max="7409" width="20" style="2" customWidth="1"/>
    <col min="7410" max="7662" width="11.42578125" style="2"/>
    <col min="7663" max="7663" width="16" style="2" customWidth="1"/>
    <col min="7664" max="7664" width="72" style="2" customWidth="1"/>
    <col min="7665" max="7665" width="20" style="2" customWidth="1"/>
    <col min="7666" max="7918" width="11.42578125" style="2"/>
    <col min="7919" max="7919" width="16" style="2" customWidth="1"/>
    <col min="7920" max="7920" width="72" style="2" customWidth="1"/>
    <col min="7921" max="7921" width="20" style="2" customWidth="1"/>
    <col min="7922" max="8174" width="11.42578125" style="2"/>
    <col min="8175" max="8175" width="16" style="2" customWidth="1"/>
    <col min="8176" max="8176" width="72" style="2" customWidth="1"/>
    <col min="8177" max="8177" width="20" style="2" customWidth="1"/>
    <col min="8178" max="8430" width="11.42578125" style="2"/>
    <col min="8431" max="8431" width="16" style="2" customWidth="1"/>
    <col min="8432" max="8432" width="72" style="2" customWidth="1"/>
    <col min="8433" max="8433" width="20" style="2" customWidth="1"/>
    <col min="8434" max="8686" width="11.42578125" style="2"/>
    <col min="8687" max="8687" width="16" style="2" customWidth="1"/>
    <col min="8688" max="8688" width="72" style="2" customWidth="1"/>
    <col min="8689" max="8689" width="20" style="2" customWidth="1"/>
    <col min="8690" max="8942" width="11.42578125" style="2"/>
    <col min="8943" max="8943" width="16" style="2" customWidth="1"/>
    <col min="8944" max="8944" width="72" style="2" customWidth="1"/>
    <col min="8945" max="8945" width="20" style="2" customWidth="1"/>
    <col min="8946" max="9198" width="11.42578125" style="2"/>
    <col min="9199" max="9199" width="16" style="2" customWidth="1"/>
    <col min="9200" max="9200" width="72" style="2" customWidth="1"/>
    <col min="9201" max="9201" width="20" style="2" customWidth="1"/>
    <col min="9202" max="9454" width="11.42578125" style="2"/>
    <col min="9455" max="9455" width="16" style="2" customWidth="1"/>
    <col min="9456" max="9456" width="72" style="2" customWidth="1"/>
    <col min="9457" max="9457" width="20" style="2" customWidth="1"/>
    <col min="9458" max="9710" width="11.42578125" style="2"/>
    <col min="9711" max="9711" width="16" style="2" customWidth="1"/>
    <col min="9712" max="9712" width="72" style="2" customWidth="1"/>
    <col min="9713" max="9713" width="20" style="2" customWidth="1"/>
    <col min="9714" max="9966" width="11.42578125" style="2"/>
    <col min="9967" max="9967" width="16" style="2" customWidth="1"/>
    <col min="9968" max="9968" width="72" style="2" customWidth="1"/>
    <col min="9969" max="9969" width="20" style="2" customWidth="1"/>
    <col min="9970" max="10222" width="11.42578125" style="2"/>
    <col min="10223" max="10223" width="16" style="2" customWidth="1"/>
    <col min="10224" max="10224" width="72" style="2" customWidth="1"/>
    <col min="10225" max="10225" width="20" style="2" customWidth="1"/>
    <col min="10226" max="10478" width="11.42578125" style="2"/>
    <col min="10479" max="10479" width="16" style="2" customWidth="1"/>
    <col min="10480" max="10480" width="72" style="2" customWidth="1"/>
    <col min="10481" max="10481" width="20" style="2" customWidth="1"/>
    <col min="10482" max="10734" width="11.42578125" style="2"/>
    <col min="10735" max="10735" width="16" style="2" customWidth="1"/>
    <col min="10736" max="10736" width="72" style="2" customWidth="1"/>
    <col min="10737" max="10737" width="20" style="2" customWidth="1"/>
    <col min="10738" max="10990" width="11.42578125" style="2"/>
    <col min="10991" max="10991" width="16" style="2" customWidth="1"/>
    <col min="10992" max="10992" width="72" style="2" customWidth="1"/>
    <col min="10993" max="10993" width="20" style="2" customWidth="1"/>
    <col min="10994" max="11246" width="11.42578125" style="2"/>
    <col min="11247" max="11247" width="16" style="2" customWidth="1"/>
    <col min="11248" max="11248" width="72" style="2" customWidth="1"/>
    <col min="11249" max="11249" width="20" style="2" customWidth="1"/>
    <col min="11250" max="11502" width="11.42578125" style="2"/>
    <col min="11503" max="11503" width="16" style="2" customWidth="1"/>
    <col min="11504" max="11504" width="72" style="2" customWidth="1"/>
    <col min="11505" max="11505" width="20" style="2" customWidth="1"/>
    <col min="11506" max="11758" width="11.42578125" style="2"/>
    <col min="11759" max="11759" width="16" style="2" customWidth="1"/>
    <col min="11760" max="11760" width="72" style="2" customWidth="1"/>
    <col min="11761" max="11761" width="20" style="2" customWidth="1"/>
    <col min="11762" max="12014" width="11.42578125" style="2"/>
    <col min="12015" max="12015" width="16" style="2" customWidth="1"/>
    <col min="12016" max="12016" width="72" style="2" customWidth="1"/>
    <col min="12017" max="12017" width="20" style="2" customWidth="1"/>
    <col min="12018" max="12270" width="11.42578125" style="2"/>
    <col min="12271" max="12271" width="16" style="2" customWidth="1"/>
    <col min="12272" max="12272" width="72" style="2" customWidth="1"/>
    <col min="12273" max="12273" width="20" style="2" customWidth="1"/>
    <col min="12274" max="12526" width="11.42578125" style="2"/>
    <col min="12527" max="12527" width="16" style="2" customWidth="1"/>
    <col min="12528" max="12528" width="72" style="2" customWidth="1"/>
    <col min="12529" max="12529" width="20" style="2" customWidth="1"/>
    <col min="12530" max="12782" width="11.42578125" style="2"/>
    <col min="12783" max="12783" width="16" style="2" customWidth="1"/>
    <col min="12784" max="12784" width="72" style="2" customWidth="1"/>
    <col min="12785" max="12785" width="20" style="2" customWidth="1"/>
    <col min="12786" max="13038" width="11.42578125" style="2"/>
    <col min="13039" max="13039" width="16" style="2" customWidth="1"/>
    <col min="13040" max="13040" width="72" style="2" customWidth="1"/>
    <col min="13041" max="13041" width="20" style="2" customWidth="1"/>
    <col min="13042" max="13294" width="11.42578125" style="2"/>
    <col min="13295" max="13295" width="16" style="2" customWidth="1"/>
    <col min="13296" max="13296" width="72" style="2" customWidth="1"/>
    <col min="13297" max="13297" width="20" style="2" customWidth="1"/>
    <col min="13298" max="13550" width="11.42578125" style="2"/>
    <col min="13551" max="13551" width="16" style="2" customWidth="1"/>
    <col min="13552" max="13552" width="72" style="2" customWidth="1"/>
    <col min="13553" max="13553" width="20" style="2" customWidth="1"/>
    <col min="13554" max="13806" width="11.42578125" style="2"/>
    <col min="13807" max="13807" width="16" style="2" customWidth="1"/>
    <col min="13808" max="13808" width="72" style="2" customWidth="1"/>
    <col min="13809" max="13809" width="20" style="2" customWidth="1"/>
    <col min="13810" max="14062" width="11.42578125" style="2"/>
    <col min="14063" max="14063" width="16" style="2" customWidth="1"/>
    <col min="14064" max="14064" width="72" style="2" customWidth="1"/>
    <col min="14065" max="14065" width="20" style="2" customWidth="1"/>
    <col min="14066" max="14318" width="11.42578125" style="2"/>
    <col min="14319" max="14319" width="16" style="2" customWidth="1"/>
    <col min="14320" max="14320" width="72" style="2" customWidth="1"/>
    <col min="14321" max="14321" width="20" style="2" customWidth="1"/>
    <col min="14322" max="14574" width="11.42578125" style="2"/>
    <col min="14575" max="14575" width="16" style="2" customWidth="1"/>
    <col min="14576" max="14576" width="72" style="2" customWidth="1"/>
    <col min="14577" max="14577" width="20" style="2" customWidth="1"/>
    <col min="14578" max="14830" width="11.42578125" style="2"/>
    <col min="14831" max="14831" width="16" style="2" customWidth="1"/>
    <col min="14832" max="14832" width="72" style="2" customWidth="1"/>
    <col min="14833" max="14833" width="20" style="2" customWidth="1"/>
    <col min="14834" max="15086" width="11.42578125" style="2"/>
    <col min="15087" max="15087" width="16" style="2" customWidth="1"/>
    <col min="15088" max="15088" width="72" style="2" customWidth="1"/>
    <col min="15089" max="15089" width="20" style="2" customWidth="1"/>
    <col min="15090" max="15342" width="11.42578125" style="2"/>
    <col min="15343" max="15343" width="16" style="2" customWidth="1"/>
    <col min="15344" max="15344" width="72" style="2" customWidth="1"/>
    <col min="15345" max="15345" width="20" style="2" customWidth="1"/>
    <col min="15346" max="15598" width="11.42578125" style="2"/>
    <col min="15599" max="15599" width="16" style="2" customWidth="1"/>
    <col min="15600" max="15600" width="72" style="2" customWidth="1"/>
    <col min="15601" max="15601" width="20" style="2" customWidth="1"/>
    <col min="15602" max="15854" width="11.42578125" style="2"/>
    <col min="15855" max="15855" width="16" style="2" customWidth="1"/>
    <col min="15856" max="15856" width="72" style="2" customWidth="1"/>
    <col min="15857" max="15857" width="20" style="2" customWidth="1"/>
    <col min="15858" max="16110" width="11.42578125" style="2"/>
    <col min="16111" max="16111" width="16" style="2" customWidth="1"/>
    <col min="16112" max="16112" width="72" style="2" customWidth="1"/>
    <col min="16113" max="16113" width="20" style="2" customWidth="1"/>
    <col min="16114" max="16384" width="11.42578125" style="2"/>
  </cols>
  <sheetData>
    <row r="1" spans="1:7" x14ac:dyDescent="0.2">
      <c r="C1" s="2"/>
      <c r="D1" s="23"/>
      <c r="E1" s="23"/>
      <c r="F1" s="2"/>
    </row>
    <row r="2" spans="1:7" x14ac:dyDescent="0.2">
      <c r="C2" s="2"/>
      <c r="D2" s="23"/>
      <c r="E2" s="23"/>
      <c r="F2" s="2"/>
    </row>
    <row r="3" spans="1:7" x14ac:dyDescent="0.2">
      <c r="C3" s="2"/>
      <c r="D3" s="23"/>
      <c r="E3" s="23"/>
      <c r="F3" s="2"/>
    </row>
    <row r="4" spans="1:7" ht="15.75" x14ac:dyDescent="0.2">
      <c r="B4" s="414" t="s">
        <v>560</v>
      </c>
      <c r="C4" s="2"/>
      <c r="D4" s="23"/>
      <c r="E4" s="23"/>
      <c r="F4" s="2"/>
    </row>
    <row r="5" spans="1:7" x14ac:dyDescent="0.2">
      <c r="C5" s="2"/>
      <c r="D5" s="23"/>
      <c r="E5" s="23"/>
      <c r="F5" s="2"/>
    </row>
    <row r="6" spans="1:7" x14ac:dyDescent="0.2">
      <c r="C6" s="2"/>
      <c r="D6" s="2"/>
      <c r="E6" s="2"/>
      <c r="F6" s="351" t="s">
        <v>4</v>
      </c>
    </row>
    <row r="7" spans="1:7" ht="4.5" customHeight="1" x14ac:dyDescent="0.2">
      <c r="C7" s="352"/>
      <c r="D7" s="2"/>
      <c r="E7" s="2"/>
      <c r="F7" s="2"/>
    </row>
    <row r="8" spans="1:7" ht="5.25" customHeight="1" thickBot="1" x14ac:dyDescent="0.25">
      <c r="B8" s="4"/>
      <c r="C8" s="135"/>
      <c r="D8" s="136"/>
      <c r="E8" s="136"/>
      <c r="F8" s="135"/>
    </row>
    <row r="9" spans="1:7" ht="5.25" customHeight="1" x14ac:dyDescent="0.2">
      <c r="B9" s="5"/>
      <c r="C9" s="137"/>
      <c r="D9" s="138"/>
      <c r="E9" s="138"/>
    </row>
    <row r="10" spans="1:7" x14ac:dyDescent="0.2">
      <c r="F10" s="139"/>
    </row>
    <row r="11" spans="1:7" ht="15" x14ac:dyDescent="0.25">
      <c r="B11" s="15" t="s">
        <v>329</v>
      </c>
      <c r="C11" s="140"/>
      <c r="D11" s="141"/>
      <c r="E11" s="141"/>
      <c r="F11" s="143"/>
    </row>
    <row r="12" spans="1:7" x14ac:dyDescent="0.2">
      <c r="B12" s="6"/>
      <c r="C12" s="137"/>
    </row>
    <row r="13" spans="1:7" s="75" customFormat="1" x14ac:dyDescent="0.2">
      <c r="A13" s="417"/>
      <c r="B13" s="12" t="s">
        <v>5</v>
      </c>
      <c r="C13" s="197" t="s">
        <v>265</v>
      </c>
      <c r="D13" s="203" t="s">
        <v>334</v>
      </c>
      <c r="E13" s="202" t="s">
        <v>333</v>
      </c>
      <c r="F13" s="201"/>
      <c r="G13" s="186"/>
    </row>
    <row r="14" spans="1:7" s="75" customFormat="1" ht="117.75" customHeight="1" x14ac:dyDescent="0.2">
      <c r="A14" s="417"/>
      <c r="B14" s="191"/>
      <c r="C14" s="192" t="s">
        <v>318</v>
      </c>
      <c r="D14" s="206" t="s">
        <v>331</v>
      </c>
      <c r="E14" s="206" t="s">
        <v>332</v>
      </c>
      <c r="F14" s="306" t="s">
        <v>330</v>
      </c>
      <c r="G14" s="186"/>
    </row>
    <row r="15" spans="1:7" x14ac:dyDescent="0.2">
      <c r="B15" s="3" t="s">
        <v>31</v>
      </c>
      <c r="C15" s="137">
        <f>SUM(C24,C36,C61,C75,C84,C93,C104)</f>
        <v>385</v>
      </c>
      <c r="D15" s="148">
        <f>SUM(D24,D36,D61,D75,D84,D93,D104)</f>
        <v>317</v>
      </c>
      <c r="E15" s="132">
        <f>SUM(E24,E36,E61,E75,E84,E93,E104)</f>
        <v>68</v>
      </c>
      <c r="F15" s="133">
        <f>SUM(F24,F36,F61,F75,F84,F93,F104)</f>
        <v>48</v>
      </c>
    </row>
    <row r="16" spans="1:7" x14ac:dyDescent="0.2">
      <c r="B16" s="3" t="s">
        <v>34</v>
      </c>
      <c r="C16" s="133">
        <f>SUM(C167,C179,C217)</f>
        <v>97</v>
      </c>
      <c r="D16" s="132">
        <f>SUM(D167,D179,D217)</f>
        <v>88</v>
      </c>
      <c r="E16" s="132">
        <f>SUM(E167,E179,E217)</f>
        <v>9</v>
      </c>
      <c r="F16" s="133">
        <f>SUM(F167,F179,F217)</f>
        <v>26</v>
      </c>
    </row>
    <row r="17" spans="2:6" x14ac:dyDescent="0.2">
      <c r="B17" s="9" t="s">
        <v>6</v>
      </c>
      <c r="C17" s="149">
        <f>SUM(C15:C16)</f>
        <v>482</v>
      </c>
      <c r="D17" s="150">
        <f>SUM(D15:D16)</f>
        <v>405</v>
      </c>
      <c r="E17" s="150">
        <f>SUM(E15,E16)</f>
        <v>77</v>
      </c>
      <c r="F17" s="149">
        <f>SUM(F15,F16)</f>
        <v>74</v>
      </c>
    </row>
    <row r="20" spans="2:6" s="3" customFormat="1" x14ac:dyDescent="0.2">
      <c r="B20" s="14" t="s">
        <v>565</v>
      </c>
      <c r="C20" s="151"/>
      <c r="D20" s="138"/>
      <c r="E20" s="132"/>
      <c r="F20" s="133"/>
    </row>
    <row r="21" spans="2:6" s="3" customFormat="1" x14ac:dyDescent="0.2">
      <c r="B21" s="14"/>
      <c r="C21" s="151"/>
      <c r="D21" s="138"/>
      <c r="E21" s="132"/>
      <c r="F21" s="133"/>
    </row>
    <row r="22" spans="2:6" s="3" customFormat="1" x14ac:dyDescent="0.2">
      <c r="B22" s="40"/>
      <c r="C22" s="199" t="s">
        <v>265</v>
      </c>
      <c r="D22" s="205" t="s">
        <v>334</v>
      </c>
      <c r="E22" s="204" t="s">
        <v>333</v>
      </c>
      <c r="F22" s="153"/>
    </row>
    <row r="23" spans="2:6" s="3" customFormat="1" ht="114.75" customHeight="1" x14ac:dyDescent="0.2">
      <c r="C23" s="198" t="s">
        <v>318</v>
      </c>
      <c r="D23" s="200" t="s">
        <v>331</v>
      </c>
      <c r="E23" s="200" t="s">
        <v>332</v>
      </c>
      <c r="F23" s="207" t="s">
        <v>330</v>
      </c>
    </row>
    <row r="24" spans="2:6" s="3" customFormat="1" x14ac:dyDescent="0.2">
      <c r="C24" s="157">
        <f>SUM(C26:C29)</f>
        <v>60</v>
      </c>
      <c r="D24" s="158">
        <f>SUM(D26:D29)</f>
        <v>57</v>
      </c>
      <c r="E24" s="158">
        <f>SUM(E26:E29)</f>
        <v>3</v>
      </c>
      <c r="F24" s="160">
        <f>SUM(F26:F29)</f>
        <v>5</v>
      </c>
    </row>
    <row r="25" spans="2:6" s="3" customFormat="1" x14ac:dyDescent="0.2">
      <c r="C25" s="133"/>
      <c r="D25" s="132"/>
      <c r="E25" s="132"/>
      <c r="F25" s="132"/>
    </row>
    <row r="26" spans="2:6" s="3" customFormat="1" x14ac:dyDescent="0.2">
      <c r="B26" s="3" t="s">
        <v>550</v>
      </c>
      <c r="C26" s="308">
        <v>1</v>
      </c>
      <c r="D26" s="308">
        <v>1</v>
      </c>
      <c r="E26" s="308">
        <v>0</v>
      </c>
      <c r="F26" s="308">
        <v>0</v>
      </c>
    </row>
    <row r="27" spans="2:6" s="3" customFormat="1" x14ac:dyDescent="0.2">
      <c r="B27" s="3" t="s">
        <v>37</v>
      </c>
      <c r="C27" s="308">
        <v>4</v>
      </c>
      <c r="D27" s="308">
        <v>4</v>
      </c>
      <c r="E27" s="308">
        <v>0</v>
      </c>
      <c r="F27" s="308">
        <v>0</v>
      </c>
    </row>
    <row r="28" spans="2:6" s="3" customFormat="1" x14ac:dyDescent="0.2">
      <c r="B28" s="3" t="s">
        <v>38</v>
      </c>
      <c r="C28" s="308">
        <v>19</v>
      </c>
      <c r="D28" s="308">
        <v>16</v>
      </c>
      <c r="E28" s="308">
        <v>3</v>
      </c>
      <c r="F28" s="308">
        <v>3</v>
      </c>
    </row>
    <row r="29" spans="2:6" s="3" customFormat="1" x14ac:dyDescent="0.2">
      <c r="B29" s="3" t="s">
        <v>39</v>
      </c>
      <c r="C29" s="308">
        <v>36</v>
      </c>
      <c r="D29" s="308">
        <v>36</v>
      </c>
      <c r="E29" s="308">
        <v>0</v>
      </c>
      <c r="F29" s="308">
        <v>2</v>
      </c>
    </row>
    <row r="30" spans="2:6" s="3" customFormat="1" x14ac:dyDescent="0.2">
      <c r="C30" s="133"/>
      <c r="D30" s="132"/>
      <c r="E30" s="132"/>
      <c r="F30" s="132"/>
    </row>
    <row r="31" spans="2:6" s="3" customFormat="1" x14ac:dyDescent="0.2">
      <c r="C31" s="133"/>
      <c r="D31" s="132"/>
      <c r="E31" s="132"/>
      <c r="F31" s="132"/>
    </row>
    <row r="32" spans="2:6" s="3" customFormat="1" x14ac:dyDescent="0.2">
      <c r="B32" s="14" t="s">
        <v>567</v>
      </c>
      <c r="C32" s="131"/>
      <c r="D32" s="132"/>
      <c r="E32" s="132"/>
      <c r="F32" s="132"/>
    </row>
    <row r="33" spans="2:6" s="3" customFormat="1" x14ac:dyDescent="0.2">
      <c r="B33" s="14"/>
      <c r="C33" s="131"/>
      <c r="D33" s="132"/>
      <c r="E33" s="132"/>
      <c r="F33" s="132"/>
    </row>
    <row r="34" spans="2:6" s="3" customFormat="1" x14ac:dyDescent="0.2">
      <c r="C34" s="199" t="s">
        <v>265</v>
      </c>
      <c r="D34" s="205" t="s">
        <v>334</v>
      </c>
      <c r="E34" s="204" t="s">
        <v>333</v>
      </c>
      <c r="F34" s="153"/>
    </row>
    <row r="35" spans="2:6" s="3" customFormat="1" ht="114.75" customHeight="1" x14ac:dyDescent="0.2">
      <c r="C35" s="198" t="s">
        <v>318</v>
      </c>
      <c r="D35" s="200" t="s">
        <v>331</v>
      </c>
      <c r="E35" s="200" t="s">
        <v>332</v>
      </c>
      <c r="F35" s="207" t="s">
        <v>330</v>
      </c>
    </row>
    <row r="36" spans="2:6" s="3" customFormat="1" x14ac:dyDescent="0.2">
      <c r="C36" s="157">
        <f>SUM(C38:C54)</f>
        <v>68</v>
      </c>
      <c r="D36" s="158">
        <f>SUM(D38:D54)</f>
        <v>65</v>
      </c>
      <c r="E36" s="158">
        <f>SUM(E38:E54)</f>
        <v>3</v>
      </c>
      <c r="F36" s="160">
        <f>SUM(F38:F54)</f>
        <v>0</v>
      </c>
    </row>
    <row r="37" spans="2:6" s="3" customFormat="1" x14ac:dyDescent="0.2">
      <c r="C37" s="133"/>
      <c r="D37" s="162"/>
      <c r="E37" s="162"/>
      <c r="F37" s="132"/>
    </row>
    <row r="38" spans="2:6" s="3" customFormat="1" ht="15" x14ac:dyDescent="0.2">
      <c r="B38" s="445" t="s">
        <v>519</v>
      </c>
      <c r="C38" s="308">
        <v>4</v>
      </c>
      <c r="D38" s="514">
        <v>2</v>
      </c>
      <c r="E38" s="514">
        <v>2</v>
      </c>
      <c r="F38" s="308">
        <v>0</v>
      </c>
    </row>
    <row r="39" spans="2:6" s="3" customFormat="1" x14ac:dyDescent="0.2">
      <c r="B39" s="445" t="s">
        <v>514</v>
      </c>
      <c r="C39" s="308">
        <v>4</v>
      </c>
      <c r="D39" s="308">
        <v>4</v>
      </c>
      <c r="E39" s="308">
        <v>0</v>
      </c>
      <c r="F39" s="308">
        <v>0</v>
      </c>
    </row>
    <row r="40" spans="2:6" s="3" customFormat="1" x14ac:dyDescent="0.2">
      <c r="B40" s="450" t="s">
        <v>544</v>
      </c>
      <c r="C40" s="308">
        <v>1</v>
      </c>
      <c r="D40" s="308">
        <v>1</v>
      </c>
      <c r="E40" s="308">
        <v>0</v>
      </c>
      <c r="F40" s="308">
        <v>0</v>
      </c>
    </row>
    <row r="41" spans="2:6" s="3" customFormat="1" x14ac:dyDescent="0.2">
      <c r="B41" s="445" t="s">
        <v>539</v>
      </c>
      <c r="C41" s="308">
        <v>1</v>
      </c>
      <c r="D41" s="308">
        <v>1</v>
      </c>
      <c r="E41" s="308">
        <v>0</v>
      </c>
      <c r="F41" s="308">
        <v>0</v>
      </c>
    </row>
    <row r="42" spans="2:6" s="3" customFormat="1" x14ac:dyDescent="0.2">
      <c r="B42" s="445" t="s">
        <v>548</v>
      </c>
      <c r="C42" s="308">
        <v>9</v>
      </c>
      <c r="D42" s="308">
        <v>9</v>
      </c>
      <c r="E42" s="308">
        <v>0</v>
      </c>
      <c r="F42" s="308">
        <v>0</v>
      </c>
    </row>
    <row r="43" spans="2:6" s="3" customFormat="1" x14ac:dyDescent="0.2">
      <c r="B43" s="445" t="s">
        <v>547</v>
      </c>
      <c r="C43" s="308">
        <v>0</v>
      </c>
      <c r="D43" s="308">
        <v>0</v>
      </c>
      <c r="E43" s="308">
        <v>0</v>
      </c>
      <c r="F43" s="308">
        <v>0</v>
      </c>
    </row>
    <row r="44" spans="2:6" s="3" customFormat="1" x14ac:dyDescent="0.2">
      <c r="B44" s="445" t="s">
        <v>546</v>
      </c>
      <c r="C44" s="308">
        <v>3</v>
      </c>
      <c r="D44" s="308">
        <v>3</v>
      </c>
      <c r="E44" s="308">
        <v>0</v>
      </c>
      <c r="F44" s="308">
        <v>0</v>
      </c>
    </row>
    <row r="45" spans="2:6" s="3" customFormat="1" x14ac:dyDescent="0.2">
      <c r="B45" s="40" t="s">
        <v>513</v>
      </c>
      <c r="C45" s="308">
        <v>22</v>
      </c>
      <c r="D45" s="308">
        <v>22</v>
      </c>
      <c r="E45" s="308">
        <v>0</v>
      </c>
      <c r="F45" s="308">
        <v>0</v>
      </c>
    </row>
    <row r="46" spans="2:6" s="3" customFormat="1" x14ac:dyDescent="0.2">
      <c r="B46" s="445" t="s">
        <v>543</v>
      </c>
      <c r="C46" s="308">
        <v>2</v>
      </c>
      <c r="D46" s="308">
        <v>2</v>
      </c>
      <c r="E46" s="308">
        <v>0</v>
      </c>
      <c r="F46" s="308">
        <v>0</v>
      </c>
    </row>
    <row r="47" spans="2:6" s="3" customFormat="1" x14ac:dyDescent="0.2">
      <c r="B47" s="445" t="s">
        <v>545</v>
      </c>
      <c r="C47" s="308">
        <v>1</v>
      </c>
      <c r="D47" s="308">
        <v>1</v>
      </c>
      <c r="E47" s="308">
        <v>0</v>
      </c>
      <c r="F47" s="308">
        <v>0</v>
      </c>
    </row>
    <row r="48" spans="2:6" s="3" customFormat="1" x14ac:dyDescent="0.2">
      <c r="B48" s="445" t="s">
        <v>541</v>
      </c>
      <c r="C48" s="308">
        <v>1</v>
      </c>
      <c r="D48" s="308">
        <v>1</v>
      </c>
      <c r="E48" s="308">
        <v>0</v>
      </c>
      <c r="F48" s="308">
        <v>0</v>
      </c>
    </row>
    <row r="49" spans="2:6" s="3" customFormat="1" x14ac:dyDescent="0.2">
      <c r="B49" s="445" t="s">
        <v>542</v>
      </c>
      <c r="C49" s="308">
        <v>2</v>
      </c>
      <c r="D49" s="308">
        <v>2</v>
      </c>
      <c r="E49" s="308">
        <v>0</v>
      </c>
      <c r="F49" s="308">
        <v>0</v>
      </c>
    </row>
    <row r="50" spans="2:6" s="3" customFormat="1" x14ac:dyDescent="0.2">
      <c r="B50" s="445" t="s">
        <v>549</v>
      </c>
      <c r="C50" s="308">
        <v>1</v>
      </c>
      <c r="D50" s="308">
        <v>1</v>
      </c>
      <c r="E50" s="308">
        <v>0</v>
      </c>
      <c r="F50" s="308">
        <v>0</v>
      </c>
    </row>
    <row r="51" spans="2:6" s="3" customFormat="1" x14ac:dyDescent="0.2">
      <c r="B51" s="445" t="s">
        <v>515</v>
      </c>
      <c r="C51" s="308">
        <v>0</v>
      </c>
      <c r="D51" s="308">
        <v>0</v>
      </c>
      <c r="E51" s="308">
        <v>0</v>
      </c>
      <c r="F51" s="308">
        <v>0</v>
      </c>
    </row>
    <row r="52" spans="2:6" s="3" customFormat="1" x14ac:dyDescent="0.2">
      <c r="B52" s="3" t="s">
        <v>40</v>
      </c>
      <c r="C52" s="308">
        <v>2</v>
      </c>
      <c r="D52" s="308">
        <v>2</v>
      </c>
      <c r="E52" s="308">
        <v>0</v>
      </c>
      <c r="F52" s="308">
        <v>0</v>
      </c>
    </row>
    <row r="53" spans="2:6" s="3" customFormat="1" x14ac:dyDescent="0.2">
      <c r="B53" s="3" t="s">
        <v>41</v>
      </c>
      <c r="C53" s="308">
        <v>5</v>
      </c>
      <c r="D53" s="308">
        <v>5</v>
      </c>
      <c r="E53" s="308">
        <v>0</v>
      </c>
      <c r="F53" s="308">
        <v>0</v>
      </c>
    </row>
    <row r="54" spans="2:6" s="3" customFormat="1" x14ac:dyDescent="0.2">
      <c r="B54" s="3" t="s">
        <v>42</v>
      </c>
      <c r="C54" s="308">
        <v>10</v>
      </c>
      <c r="D54" s="308">
        <v>9</v>
      </c>
      <c r="E54" s="308">
        <v>1</v>
      </c>
      <c r="F54" s="308">
        <v>0</v>
      </c>
    </row>
    <row r="55" spans="2:6" s="3" customFormat="1" x14ac:dyDescent="0.2">
      <c r="C55" s="133"/>
      <c r="D55" s="132"/>
      <c r="E55" s="132"/>
      <c r="F55" s="132"/>
    </row>
    <row r="56" spans="2:6" s="3" customFormat="1" x14ac:dyDescent="0.2">
      <c r="C56" s="133"/>
      <c r="D56" s="132"/>
      <c r="E56" s="132"/>
      <c r="F56" s="132"/>
    </row>
    <row r="57" spans="2:6" s="3" customFormat="1" x14ac:dyDescent="0.2">
      <c r="B57" s="14" t="s">
        <v>566</v>
      </c>
      <c r="C57" s="131"/>
      <c r="D57" s="132"/>
      <c r="E57" s="132"/>
      <c r="F57" s="132"/>
    </row>
    <row r="58" spans="2:6" s="3" customFormat="1" x14ac:dyDescent="0.2">
      <c r="B58" s="14"/>
      <c r="C58" s="131"/>
      <c r="D58" s="132"/>
      <c r="E58" s="132"/>
      <c r="F58" s="132"/>
    </row>
    <row r="59" spans="2:6" s="3" customFormat="1" x14ac:dyDescent="0.2">
      <c r="C59" s="199" t="s">
        <v>265</v>
      </c>
      <c r="D59" s="205" t="s">
        <v>334</v>
      </c>
      <c r="E59" s="204" t="s">
        <v>333</v>
      </c>
      <c r="F59" s="153"/>
    </row>
    <row r="60" spans="2:6" s="3" customFormat="1" ht="114" customHeight="1" x14ac:dyDescent="0.2">
      <c r="C60" s="198" t="s">
        <v>318</v>
      </c>
      <c r="D60" s="200" t="s">
        <v>331</v>
      </c>
      <c r="E60" s="200" t="s">
        <v>332</v>
      </c>
      <c r="F60" s="207" t="s">
        <v>330</v>
      </c>
    </row>
    <row r="61" spans="2:6" s="3" customFormat="1" x14ac:dyDescent="0.2">
      <c r="C61" s="157">
        <f>SUM(C63:C68)</f>
        <v>31</v>
      </c>
      <c r="D61" s="158">
        <f>SUM(D63:D68)</f>
        <v>31</v>
      </c>
      <c r="E61" s="158">
        <f>SUM(E63:E68)</f>
        <v>0</v>
      </c>
      <c r="F61" s="160">
        <f>SUM(F63:F68)</f>
        <v>13</v>
      </c>
    </row>
    <row r="62" spans="2:6" s="3" customFormat="1" x14ac:dyDescent="0.2">
      <c r="C62" s="133"/>
      <c r="D62" s="132"/>
      <c r="E62" s="132"/>
      <c r="F62" s="132"/>
    </row>
    <row r="63" spans="2:6" s="3" customFormat="1" x14ac:dyDescent="0.2">
      <c r="B63" s="36" t="s">
        <v>43</v>
      </c>
      <c r="C63" s="308">
        <v>3</v>
      </c>
      <c r="D63" s="308">
        <v>3</v>
      </c>
      <c r="E63" s="308">
        <v>0</v>
      </c>
      <c r="F63" s="308">
        <v>0</v>
      </c>
    </row>
    <row r="64" spans="2:6" s="3" customFormat="1" x14ac:dyDescent="0.2">
      <c r="B64" s="36" t="s">
        <v>44</v>
      </c>
      <c r="C64" s="308">
        <v>4</v>
      </c>
      <c r="D64" s="308">
        <v>4</v>
      </c>
      <c r="E64" s="308">
        <v>0</v>
      </c>
      <c r="F64" s="308">
        <v>0</v>
      </c>
    </row>
    <row r="65" spans="2:6" s="3" customFormat="1" x14ac:dyDescent="0.2">
      <c r="B65" s="36" t="s">
        <v>45</v>
      </c>
      <c r="C65" s="308">
        <v>12</v>
      </c>
      <c r="D65" s="308">
        <v>12</v>
      </c>
      <c r="E65" s="308">
        <v>0</v>
      </c>
      <c r="F65" s="308">
        <v>8</v>
      </c>
    </row>
    <row r="66" spans="2:6" s="3" customFormat="1" x14ac:dyDescent="0.2">
      <c r="B66" s="36" t="s">
        <v>46</v>
      </c>
      <c r="C66" s="308">
        <v>4</v>
      </c>
      <c r="D66" s="308">
        <v>4</v>
      </c>
      <c r="E66" s="308">
        <v>0</v>
      </c>
      <c r="F66" s="308">
        <v>0</v>
      </c>
    </row>
    <row r="67" spans="2:6" s="3" customFormat="1" x14ac:dyDescent="0.2">
      <c r="B67" s="36" t="s">
        <v>47</v>
      </c>
      <c r="C67" s="308">
        <v>3</v>
      </c>
      <c r="D67" s="308">
        <v>3</v>
      </c>
      <c r="E67" s="308">
        <v>0</v>
      </c>
      <c r="F67" s="308">
        <v>0</v>
      </c>
    </row>
    <row r="68" spans="2:6" s="3" customFormat="1" x14ac:dyDescent="0.2">
      <c r="B68" s="36" t="s">
        <v>590</v>
      </c>
      <c r="C68" s="308">
        <v>5</v>
      </c>
      <c r="D68" s="308">
        <v>5</v>
      </c>
      <c r="E68" s="308">
        <v>0</v>
      </c>
      <c r="F68" s="308">
        <v>5</v>
      </c>
    </row>
    <row r="69" spans="2:6" s="3" customFormat="1" x14ac:dyDescent="0.2">
      <c r="C69" s="133"/>
      <c r="D69" s="132"/>
      <c r="E69" s="132"/>
      <c r="F69" s="132"/>
    </row>
    <row r="70" spans="2:6" s="3" customFormat="1" x14ac:dyDescent="0.2">
      <c r="C70" s="133"/>
      <c r="D70" s="132"/>
      <c r="E70" s="132"/>
      <c r="F70" s="132"/>
    </row>
    <row r="71" spans="2:6" s="3" customFormat="1" x14ac:dyDescent="0.2">
      <c r="B71" s="14" t="s">
        <v>111</v>
      </c>
      <c r="C71" s="131"/>
      <c r="D71" s="132"/>
      <c r="E71" s="132"/>
      <c r="F71" s="132"/>
    </row>
    <row r="72" spans="2:6" s="3" customFormat="1" x14ac:dyDescent="0.2">
      <c r="C72" s="133"/>
      <c r="D72" s="132"/>
      <c r="E72" s="132"/>
      <c r="F72" s="132"/>
    </row>
    <row r="73" spans="2:6" s="3" customFormat="1" x14ac:dyDescent="0.2">
      <c r="C73" s="199" t="s">
        <v>265</v>
      </c>
      <c r="D73" s="205" t="s">
        <v>334</v>
      </c>
      <c r="E73" s="204" t="s">
        <v>333</v>
      </c>
      <c r="F73" s="153"/>
    </row>
    <row r="74" spans="2:6" s="3" customFormat="1" ht="114.75" customHeight="1" x14ac:dyDescent="0.2">
      <c r="C74" s="198" t="s">
        <v>318</v>
      </c>
      <c r="D74" s="200" t="s">
        <v>331</v>
      </c>
      <c r="E74" s="200" t="s">
        <v>332</v>
      </c>
      <c r="F74" s="207" t="s">
        <v>330</v>
      </c>
    </row>
    <row r="75" spans="2:6" s="3" customFormat="1" x14ac:dyDescent="0.2">
      <c r="C75" s="157">
        <f>SUM(C77)</f>
        <v>6</v>
      </c>
      <c r="D75" s="158">
        <f>SUM(D77)</f>
        <v>6</v>
      </c>
      <c r="E75" s="158">
        <f>SUM(E77)</f>
        <v>0</v>
      </c>
      <c r="F75" s="160">
        <f>SUM(F77)</f>
        <v>0</v>
      </c>
    </row>
    <row r="76" spans="2:6" s="3" customFormat="1" x14ac:dyDescent="0.2">
      <c r="C76" s="133"/>
      <c r="D76" s="132"/>
      <c r="E76" s="132"/>
      <c r="F76" s="132"/>
    </row>
    <row r="77" spans="2:6" s="3" customFormat="1" x14ac:dyDescent="0.2">
      <c r="B77" s="3" t="s">
        <v>48</v>
      </c>
      <c r="C77" s="308">
        <v>6</v>
      </c>
      <c r="D77" s="308">
        <v>6</v>
      </c>
      <c r="E77" s="308">
        <v>0</v>
      </c>
      <c r="F77" s="308">
        <v>0</v>
      </c>
    </row>
    <row r="78" spans="2:6" s="3" customFormat="1" x14ac:dyDescent="0.2">
      <c r="C78" s="133"/>
      <c r="D78" s="132"/>
      <c r="E78" s="132"/>
      <c r="F78" s="132"/>
    </row>
    <row r="79" spans="2:6" s="3" customFormat="1" x14ac:dyDescent="0.2">
      <c r="C79" s="133"/>
      <c r="D79" s="132"/>
      <c r="E79" s="132"/>
      <c r="F79" s="132"/>
    </row>
    <row r="80" spans="2:6" s="3" customFormat="1" x14ac:dyDescent="0.2">
      <c r="B80" s="14" t="s">
        <v>113</v>
      </c>
      <c r="C80" s="131"/>
      <c r="D80" s="132"/>
      <c r="E80" s="132"/>
      <c r="F80" s="132"/>
    </row>
    <row r="81" spans="2:6" s="3" customFormat="1" x14ac:dyDescent="0.2">
      <c r="C81" s="133"/>
      <c r="D81" s="132"/>
      <c r="E81" s="132"/>
      <c r="F81" s="132"/>
    </row>
    <row r="82" spans="2:6" s="3" customFormat="1" x14ac:dyDescent="0.2">
      <c r="C82" s="199" t="s">
        <v>265</v>
      </c>
      <c r="D82" s="205" t="s">
        <v>334</v>
      </c>
      <c r="E82" s="204" t="s">
        <v>333</v>
      </c>
      <c r="F82" s="153"/>
    </row>
    <row r="83" spans="2:6" s="3" customFormat="1" ht="117" customHeight="1" x14ac:dyDescent="0.2">
      <c r="C83" s="198" t="s">
        <v>318</v>
      </c>
      <c r="D83" s="200" t="s">
        <v>331</v>
      </c>
      <c r="E83" s="200" t="s">
        <v>332</v>
      </c>
      <c r="F83" s="207" t="s">
        <v>330</v>
      </c>
    </row>
    <row r="84" spans="2:6" s="3" customFormat="1" x14ac:dyDescent="0.2">
      <c r="C84" s="157">
        <f>SUM(C86)</f>
        <v>2</v>
      </c>
      <c r="D84" s="158">
        <f>SUM(D86)</f>
        <v>2</v>
      </c>
      <c r="E84" s="158">
        <f>SUM(E86)</f>
        <v>0</v>
      </c>
      <c r="F84" s="160">
        <f>SUM(F86)</f>
        <v>0</v>
      </c>
    </row>
    <row r="85" spans="2:6" s="3" customFormat="1" x14ac:dyDescent="0.2">
      <c r="C85" s="133"/>
      <c r="D85" s="132"/>
      <c r="E85" s="132"/>
      <c r="F85" s="132"/>
    </row>
    <row r="86" spans="2:6" s="3" customFormat="1" x14ac:dyDescent="0.2">
      <c r="B86" s="3" t="s">
        <v>49</v>
      </c>
      <c r="C86" s="308">
        <v>2</v>
      </c>
      <c r="D86" s="308">
        <v>2</v>
      </c>
      <c r="E86" s="308">
        <v>0</v>
      </c>
      <c r="F86" s="308">
        <v>0</v>
      </c>
    </row>
    <row r="87" spans="2:6" s="3" customFormat="1" x14ac:dyDescent="0.2">
      <c r="C87" s="133"/>
      <c r="D87" s="132"/>
      <c r="E87" s="132"/>
      <c r="F87" s="132"/>
    </row>
    <row r="88" spans="2:6" s="3" customFormat="1" x14ac:dyDescent="0.2">
      <c r="C88" s="133"/>
      <c r="D88" s="132"/>
      <c r="E88" s="132"/>
      <c r="F88" s="132"/>
    </row>
    <row r="89" spans="2:6" s="3" customFormat="1" x14ac:dyDescent="0.2">
      <c r="B89" s="14" t="s">
        <v>112</v>
      </c>
      <c r="C89" s="131"/>
      <c r="D89" s="132"/>
      <c r="E89" s="132"/>
      <c r="F89" s="132"/>
    </row>
    <row r="90" spans="2:6" s="3" customFormat="1" x14ac:dyDescent="0.2">
      <c r="C90" s="133"/>
      <c r="D90" s="132"/>
      <c r="E90" s="132"/>
      <c r="F90" s="132"/>
    </row>
    <row r="91" spans="2:6" s="3" customFormat="1" x14ac:dyDescent="0.2">
      <c r="C91" s="199" t="s">
        <v>265</v>
      </c>
      <c r="D91" s="205" t="s">
        <v>334</v>
      </c>
      <c r="E91" s="204" t="s">
        <v>333</v>
      </c>
      <c r="F91" s="153"/>
    </row>
    <row r="92" spans="2:6" s="3" customFormat="1" ht="114" customHeight="1" x14ac:dyDescent="0.2">
      <c r="C92" s="198" t="s">
        <v>318</v>
      </c>
      <c r="D92" s="200" t="s">
        <v>331</v>
      </c>
      <c r="E92" s="200" t="s">
        <v>332</v>
      </c>
      <c r="F92" s="207" t="s">
        <v>330</v>
      </c>
    </row>
    <row r="93" spans="2:6" s="3" customFormat="1" x14ac:dyDescent="0.2">
      <c r="C93" s="157">
        <f>SUM(C95:C97)</f>
        <v>36</v>
      </c>
      <c r="D93" s="158">
        <f>SUM(D95:D97)</f>
        <v>24</v>
      </c>
      <c r="E93" s="158">
        <f>SUM(E95:E97)</f>
        <v>12</v>
      </c>
      <c r="F93" s="160">
        <f>SUM(F95:F97)</f>
        <v>0</v>
      </c>
    </row>
    <row r="94" spans="2:6" s="3" customFormat="1" x14ac:dyDescent="0.2">
      <c r="C94" s="133"/>
      <c r="D94" s="132"/>
      <c r="E94" s="132"/>
      <c r="F94" s="132"/>
    </row>
    <row r="95" spans="2:6" s="3" customFormat="1" x14ac:dyDescent="0.2">
      <c r="B95" s="36" t="s">
        <v>50</v>
      </c>
      <c r="C95" s="308">
        <v>7</v>
      </c>
      <c r="D95" s="308">
        <v>7</v>
      </c>
      <c r="E95" s="308">
        <v>0</v>
      </c>
      <c r="F95" s="308">
        <v>0</v>
      </c>
    </row>
    <row r="96" spans="2:6" s="3" customFormat="1" x14ac:dyDescent="0.2">
      <c r="B96" s="36" t="s">
        <v>51</v>
      </c>
      <c r="C96" s="308">
        <v>2</v>
      </c>
      <c r="D96" s="308">
        <v>2</v>
      </c>
      <c r="E96" s="308">
        <v>0</v>
      </c>
      <c r="F96" s="308">
        <v>0</v>
      </c>
    </row>
    <row r="97" spans="2:6" s="3" customFormat="1" x14ac:dyDescent="0.2">
      <c r="B97" s="36" t="s">
        <v>52</v>
      </c>
      <c r="C97" s="308">
        <v>27</v>
      </c>
      <c r="D97" s="308">
        <v>15</v>
      </c>
      <c r="E97" s="308">
        <v>12</v>
      </c>
      <c r="F97" s="308">
        <v>0</v>
      </c>
    </row>
    <row r="98" spans="2:6" s="3" customFormat="1" x14ac:dyDescent="0.2">
      <c r="C98" s="133"/>
      <c r="D98" s="132"/>
      <c r="E98" s="132"/>
      <c r="F98" s="132"/>
    </row>
    <row r="99" spans="2:6" s="3" customFormat="1" x14ac:dyDescent="0.2">
      <c r="C99" s="133"/>
      <c r="D99" s="132"/>
      <c r="E99" s="132"/>
      <c r="F99" s="132"/>
    </row>
    <row r="100" spans="2:6" s="3" customFormat="1" x14ac:dyDescent="0.2">
      <c r="B100" s="14" t="s">
        <v>564</v>
      </c>
      <c r="C100" s="131"/>
      <c r="D100" s="132"/>
      <c r="E100" s="132"/>
      <c r="F100" s="132"/>
    </row>
    <row r="101" spans="2:6" s="3" customFormat="1" x14ac:dyDescent="0.2">
      <c r="C101" s="133"/>
      <c r="D101" s="132"/>
      <c r="E101" s="132"/>
      <c r="F101" s="132"/>
    </row>
    <row r="102" spans="2:6" s="3" customFormat="1" x14ac:dyDescent="0.2">
      <c r="C102" s="199" t="s">
        <v>265</v>
      </c>
      <c r="D102" s="205" t="s">
        <v>334</v>
      </c>
      <c r="E102" s="204" t="s">
        <v>333</v>
      </c>
      <c r="F102" s="153"/>
    </row>
    <row r="103" spans="2:6" s="3" customFormat="1" ht="114.75" customHeight="1" x14ac:dyDescent="0.2">
      <c r="C103" s="198" t="s">
        <v>318</v>
      </c>
      <c r="D103" s="200" t="s">
        <v>331</v>
      </c>
      <c r="E103" s="200" t="s">
        <v>332</v>
      </c>
      <c r="F103" s="207" t="s">
        <v>330</v>
      </c>
    </row>
    <row r="104" spans="2:6" s="3" customFormat="1" x14ac:dyDescent="0.2">
      <c r="C104" s="157">
        <f>SUM(C106:C158)</f>
        <v>182</v>
      </c>
      <c r="D104" s="158">
        <f>SUM(D106:D158)</f>
        <v>132</v>
      </c>
      <c r="E104" s="158">
        <f>SUM(E106:E158)</f>
        <v>50</v>
      </c>
      <c r="F104" s="160">
        <f>SUM(F106:F158)</f>
        <v>30</v>
      </c>
    </row>
    <row r="105" spans="2:6" s="3" customFormat="1" x14ac:dyDescent="0.2">
      <c r="C105" s="133"/>
      <c r="D105" s="132"/>
      <c r="E105" s="132"/>
      <c r="F105" s="132"/>
    </row>
    <row r="106" spans="2:6" s="3" customFormat="1" x14ac:dyDescent="0.2">
      <c r="B106" s="36" t="s">
        <v>53</v>
      </c>
      <c r="C106" s="308">
        <v>6</v>
      </c>
      <c r="D106" s="308">
        <v>4</v>
      </c>
      <c r="E106" s="308">
        <v>2</v>
      </c>
      <c r="F106" s="308">
        <v>0</v>
      </c>
    </row>
    <row r="107" spans="2:6" s="3" customFormat="1" x14ac:dyDescent="0.2">
      <c r="B107" s="36" t="s">
        <v>54</v>
      </c>
      <c r="C107" s="308">
        <v>39</v>
      </c>
      <c r="D107" s="308">
        <v>28</v>
      </c>
      <c r="E107" s="308">
        <v>11</v>
      </c>
      <c r="F107" s="308">
        <v>3</v>
      </c>
    </row>
    <row r="108" spans="2:6" s="3" customFormat="1" x14ac:dyDescent="0.2">
      <c r="B108" s="36" t="s">
        <v>55</v>
      </c>
      <c r="C108" s="308">
        <v>9</v>
      </c>
      <c r="D108" s="308">
        <v>8</v>
      </c>
      <c r="E108" s="308">
        <v>1</v>
      </c>
      <c r="F108" s="308">
        <v>4</v>
      </c>
    </row>
    <row r="109" spans="2:6" s="3" customFormat="1" x14ac:dyDescent="0.2">
      <c r="B109" s="36" t="s">
        <v>56</v>
      </c>
      <c r="C109" s="308">
        <v>4</v>
      </c>
      <c r="D109" s="308">
        <v>4</v>
      </c>
      <c r="E109" s="308">
        <v>0</v>
      </c>
      <c r="F109" s="308">
        <v>0</v>
      </c>
    </row>
    <row r="110" spans="2:6" s="3" customFormat="1" x14ac:dyDescent="0.2">
      <c r="B110" s="36" t="s">
        <v>57</v>
      </c>
      <c r="C110" s="308">
        <v>7</v>
      </c>
      <c r="D110" s="308">
        <v>7</v>
      </c>
      <c r="E110" s="308">
        <v>0</v>
      </c>
      <c r="F110" s="308">
        <v>0</v>
      </c>
    </row>
    <row r="111" spans="2:6" s="3" customFormat="1" x14ac:dyDescent="0.2">
      <c r="B111" s="36" t="s">
        <v>58</v>
      </c>
      <c r="C111" s="308">
        <v>2</v>
      </c>
      <c r="D111" s="308">
        <v>1</v>
      </c>
      <c r="E111" s="308">
        <v>1</v>
      </c>
      <c r="F111" s="308">
        <v>0</v>
      </c>
    </row>
    <row r="112" spans="2:6" s="3" customFormat="1" x14ac:dyDescent="0.2">
      <c r="B112" s="36" t="s">
        <v>61</v>
      </c>
      <c r="C112" s="308">
        <v>5</v>
      </c>
      <c r="D112" s="308">
        <v>4</v>
      </c>
      <c r="E112" s="308">
        <v>1</v>
      </c>
      <c r="F112" s="308">
        <v>0</v>
      </c>
    </row>
    <row r="113" spans="2:6" s="3" customFormat="1" x14ac:dyDescent="0.2">
      <c r="B113" s="36" t="s">
        <v>62</v>
      </c>
      <c r="C113" s="308">
        <v>2</v>
      </c>
      <c r="D113" s="308">
        <v>2</v>
      </c>
      <c r="E113" s="308">
        <v>0</v>
      </c>
      <c r="F113" s="308">
        <v>0</v>
      </c>
    </row>
    <row r="114" spans="2:6" s="3" customFormat="1" x14ac:dyDescent="0.2">
      <c r="B114" s="36" t="s">
        <v>63</v>
      </c>
      <c r="C114" s="308">
        <v>1</v>
      </c>
      <c r="D114" s="308">
        <v>1</v>
      </c>
      <c r="E114" s="308">
        <v>0</v>
      </c>
      <c r="F114" s="308">
        <v>0</v>
      </c>
    </row>
    <row r="115" spans="2:6" s="3" customFormat="1" x14ac:dyDescent="0.2">
      <c r="B115" s="36" t="s">
        <v>530</v>
      </c>
      <c r="C115" s="308">
        <v>3</v>
      </c>
      <c r="D115" s="308">
        <v>2</v>
      </c>
      <c r="E115" s="308">
        <v>1</v>
      </c>
      <c r="F115" s="308">
        <v>0</v>
      </c>
    </row>
    <row r="116" spans="2:6" s="3" customFormat="1" x14ac:dyDescent="0.2">
      <c r="B116" s="36" t="s">
        <v>64</v>
      </c>
      <c r="C116" s="308">
        <v>4</v>
      </c>
      <c r="D116" s="308">
        <v>1</v>
      </c>
      <c r="E116" s="308">
        <v>3</v>
      </c>
      <c r="F116" s="308">
        <v>0</v>
      </c>
    </row>
    <row r="117" spans="2:6" s="3" customFormat="1" x14ac:dyDescent="0.2">
      <c r="B117" s="36" t="s">
        <v>65</v>
      </c>
      <c r="C117" s="308">
        <v>1</v>
      </c>
      <c r="D117" s="308">
        <v>0</v>
      </c>
      <c r="E117" s="308">
        <v>1</v>
      </c>
      <c r="F117" s="308">
        <v>1</v>
      </c>
    </row>
    <row r="118" spans="2:6" s="3" customFormat="1" x14ac:dyDescent="0.2">
      <c r="B118" s="36" t="s">
        <v>68</v>
      </c>
      <c r="C118" s="308">
        <v>2</v>
      </c>
      <c r="D118" s="308">
        <v>2</v>
      </c>
      <c r="E118" s="308">
        <v>0</v>
      </c>
      <c r="F118" s="308">
        <v>0</v>
      </c>
    </row>
    <row r="119" spans="2:6" s="3" customFormat="1" x14ac:dyDescent="0.2">
      <c r="B119" s="36" t="s">
        <v>69</v>
      </c>
      <c r="C119" s="308">
        <v>1</v>
      </c>
      <c r="D119" s="308">
        <v>1</v>
      </c>
      <c r="E119" s="308">
        <v>0</v>
      </c>
      <c r="F119" s="308">
        <v>0</v>
      </c>
    </row>
    <row r="120" spans="2:6" s="3" customFormat="1" x14ac:dyDescent="0.2">
      <c r="B120" s="36" t="s">
        <v>71</v>
      </c>
      <c r="C120" s="308">
        <v>4</v>
      </c>
      <c r="D120" s="308">
        <v>2</v>
      </c>
      <c r="E120" s="308">
        <v>2</v>
      </c>
      <c r="F120" s="308">
        <v>0</v>
      </c>
    </row>
    <row r="121" spans="2:6" s="3" customFormat="1" x14ac:dyDescent="0.2">
      <c r="B121" s="36" t="s">
        <v>72</v>
      </c>
      <c r="C121" s="308">
        <v>1</v>
      </c>
      <c r="D121" s="308">
        <v>1</v>
      </c>
      <c r="E121" s="308">
        <v>0</v>
      </c>
      <c r="F121" s="308">
        <v>0</v>
      </c>
    </row>
    <row r="122" spans="2:6" s="3" customFormat="1" x14ac:dyDescent="0.2">
      <c r="B122" s="36" t="s">
        <v>73</v>
      </c>
      <c r="C122" s="308">
        <v>18</v>
      </c>
      <c r="D122" s="308">
        <v>3</v>
      </c>
      <c r="E122" s="308">
        <v>15</v>
      </c>
      <c r="F122" s="308">
        <v>1</v>
      </c>
    </row>
    <row r="123" spans="2:6" s="3" customFormat="1" x14ac:dyDescent="0.2">
      <c r="B123" s="36" t="s">
        <v>75</v>
      </c>
      <c r="C123" s="308">
        <v>1</v>
      </c>
      <c r="D123" s="308">
        <v>1</v>
      </c>
      <c r="E123" s="308">
        <v>0</v>
      </c>
      <c r="F123" s="308">
        <v>0</v>
      </c>
    </row>
    <row r="124" spans="2:6" s="3" customFormat="1" x14ac:dyDescent="0.2">
      <c r="B124" s="36" t="s">
        <v>76</v>
      </c>
      <c r="C124" s="308">
        <v>5</v>
      </c>
      <c r="D124" s="308">
        <v>3</v>
      </c>
      <c r="E124" s="308">
        <v>2</v>
      </c>
      <c r="F124" s="308">
        <v>0</v>
      </c>
    </row>
    <row r="125" spans="2:6" s="3" customFormat="1" x14ac:dyDescent="0.2">
      <c r="B125" s="36" t="s">
        <v>77</v>
      </c>
      <c r="C125" s="308">
        <v>2</v>
      </c>
      <c r="D125" s="308">
        <v>1</v>
      </c>
      <c r="E125" s="308">
        <v>1</v>
      </c>
      <c r="F125" s="308">
        <v>0</v>
      </c>
    </row>
    <row r="126" spans="2:6" s="3" customFormat="1" x14ac:dyDescent="0.2">
      <c r="B126" s="36" t="s">
        <v>78</v>
      </c>
      <c r="C126" s="308">
        <v>2</v>
      </c>
      <c r="D126" s="308">
        <v>2</v>
      </c>
      <c r="E126" s="308">
        <v>0</v>
      </c>
      <c r="F126" s="308">
        <v>0</v>
      </c>
    </row>
    <row r="127" spans="2:6" s="3" customFormat="1" x14ac:dyDescent="0.2">
      <c r="B127" s="36" t="s">
        <v>79</v>
      </c>
      <c r="C127" s="308">
        <v>3</v>
      </c>
      <c r="D127" s="308">
        <v>1</v>
      </c>
      <c r="E127" s="308">
        <v>2</v>
      </c>
      <c r="F127" s="308">
        <v>0</v>
      </c>
    </row>
    <row r="128" spans="2:6" s="3" customFormat="1" x14ac:dyDescent="0.2">
      <c r="B128" s="36" t="s">
        <v>529</v>
      </c>
      <c r="C128" s="308">
        <v>1</v>
      </c>
      <c r="D128" s="308">
        <v>1</v>
      </c>
      <c r="E128" s="308">
        <v>0</v>
      </c>
      <c r="F128" s="308">
        <v>1</v>
      </c>
    </row>
    <row r="129" spans="2:6" s="3" customFormat="1" x14ac:dyDescent="0.2">
      <c r="B129" s="261" t="s">
        <v>81</v>
      </c>
      <c r="C129" s="308">
        <v>5</v>
      </c>
      <c r="D129" s="308">
        <v>1</v>
      </c>
      <c r="E129" s="308">
        <v>4</v>
      </c>
      <c r="F129" s="308">
        <v>0</v>
      </c>
    </row>
    <row r="130" spans="2:6" s="3" customFormat="1" x14ac:dyDescent="0.2">
      <c r="B130" s="36" t="s">
        <v>82</v>
      </c>
      <c r="C130" s="308">
        <v>4</v>
      </c>
      <c r="D130" s="308">
        <v>4</v>
      </c>
      <c r="E130" s="308">
        <v>0</v>
      </c>
      <c r="F130" s="308">
        <v>6</v>
      </c>
    </row>
    <row r="131" spans="2:6" s="3" customFormat="1" x14ac:dyDescent="0.2">
      <c r="B131" s="36" t="s">
        <v>83</v>
      </c>
      <c r="C131" s="308">
        <v>3</v>
      </c>
      <c r="D131" s="308">
        <v>3</v>
      </c>
      <c r="E131" s="308">
        <v>0</v>
      </c>
      <c r="F131" s="308">
        <v>0</v>
      </c>
    </row>
    <row r="132" spans="2:6" s="3" customFormat="1" x14ac:dyDescent="0.2">
      <c r="B132" s="36" t="s">
        <v>533</v>
      </c>
      <c r="C132" s="308">
        <v>4</v>
      </c>
      <c r="D132" s="308">
        <v>4</v>
      </c>
      <c r="E132" s="308">
        <v>0</v>
      </c>
      <c r="F132" s="308">
        <v>0</v>
      </c>
    </row>
    <row r="133" spans="2:6" s="3" customFormat="1" x14ac:dyDescent="0.2">
      <c r="B133" s="36" t="s">
        <v>84</v>
      </c>
      <c r="C133" s="308">
        <v>0</v>
      </c>
      <c r="D133" s="308">
        <v>0</v>
      </c>
      <c r="E133" s="308">
        <v>0</v>
      </c>
      <c r="F133" s="308">
        <v>0</v>
      </c>
    </row>
    <row r="134" spans="2:6" s="3" customFormat="1" x14ac:dyDescent="0.2">
      <c r="B134" s="36" t="s">
        <v>85</v>
      </c>
      <c r="C134" s="308">
        <v>1</v>
      </c>
      <c r="D134" s="308">
        <v>1</v>
      </c>
      <c r="E134" s="308">
        <v>0</v>
      </c>
      <c r="F134" s="308">
        <v>0</v>
      </c>
    </row>
    <row r="135" spans="2:6" s="3" customFormat="1" x14ac:dyDescent="0.2">
      <c r="B135" s="36" t="s">
        <v>551</v>
      </c>
      <c r="C135" s="308">
        <v>2</v>
      </c>
      <c r="D135" s="308">
        <v>1</v>
      </c>
      <c r="E135" s="308">
        <v>1</v>
      </c>
      <c r="F135" s="308">
        <v>0</v>
      </c>
    </row>
    <row r="136" spans="2:6" s="3" customFormat="1" x14ac:dyDescent="0.2">
      <c r="B136" s="36" t="s">
        <v>86</v>
      </c>
      <c r="C136" s="308">
        <v>1</v>
      </c>
      <c r="D136" s="308">
        <v>1</v>
      </c>
      <c r="E136" s="308">
        <v>0</v>
      </c>
      <c r="F136" s="308">
        <v>0</v>
      </c>
    </row>
    <row r="137" spans="2:6" s="3" customFormat="1" x14ac:dyDescent="0.2">
      <c r="B137" s="36" t="s">
        <v>87</v>
      </c>
      <c r="C137" s="308">
        <v>4</v>
      </c>
      <c r="D137" s="308">
        <v>4</v>
      </c>
      <c r="E137" s="308">
        <v>0</v>
      </c>
      <c r="F137" s="308">
        <v>1</v>
      </c>
    </row>
    <row r="138" spans="2:6" s="3" customFormat="1" x14ac:dyDescent="0.2">
      <c r="B138" s="36" t="s">
        <v>88</v>
      </c>
      <c r="C138" s="308">
        <v>3</v>
      </c>
      <c r="D138" s="308">
        <v>2</v>
      </c>
      <c r="E138" s="308">
        <v>1</v>
      </c>
      <c r="F138" s="308">
        <v>0</v>
      </c>
    </row>
    <row r="139" spans="2:6" s="3" customFormat="1" x14ac:dyDescent="0.2">
      <c r="B139" s="36" t="s">
        <v>89</v>
      </c>
      <c r="C139" s="308">
        <v>1</v>
      </c>
      <c r="D139" s="308">
        <v>1</v>
      </c>
      <c r="E139" s="308">
        <v>0</v>
      </c>
      <c r="F139" s="308">
        <v>0</v>
      </c>
    </row>
    <row r="140" spans="2:6" s="3" customFormat="1" x14ac:dyDescent="0.2">
      <c r="B140" s="36" t="s">
        <v>90</v>
      </c>
      <c r="C140" s="308">
        <v>3</v>
      </c>
      <c r="D140" s="308">
        <v>3</v>
      </c>
      <c r="E140" s="308">
        <v>0</v>
      </c>
      <c r="F140" s="308">
        <v>4</v>
      </c>
    </row>
    <row r="141" spans="2:6" s="3" customFormat="1" x14ac:dyDescent="0.2">
      <c r="B141" s="36" t="s">
        <v>91</v>
      </c>
      <c r="C141" s="308">
        <v>2</v>
      </c>
      <c r="D141" s="308">
        <v>2</v>
      </c>
      <c r="E141" s="308">
        <v>0</v>
      </c>
      <c r="F141" s="308">
        <v>0</v>
      </c>
    </row>
    <row r="142" spans="2:6" s="3" customFormat="1" x14ac:dyDescent="0.2">
      <c r="B142" s="36" t="s">
        <v>92</v>
      </c>
      <c r="C142" s="308">
        <v>2</v>
      </c>
      <c r="D142" s="308">
        <v>2</v>
      </c>
      <c r="E142" s="308">
        <v>0</v>
      </c>
      <c r="F142" s="308">
        <v>1</v>
      </c>
    </row>
    <row r="143" spans="2:6" s="3" customFormat="1" x14ac:dyDescent="0.2">
      <c r="B143" s="36" t="s">
        <v>531</v>
      </c>
      <c r="C143" s="308">
        <v>1</v>
      </c>
      <c r="D143" s="308">
        <v>1</v>
      </c>
      <c r="E143" s="308">
        <v>0</v>
      </c>
      <c r="F143" s="308">
        <v>1</v>
      </c>
    </row>
    <row r="144" spans="2:6" s="3" customFormat="1" x14ac:dyDescent="0.2">
      <c r="B144" s="36" t="s">
        <v>93</v>
      </c>
      <c r="C144" s="308">
        <v>3</v>
      </c>
      <c r="D144" s="308">
        <v>3</v>
      </c>
      <c r="E144" s="308">
        <v>0</v>
      </c>
      <c r="F144" s="308">
        <v>4</v>
      </c>
    </row>
    <row r="145" spans="2:6" s="3" customFormat="1" x14ac:dyDescent="0.2">
      <c r="B145" s="36" t="s">
        <v>94</v>
      </c>
      <c r="C145" s="308">
        <v>1</v>
      </c>
      <c r="D145" s="308">
        <v>1</v>
      </c>
      <c r="E145" s="308">
        <v>0</v>
      </c>
      <c r="F145" s="308">
        <v>0</v>
      </c>
    </row>
    <row r="146" spans="2:6" s="3" customFormat="1" x14ac:dyDescent="0.2">
      <c r="B146" s="36" t="s">
        <v>95</v>
      </c>
      <c r="C146" s="308">
        <v>2</v>
      </c>
      <c r="D146" s="308">
        <v>2</v>
      </c>
      <c r="E146" s="308">
        <v>0</v>
      </c>
      <c r="F146" s="308">
        <v>1</v>
      </c>
    </row>
    <row r="147" spans="2:6" s="3" customFormat="1" x14ac:dyDescent="0.2">
      <c r="B147" s="36" t="s">
        <v>96</v>
      </c>
      <c r="C147" s="308">
        <v>1</v>
      </c>
      <c r="D147" s="308">
        <v>1</v>
      </c>
      <c r="E147" s="308">
        <v>0</v>
      </c>
      <c r="F147" s="308">
        <v>1</v>
      </c>
    </row>
    <row r="148" spans="2:6" s="3" customFormat="1" x14ac:dyDescent="0.2">
      <c r="B148" s="36" t="s">
        <v>97</v>
      </c>
      <c r="C148" s="308">
        <v>4</v>
      </c>
      <c r="D148" s="308">
        <v>4</v>
      </c>
      <c r="E148" s="308">
        <v>0</v>
      </c>
      <c r="F148" s="308">
        <v>0</v>
      </c>
    </row>
    <row r="149" spans="2:6" s="3" customFormat="1" x14ac:dyDescent="0.2">
      <c r="B149" s="36" t="s">
        <v>98</v>
      </c>
      <c r="C149" s="308">
        <v>1</v>
      </c>
      <c r="D149" s="308">
        <v>1</v>
      </c>
      <c r="E149" s="308">
        <v>0</v>
      </c>
      <c r="F149" s="308">
        <v>0</v>
      </c>
    </row>
    <row r="150" spans="2:6" s="3" customFormat="1" x14ac:dyDescent="0.2">
      <c r="B150" s="36" t="s">
        <v>99</v>
      </c>
      <c r="C150" s="308">
        <v>5</v>
      </c>
      <c r="D150" s="308">
        <v>4</v>
      </c>
      <c r="E150" s="308">
        <v>1</v>
      </c>
      <c r="F150" s="308">
        <v>1</v>
      </c>
    </row>
    <row r="151" spans="2:6" s="3" customFormat="1" x14ac:dyDescent="0.2">
      <c r="B151" s="36" t="s">
        <v>100</v>
      </c>
      <c r="C151" s="308">
        <v>1</v>
      </c>
      <c r="D151" s="308">
        <v>1</v>
      </c>
      <c r="E151" s="308">
        <v>0</v>
      </c>
      <c r="F151" s="308">
        <v>0</v>
      </c>
    </row>
    <row r="152" spans="2:6" s="3" customFormat="1" x14ac:dyDescent="0.2">
      <c r="B152" s="36" t="s">
        <v>102</v>
      </c>
      <c r="C152" s="308">
        <v>0</v>
      </c>
      <c r="D152" s="308">
        <v>0</v>
      </c>
      <c r="E152" s="308">
        <v>0</v>
      </c>
      <c r="F152" s="308">
        <v>0</v>
      </c>
    </row>
    <row r="153" spans="2:6" s="3" customFormat="1" x14ac:dyDescent="0.2">
      <c r="B153" s="36" t="s">
        <v>103</v>
      </c>
      <c r="C153" s="308">
        <v>2</v>
      </c>
      <c r="D153" s="308">
        <v>2</v>
      </c>
      <c r="E153" s="308">
        <v>0</v>
      </c>
      <c r="F153" s="308">
        <v>0</v>
      </c>
    </row>
    <row r="154" spans="2:6" s="3" customFormat="1" x14ac:dyDescent="0.2">
      <c r="B154" s="36" t="s">
        <v>104</v>
      </c>
      <c r="C154" s="308">
        <v>0</v>
      </c>
      <c r="D154" s="308">
        <v>0</v>
      </c>
      <c r="E154" s="308">
        <v>0</v>
      </c>
      <c r="F154" s="308">
        <v>0</v>
      </c>
    </row>
    <row r="155" spans="2:6" s="3" customFormat="1" x14ac:dyDescent="0.2">
      <c r="B155" s="36" t="s">
        <v>105</v>
      </c>
      <c r="C155" s="308">
        <v>0</v>
      </c>
      <c r="D155" s="308">
        <v>0</v>
      </c>
      <c r="E155" s="308">
        <v>0</v>
      </c>
      <c r="F155" s="308">
        <v>0</v>
      </c>
    </row>
    <row r="156" spans="2:6" s="3" customFormat="1" x14ac:dyDescent="0.2">
      <c r="B156" s="36" t="s">
        <v>106</v>
      </c>
      <c r="C156" s="308">
        <v>0</v>
      </c>
      <c r="D156" s="308">
        <v>0</v>
      </c>
      <c r="E156" s="308">
        <v>0</v>
      </c>
      <c r="F156" s="308">
        <v>0</v>
      </c>
    </row>
    <row r="157" spans="2:6" s="3" customFormat="1" x14ac:dyDescent="0.2">
      <c r="B157" s="36" t="s">
        <v>107</v>
      </c>
      <c r="C157" s="308">
        <v>1</v>
      </c>
      <c r="D157" s="308">
        <v>1</v>
      </c>
      <c r="E157" s="308">
        <v>0</v>
      </c>
      <c r="F157" s="308">
        <v>0</v>
      </c>
    </row>
    <row r="158" spans="2:6" s="3" customFormat="1" x14ac:dyDescent="0.2">
      <c r="B158" s="36" t="s">
        <v>108</v>
      </c>
      <c r="C158" s="308">
        <v>2</v>
      </c>
      <c r="D158" s="308">
        <v>2</v>
      </c>
      <c r="E158" s="308">
        <v>0</v>
      </c>
      <c r="F158" s="308">
        <v>0</v>
      </c>
    </row>
    <row r="159" spans="2:6" s="3" customFormat="1" x14ac:dyDescent="0.2">
      <c r="C159" s="161"/>
      <c r="D159" s="163"/>
      <c r="E159" s="163"/>
      <c r="F159" s="163"/>
    </row>
    <row r="160" spans="2:6" s="3" customFormat="1" x14ac:dyDescent="0.2">
      <c r="C160" s="133"/>
      <c r="D160" s="132"/>
      <c r="E160" s="132"/>
      <c r="F160" s="132"/>
    </row>
    <row r="161" spans="2:6" s="3" customFormat="1" x14ac:dyDescent="0.2">
      <c r="C161" s="133"/>
      <c r="D161" s="132"/>
      <c r="E161" s="132"/>
      <c r="F161" s="132"/>
    </row>
    <row r="162" spans="2:6" s="3" customFormat="1" x14ac:dyDescent="0.2">
      <c r="C162" s="133"/>
      <c r="D162" s="132"/>
      <c r="E162" s="132"/>
      <c r="F162" s="132"/>
    </row>
    <row r="163" spans="2:6" s="3" customFormat="1" x14ac:dyDescent="0.2">
      <c r="B163" s="14" t="s">
        <v>562</v>
      </c>
      <c r="C163" s="131"/>
      <c r="D163" s="132"/>
      <c r="E163" s="132"/>
      <c r="F163" s="132"/>
    </row>
    <row r="164" spans="2:6" s="3" customFormat="1" x14ac:dyDescent="0.2">
      <c r="C164" s="137"/>
      <c r="D164" s="138"/>
      <c r="E164" s="132"/>
      <c r="F164" s="132"/>
    </row>
    <row r="165" spans="2:6" s="3" customFormat="1" x14ac:dyDescent="0.2">
      <c r="C165" s="199" t="s">
        <v>265</v>
      </c>
      <c r="D165" s="205" t="s">
        <v>334</v>
      </c>
      <c r="E165" s="204" t="s">
        <v>333</v>
      </c>
      <c r="F165" s="153"/>
    </row>
    <row r="166" spans="2:6" s="3" customFormat="1" ht="114.75" customHeight="1" x14ac:dyDescent="0.2">
      <c r="C166" s="198" t="s">
        <v>318</v>
      </c>
      <c r="D166" s="200" t="s">
        <v>331</v>
      </c>
      <c r="E166" s="200" t="s">
        <v>332</v>
      </c>
      <c r="F166" s="207" t="s">
        <v>330</v>
      </c>
    </row>
    <row r="167" spans="2:6" s="3" customFormat="1" x14ac:dyDescent="0.2">
      <c r="C167" s="157">
        <f>SUM(C169:C172)</f>
        <v>9</v>
      </c>
      <c r="D167" s="158">
        <f>SUM(D169:D172)</f>
        <v>9</v>
      </c>
      <c r="E167" s="158">
        <f>SUM(E169:E172)</f>
        <v>0</v>
      </c>
      <c r="F167" s="160">
        <f>SUM(F169:F172)</f>
        <v>8</v>
      </c>
    </row>
    <row r="168" spans="2:6" s="3" customFormat="1" x14ac:dyDescent="0.2">
      <c r="C168" s="133"/>
      <c r="D168" s="132"/>
      <c r="E168" s="132"/>
      <c r="F168" s="132"/>
    </row>
    <row r="169" spans="2:6" s="3" customFormat="1" x14ac:dyDescent="0.2">
      <c r="B169" s="36" t="s">
        <v>116</v>
      </c>
      <c r="C169" s="308">
        <v>0</v>
      </c>
      <c r="D169" s="308">
        <v>0</v>
      </c>
      <c r="E169" s="308">
        <v>0</v>
      </c>
      <c r="F169" s="308">
        <v>0</v>
      </c>
    </row>
    <row r="170" spans="2:6" s="3" customFormat="1" x14ac:dyDescent="0.2">
      <c r="B170" s="36" t="s">
        <v>117</v>
      </c>
      <c r="C170" s="308">
        <v>0</v>
      </c>
      <c r="D170" s="308">
        <v>0</v>
      </c>
      <c r="E170" s="308">
        <v>0</v>
      </c>
      <c r="F170" s="308">
        <v>0</v>
      </c>
    </row>
    <row r="171" spans="2:6" s="3" customFormat="1" x14ac:dyDescent="0.2">
      <c r="B171" s="36" t="s">
        <v>118</v>
      </c>
      <c r="C171" s="308">
        <v>2</v>
      </c>
      <c r="D171" s="308">
        <v>2</v>
      </c>
      <c r="E171" s="308">
        <v>0</v>
      </c>
      <c r="F171" s="308">
        <v>0</v>
      </c>
    </row>
    <row r="172" spans="2:6" s="3" customFormat="1" x14ac:dyDescent="0.2">
      <c r="B172" s="36" t="s">
        <v>119</v>
      </c>
      <c r="C172" s="308">
        <v>7</v>
      </c>
      <c r="D172" s="308">
        <v>7</v>
      </c>
      <c r="E172" s="308">
        <v>0</v>
      </c>
      <c r="F172" s="308">
        <v>8</v>
      </c>
    </row>
    <row r="173" spans="2:6" s="3" customFormat="1" x14ac:dyDescent="0.2">
      <c r="C173" s="133"/>
      <c r="D173" s="132"/>
      <c r="E173" s="132"/>
      <c r="F173" s="132"/>
    </row>
    <row r="174" spans="2:6" s="3" customFormat="1" x14ac:dyDescent="0.2">
      <c r="C174" s="133"/>
      <c r="D174" s="132"/>
      <c r="E174" s="132"/>
      <c r="F174" s="132"/>
    </row>
    <row r="175" spans="2:6" s="3" customFormat="1" x14ac:dyDescent="0.2">
      <c r="B175" s="14" t="s">
        <v>563</v>
      </c>
      <c r="C175" s="131"/>
      <c r="D175" s="132"/>
      <c r="E175" s="132"/>
      <c r="F175" s="132"/>
    </row>
    <row r="176" spans="2:6" s="3" customFormat="1" x14ac:dyDescent="0.2">
      <c r="C176" s="133"/>
      <c r="D176" s="132"/>
      <c r="E176" s="132"/>
      <c r="F176" s="132"/>
    </row>
    <row r="177" spans="2:6" s="3" customFormat="1" x14ac:dyDescent="0.2">
      <c r="C177" s="199" t="s">
        <v>265</v>
      </c>
      <c r="D177" s="205" t="s">
        <v>334</v>
      </c>
      <c r="E177" s="204" t="s">
        <v>333</v>
      </c>
      <c r="F177" s="153"/>
    </row>
    <row r="178" spans="2:6" s="3" customFormat="1" ht="114" customHeight="1" x14ac:dyDescent="0.2">
      <c r="C178" s="198" t="s">
        <v>318</v>
      </c>
      <c r="D178" s="200" t="s">
        <v>331</v>
      </c>
      <c r="E178" s="200" t="s">
        <v>332</v>
      </c>
      <c r="F178" s="207" t="s">
        <v>330</v>
      </c>
    </row>
    <row r="179" spans="2:6" s="3" customFormat="1" x14ac:dyDescent="0.2">
      <c r="C179" s="157">
        <f>SUM(C181:C210)</f>
        <v>88</v>
      </c>
      <c r="D179" s="158">
        <f>SUM(D181:D210)</f>
        <v>79</v>
      </c>
      <c r="E179" s="158">
        <f>SUM(E181:E210)</f>
        <v>9</v>
      </c>
      <c r="F179" s="160">
        <f>SUM(F181:F210)</f>
        <v>18</v>
      </c>
    </row>
    <row r="180" spans="2:6" s="3" customFormat="1" x14ac:dyDescent="0.2">
      <c r="C180" s="133"/>
      <c r="D180" s="132"/>
      <c r="E180" s="132"/>
      <c r="F180" s="132"/>
    </row>
    <row r="181" spans="2:6" s="3" customFormat="1" x14ac:dyDescent="0.2">
      <c r="B181" s="36" t="s">
        <v>120</v>
      </c>
      <c r="C181" s="308">
        <v>5</v>
      </c>
      <c r="D181" s="308">
        <v>5</v>
      </c>
      <c r="E181" s="308">
        <v>0</v>
      </c>
      <c r="F181" s="308">
        <v>0</v>
      </c>
    </row>
    <row r="182" spans="2:6" s="3" customFormat="1" x14ac:dyDescent="0.2">
      <c r="B182" s="36" t="s">
        <v>121</v>
      </c>
      <c r="C182" s="308">
        <v>0</v>
      </c>
      <c r="D182" s="308">
        <v>0</v>
      </c>
      <c r="E182" s="308">
        <v>0</v>
      </c>
      <c r="F182" s="308">
        <v>0</v>
      </c>
    </row>
    <row r="183" spans="2:6" s="3" customFormat="1" x14ac:dyDescent="0.2">
      <c r="B183" s="36" t="s">
        <v>122</v>
      </c>
      <c r="C183" s="308">
        <v>4</v>
      </c>
      <c r="D183" s="308">
        <v>4</v>
      </c>
      <c r="E183" s="308">
        <v>0</v>
      </c>
      <c r="F183" s="308">
        <v>0</v>
      </c>
    </row>
    <row r="184" spans="2:6" s="3" customFormat="1" x14ac:dyDescent="0.2">
      <c r="B184" s="36" t="s">
        <v>123</v>
      </c>
      <c r="C184" s="308">
        <v>3</v>
      </c>
      <c r="D184" s="308">
        <v>3</v>
      </c>
      <c r="E184" s="308">
        <v>0</v>
      </c>
      <c r="F184" s="308">
        <v>1</v>
      </c>
    </row>
    <row r="185" spans="2:6" s="3" customFormat="1" x14ac:dyDescent="0.2">
      <c r="B185" s="36" t="s">
        <v>124</v>
      </c>
      <c r="C185" s="308">
        <v>2</v>
      </c>
      <c r="D185" s="308">
        <v>1</v>
      </c>
      <c r="E185" s="308">
        <v>1</v>
      </c>
      <c r="F185" s="308">
        <v>0</v>
      </c>
    </row>
    <row r="186" spans="2:6" s="3" customFormat="1" x14ac:dyDescent="0.2">
      <c r="B186" s="36" t="s">
        <v>125</v>
      </c>
      <c r="C186" s="308">
        <v>1</v>
      </c>
      <c r="D186" s="308">
        <v>1</v>
      </c>
      <c r="E186" s="308">
        <v>0</v>
      </c>
      <c r="F186" s="308">
        <v>0</v>
      </c>
    </row>
    <row r="187" spans="2:6" s="3" customFormat="1" x14ac:dyDescent="0.2">
      <c r="B187" s="36" t="s">
        <v>126</v>
      </c>
      <c r="C187" s="308">
        <v>2</v>
      </c>
      <c r="D187" s="308">
        <v>1</v>
      </c>
      <c r="E187" s="308">
        <v>1</v>
      </c>
      <c r="F187" s="308">
        <v>1</v>
      </c>
    </row>
    <row r="188" spans="2:6" s="3" customFormat="1" x14ac:dyDescent="0.2">
      <c r="B188" s="36" t="s">
        <v>127</v>
      </c>
      <c r="C188" s="308">
        <v>1</v>
      </c>
      <c r="D188" s="308">
        <v>0</v>
      </c>
      <c r="E188" s="308">
        <v>1</v>
      </c>
      <c r="F188" s="308">
        <v>0</v>
      </c>
    </row>
    <row r="189" spans="2:6" s="3" customFormat="1" x14ac:dyDescent="0.2">
      <c r="B189" s="36" t="s">
        <v>142</v>
      </c>
      <c r="C189" s="308">
        <v>2</v>
      </c>
      <c r="D189" s="308">
        <v>2</v>
      </c>
      <c r="E189" s="308">
        <v>0</v>
      </c>
      <c r="F189" s="308">
        <v>1</v>
      </c>
    </row>
    <row r="190" spans="2:6" s="3" customFormat="1" x14ac:dyDescent="0.2">
      <c r="B190" s="36" t="s">
        <v>128</v>
      </c>
      <c r="C190" s="308">
        <v>8</v>
      </c>
      <c r="D190" s="308">
        <v>8</v>
      </c>
      <c r="E190" s="308">
        <v>0</v>
      </c>
      <c r="F190" s="308">
        <v>3</v>
      </c>
    </row>
    <row r="191" spans="2:6" s="3" customFormat="1" x14ac:dyDescent="0.2">
      <c r="B191" s="36" t="s">
        <v>129</v>
      </c>
      <c r="C191" s="308">
        <v>3</v>
      </c>
      <c r="D191" s="308">
        <v>3</v>
      </c>
      <c r="E191" s="308">
        <v>0</v>
      </c>
      <c r="F191" s="308">
        <v>0</v>
      </c>
    </row>
    <row r="192" spans="2:6" s="3" customFormat="1" x14ac:dyDescent="0.2">
      <c r="B192" s="36" t="s">
        <v>130</v>
      </c>
      <c r="C192" s="308">
        <v>4</v>
      </c>
      <c r="D192" s="308">
        <v>4</v>
      </c>
      <c r="E192" s="308">
        <v>0</v>
      </c>
      <c r="F192" s="308">
        <v>2</v>
      </c>
    </row>
    <row r="193" spans="2:6" s="3" customFormat="1" x14ac:dyDescent="0.2">
      <c r="B193" s="36" t="s">
        <v>131</v>
      </c>
      <c r="C193" s="308">
        <v>0</v>
      </c>
      <c r="D193" s="308">
        <v>0</v>
      </c>
      <c r="E193" s="308">
        <v>0</v>
      </c>
      <c r="F193" s="308">
        <v>0</v>
      </c>
    </row>
    <row r="194" spans="2:6" s="3" customFormat="1" x14ac:dyDescent="0.2">
      <c r="B194" s="36" t="s">
        <v>516</v>
      </c>
      <c r="C194" s="308">
        <v>1</v>
      </c>
      <c r="D194" s="308">
        <v>1</v>
      </c>
      <c r="E194" s="308">
        <v>0</v>
      </c>
      <c r="F194" s="308">
        <v>0</v>
      </c>
    </row>
    <row r="195" spans="2:6" s="3" customFormat="1" x14ac:dyDescent="0.2">
      <c r="B195" s="36" t="s">
        <v>132</v>
      </c>
      <c r="C195" s="308">
        <v>8</v>
      </c>
      <c r="D195" s="308">
        <v>8</v>
      </c>
      <c r="E195" s="308">
        <v>0</v>
      </c>
      <c r="F195" s="308">
        <v>4</v>
      </c>
    </row>
    <row r="196" spans="2:6" s="3" customFormat="1" x14ac:dyDescent="0.2">
      <c r="B196" s="36" t="s">
        <v>133</v>
      </c>
      <c r="C196" s="308">
        <v>4</v>
      </c>
      <c r="D196" s="308">
        <v>4</v>
      </c>
      <c r="E196" s="308">
        <v>0</v>
      </c>
      <c r="F196" s="308">
        <v>0</v>
      </c>
    </row>
    <row r="197" spans="2:6" s="3" customFormat="1" x14ac:dyDescent="0.2">
      <c r="B197" s="36" t="s">
        <v>134</v>
      </c>
      <c r="C197" s="308">
        <v>2</v>
      </c>
      <c r="D197" s="308">
        <v>1</v>
      </c>
      <c r="E197" s="308">
        <v>1</v>
      </c>
      <c r="F197" s="308">
        <v>0</v>
      </c>
    </row>
    <row r="198" spans="2:6" s="3" customFormat="1" x14ac:dyDescent="0.2">
      <c r="B198" s="36" t="s">
        <v>135</v>
      </c>
      <c r="C198" s="308">
        <v>5</v>
      </c>
      <c r="D198" s="308">
        <v>5</v>
      </c>
      <c r="E198" s="308">
        <v>0</v>
      </c>
      <c r="F198" s="308">
        <v>0</v>
      </c>
    </row>
    <row r="199" spans="2:6" s="3" customFormat="1" x14ac:dyDescent="0.2">
      <c r="B199" s="36" t="s">
        <v>552</v>
      </c>
      <c r="C199" s="308">
        <v>1</v>
      </c>
      <c r="D199" s="308">
        <v>1</v>
      </c>
      <c r="E199" s="308">
        <v>0</v>
      </c>
      <c r="F199" s="308">
        <v>3</v>
      </c>
    </row>
    <row r="200" spans="2:6" s="3" customFormat="1" x14ac:dyDescent="0.2">
      <c r="B200" s="36" t="s">
        <v>553</v>
      </c>
      <c r="C200" s="308">
        <v>0</v>
      </c>
      <c r="D200" s="308">
        <v>0</v>
      </c>
      <c r="E200" s="308">
        <v>0</v>
      </c>
      <c r="F200" s="308">
        <v>0</v>
      </c>
    </row>
    <row r="201" spans="2:6" s="3" customFormat="1" x14ac:dyDescent="0.2">
      <c r="B201" s="36" t="s">
        <v>532</v>
      </c>
      <c r="C201" s="308">
        <v>2</v>
      </c>
      <c r="D201" s="308">
        <v>2</v>
      </c>
      <c r="E201" s="308">
        <v>0</v>
      </c>
      <c r="F201" s="308">
        <v>0</v>
      </c>
    </row>
    <row r="202" spans="2:6" s="3" customFormat="1" x14ac:dyDescent="0.2">
      <c r="B202" s="36" t="s">
        <v>554</v>
      </c>
      <c r="C202" s="308">
        <v>6</v>
      </c>
      <c r="D202" s="308">
        <v>5</v>
      </c>
      <c r="E202" s="308">
        <v>1</v>
      </c>
      <c r="F202" s="308">
        <v>0</v>
      </c>
    </row>
    <row r="203" spans="2:6" s="3" customFormat="1" x14ac:dyDescent="0.2">
      <c r="B203" s="36" t="s">
        <v>555</v>
      </c>
      <c r="C203" s="308">
        <v>2</v>
      </c>
      <c r="D203" s="308">
        <v>2</v>
      </c>
      <c r="E203" s="308">
        <v>0</v>
      </c>
      <c r="F203" s="308">
        <v>2</v>
      </c>
    </row>
    <row r="204" spans="2:6" s="3" customFormat="1" x14ac:dyDescent="0.2">
      <c r="B204" s="36" t="s">
        <v>557</v>
      </c>
      <c r="C204" s="308">
        <v>3</v>
      </c>
      <c r="D204" s="308">
        <v>3</v>
      </c>
      <c r="E204" s="308">
        <v>0</v>
      </c>
      <c r="F204" s="308">
        <v>0</v>
      </c>
    </row>
    <row r="205" spans="2:6" s="3" customFormat="1" x14ac:dyDescent="0.2">
      <c r="B205" s="36" t="s">
        <v>136</v>
      </c>
      <c r="C205" s="308">
        <v>4</v>
      </c>
      <c r="D205" s="308">
        <v>3</v>
      </c>
      <c r="E205" s="308">
        <v>1</v>
      </c>
      <c r="F205" s="308">
        <v>0</v>
      </c>
    </row>
    <row r="206" spans="2:6" s="3" customFormat="1" x14ac:dyDescent="0.2">
      <c r="B206" s="36" t="s">
        <v>137</v>
      </c>
      <c r="C206" s="308">
        <v>1</v>
      </c>
      <c r="D206" s="308">
        <v>1</v>
      </c>
      <c r="E206" s="308">
        <v>0</v>
      </c>
      <c r="F206" s="308">
        <v>0</v>
      </c>
    </row>
    <row r="207" spans="2:6" s="3" customFormat="1" x14ac:dyDescent="0.2">
      <c r="B207" s="36" t="s">
        <v>520</v>
      </c>
      <c r="C207" s="308">
        <v>2</v>
      </c>
      <c r="D207" s="308">
        <v>2</v>
      </c>
      <c r="E207" s="308">
        <v>0</v>
      </c>
      <c r="F207" s="308">
        <v>0</v>
      </c>
    </row>
    <row r="208" spans="2:6" s="3" customFormat="1" x14ac:dyDescent="0.2">
      <c r="B208" s="36" t="s">
        <v>558</v>
      </c>
      <c r="C208" s="308">
        <v>6</v>
      </c>
      <c r="D208" s="308">
        <v>3</v>
      </c>
      <c r="E208" s="308">
        <v>3</v>
      </c>
      <c r="F208" s="308">
        <v>1</v>
      </c>
    </row>
    <row r="209" spans="2:6" s="3" customFormat="1" x14ac:dyDescent="0.2">
      <c r="B209" s="36" t="s">
        <v>138</v>
      </c>
      <c r="C209" s="308">
        <v>5</v>
      </c>
      <c r="D209" s="308">
        <v>5</v>
      </c>
      <c r="E209" s="308">
        <v>0</v>
      </c>
      <c r="F209" s="308">
        <v>0</v>
      </c>
    </row>
    <row r="210" spans="2:6" s="3" customFormat="1" x14ac:dyDescent="0.2">
      <c r="B210" s="36" t="s">
        <v>139</v>
      </c>
      <c r="C210" s="308">
        <v>1</v>
      </c>
      <c r="D210" s="308">
        <v>1</v>
      </c>
      <c r="E210" s="308">
        <v>0</v>
      </c>
      <c r="F210" s="308">
        <v>0</v>
      </c>
    </row>
    <row r="211" spans="2:6" s="3" customFormat="1" x14ac:dyDescent="0.2">
      <c r="C211" s="161"/>
      <c r="D211" s="163"/>
      <c r="E211" s="163"/>
      <c r="F211" s="163"/>
    </row>
    <row r="212" spans="2:6" s="3" customFormat="1" x14ac:dyDescent="0.2">
      <c r="C212" s="133"/>
      <c r="D212" s="132"/>
      <c r="E212" s="132"/>
      <c r="F212" s="132"/>
    </row>
    <row r="213" spans="2:6" s="3" customFormat="1" x14ac:dyDescent="0.2">
      <c r="B213" s="14" t="s">
        <v>140</v>
      </c>
      <c r="C213" s="131"/>
      <c r="D213" s="132"/>
      <c r="E213" s="132"/>
      <c r="F213" s="132"/>
    </row>
    <row r="214" spans="2:6" s="3" customFormat="1" x14ac:dyDescent="0.2">
      <c r="C214" s="133"/>
      <c r="D214" s="132"/>
      <c r="E214" s="132"/>
      <c r="F214" s="132"/>
    </row>
    <row r="215" spans="2:6" s="3" customFormat="1" x14ac:dyDescent="0.2">
      <c r="C215" s="199" t="s">
        <v>265</v>
      </c>
      <c r="D215" s="205" t="s">
        <v>334</v>
      </c>
      <c r="E215" s="204" t="s">
        <v>333</v>
      </c>
      <c r="F215" s="153"/>
    </row>
    <row r="216" spans="2:6" s="3" customFormat="1" ht="114.75" customHeight="1" x14ac:dyDescent="0.2">
      <c r="C216" s="198" t="s">
        <v>318</v>
      </c>
      <c r="D216" s="200" t="s">
        <v>331</v>
      </c>
      <c r="E216" s="200" t="s">
        <v>332</v>
      </c>
      <c r="F216" s="207" t="s">
        <v>330</v>
      </c>
    </row>
    <row r="217" spans="2:6" s="3" customFormat="1" x14ac:dyDescent="0.2">
      <c r="C217" s="157">
        <f>SUM(C219)</f>
        <v>0</v>
      </c>
      <c r="D217" s="158">
        <f>SUM(D219)</f>
        <v>0</v>
      </c>
      <c r="E217" s="158">
        <f>SUM(E219)</f>
        <v>0</v>
      </c>
      <c r="F217" s="160">
        <f>SUM(F219)</f>
        <v>0</v>
      </c>
    </row>
    <row r="218" spans="2:6" s="3" customFormat="1" x14ac:dyDescent="0.2">
      <c r="C218" s="133"/>
      <c r="D218" s="132"/>
      <c r="E218" s="132"/>
      <c r="F218" s="132"/>
    </row>
    <row r="219" spans="2:6" s="3" customFormat="1" x14ac:dyDescent="0.2">
      <c r="B219" s="36" t="s">
        <v>141</v>
      </c>
      <c r="C219" s="308">
        <v>0</v>
      </c>
      <c r="D219" s="308">
        <v>0</v>
      </c>
      <c r="E219" s="308">
        <v>0</v>
      </c>
      <c r="F219" s="308">
        <v>0</v>
      </c>
    </row>
    <row r="220" spans="2:6" s="3" customFormat="1" x14ac:dyDescent="0.2">
      <c r="B220" s="36"/>
      <c r="C220" s="517"/>
      <c r="D220" s="517"/>
      <c r="E220" s="517"/>
      <c r="F220" s="517"/>
    </row>
    <row r="221" spans="2:6" s="3" customFormat="1" x14ac:dyDescent="0.2">
      <c r="B221" s="36"/>
      <c r="C221" s="517"/>
      <c r="D221" s="517"/>
      <c r="E221" s="517"/>
      <c r="F221" s="517"/>
    </row>
    <row r="222" spans="2:6" s="3" customFormat="1" x14ac:dyDescent="0.2">
      <c r="C222" s="133"/>
      <c r="D222" s="132"/>
      <c r="E222" s="132"/>
      <c r="F222" s="133"/>
    </row>
    <row r="223" spans="2:6" ht="15" x14ac:dyDescent="0.25">
      <c r="B223" s="15" t="s">
        <v>492</v>
      </c>
      <c r="C223" s="140"/>
      <c r="D223" s="141"/>
      <c r="E223" s="141"/>
      <c r="F223" s="143"/>
    </row>
    <row r="224" spans="2:6" s="3" customFormat="1" x14ac:dyDescent="0.2">
      <c r="C224" s="133"/>
      <c r="D224" s="132"/>
      <c r="E224" s="132"/>
      <c r="F224" s="133"/>
    </row>
    <row r="225" spans="3:6" s="3" customFormat="1" x14ac:dyDescent="0.2">
      <c r="C225" s="133"/>
      <c r="D225" s="132"/>
      <c r="E225" s="132"/>
      <c r="F225" s="133"/>
    </row>
    <row r="226" spans="3:6" s="3" customFormat="1" x14ac:dyDescent="0.2">
      <c r="C226" s="133"/>
      <c r="D226" s="132"/>
      <c r="E226" s="132"/>
      <c r="F226" s="133"/>
    </row>
    <row r="227" spans="3:6" s="3" customFormat="1" x14ac:dyDescent="0.2">
      <c r="C227" s="133"/>
      <c r="D227" s="132"/>
      <c r="E227" s="132"/>
      <c r="F227" s="133"/>
    </row>
    <row r="228" spans="3:6" s="3" customFormat="1" x14ac:dyDescent="0.2">
      <c r="C228" s="133"/>
      <c r="D228" s="132"/>
      <c r="E228" s="132"/>
      <c r="F228" s="133"/>
    </row>
    <row r="229" spans="3:6" s="3" customFormat="1" x14ac:dyDescent="0.2">
      <c r="C229" s="133"/>
      <c r="D229" s="132"/>
      <c r="E229" s="132"/>
      <c r="F229" s="133"/>
    </row>
    <row r="230" spans="3:6" s="3" customFormat="1" x14ac:dyDescent="0.2">
      <c r="C230" s="133"/>
      <c r="D230" s="132"/>
      <c r="E230" s="132"/>
      <c r="F230" s="133"/>
    </row>
    <row r="231" spans="3:6" s="3" customFormat="1" x14ac:dyDescent="0.2">
      <c r="C231" s="133"/>
      <c r="D231" s="132"/>
      <c r="E231" s="132"/>
      <c r="F231" s="133"/>
    </row>
    <row r="232" spans="3:6" s="3" customFormat="1" x14ac:dyDescent="0.2">
      <c r="C232" s="133"/>
      <c r="D232" s="132"/>
      <c r="E232" s="132"/>
      <c r="F232" s="133"/>
    </row>
    <row r="233" spans="3:6" s="3" customFormat="1" x14ac:dyDescent="0.2">
      <c r="C233" s="133"/>
      <c r="D233" s="132"/>
      <c r="E233" s="132"/>
      <c r="F233" s="133"/>
    </row>
    <row r="234" spans="3:6" s="3" customFormat="1" x14ac:dyDescent="0.2">
      <c r="C234" s="133"/>
      <c r="D234" s="132"/>
      <c r="E234" s="132"/>
      <c r="F234" s="133"/>
    </row>
    <row r="235" spans="3:6" s="3" customFormat="1" x14ac:dyDescent="0.2">
      <c r="C235" s="133"/>
      <c r="D235" s="132"/>
      <c r="E235" s="132"/>
      <c r="F235" s="133"/>
    </row>
    <row r="236" spans="3:6" s="3" customFormat="1" x14ac:dyDescent="0.2">
      <c r="C236" s="133"/>
      <c r="D236" s="132"/>
      <c r="E236" s="132"/>
      <c r="F236" s="133"/>
    </row>
    <row r="237" spans="3:6" s="3" customFormat="1" x14ac:dyDescent="0.2">
      <c r="C237" s="133"/>
      <c r="D237" s="132"/>
      <c r="E237" s="132"/>
      <c r="F237" s="133"/>
    </row>
    <row r="238" spans="3:6" s="3" customFormat="1" x14ac:dyDescent="0.2">
      <c r="C238" s="133"/>
      <c r="D238" s="132"/>
      <c r="E238" s="132"/>
      <c r="F238" s="133"/>
    </row>
    <row r="239" spans="3:6" s="3" customFormat="1" x14ac:dyDescent="0.2">
      <c r="C239" s="133"/>
      <c r="D239" s="132"/>
      <c r="E239" s="132"/>
      <c r="F239" s="133"/>
    </row>
    <row r="240" spans="3:6" s="3" customFormat="1" x14ac:dyDescent="0.2">
      <c r="C240" s="133"/>
      <c r="D240" s="132"/>
      <c r="E240" s="132"/>
      <c r="F240" s="133"/>
    </row>
    <row r="241" spans="3:6" s="3" customFormat="1" x14ac:dyDescent="0.2">
      <c r="C241" s="133"/>
      <c r="D241" s="132"/>
      <c r="E241" s="132"/>
      <c r="F241" s="133"/>
    </row>
    <row r="242" spans="3:6" s="3" customFormat="1" x14ac:dyDescent="0.2">
      <c r="C242" s="133"/>
      <c r="D242" s="132"/>
      <c r="E242" s="132"/>
      <c r="F242" s="133"/>
    </row>
    <row r="243" spans="3:6" s="3" customFormat="1" x14ac:dyDescent="0.2">
      <c r="C243" s="133"/>
      <c r="D243" s="132"/>
      <c r="E243" s="132"/>
      <c r="F243" s="133"/>
    </row>
    <row r="244" spans="3:6" s="3" customFormat="1" x14ac:dyDescent="0.2">
      <c r="C244" s="133"/>
      <c r="D244" s="132"/>
      <c r="E244" s="132"/>
      <c r="F244" s="133"/>
    </row>
    <row r="245" spans="3:6" s="3" customFormat="1" x14ac:dyDescent="0.2">
      <c r="C245" s="133"/>
      <c r="D245" s="132"/>
      <c r="E245" s="132"/>
      <c r="F245" s="133"/>
    </row>
    <row r="246" spans="3:6" s="3" customFormat="1" x14ac:dyDescent="0.2">
      <c r="C246" s="133"/>
      <c r="D246" s="132"/>
      <c r="E246" s="132"/>
      <c r="F246" s="133"/>
    </row>
    <row r="247" spans="3:6" s="3" customFormat="1" x14ac:dyDescent="0.2">
      <c r="C247" s="133"/>
      <c r="D247" s="132"/>
      <c r="E247" s="132"/>
      <c r="F247" s="133"/>
    </row>
    <row r="248" spans="3:6" s="3" customFormat="1" x14ac:dyDescent="0.2">
      <c r="C248" s="133"/>
      <c r="D248" s="132"/>
      <c r="E248" s="132"/>
      <c r="F248" s="133"/>
    </row>
    <row r="249" spans="3:6" s="3" customFormat="1" x14ac:dyDescent="0.2">
      <c r="C249" s="133"/>
      <c r="D249" s="132"/>
      <c r="E249" s="132"/>
      <c r="F249" s="133"/>
    </row>
    <row r="250" spans="3:6" s="3" customFormat="1" x14ac:dyDescent="0.2">
      <c r="C250" s="133"/>
      <c r="D250" s="132"/>
      <c r="E250" s="132"/>
      <c r="F250" s="133"/>
    </row>
    <row r="251" spans="3:6" s="3" customFormat="1" x14ac:dyDescent="0.2">
      <c r="C251" s="133"/>
      <c r="D251" s="132"/>
      <c r="E251" s="132"/>
      <c r="F251" s="133"/>
    </row>
    <row r="252" spans="3:6" s="3" customFormat="1" x14ac:dyDescent="0.2">
      <c r="C252" s="133"/>
      <c r="D252" s="132"/>
      <c r="E252" s="132"/>
      <c r="F252" s="133"/>
    </row>
    <row r="253" spans="3:6" s="3" customFormat="1" x14ac:dyDescent="0.2">
      <c r="C253" s="133"/>
      <c r="D253" s="132"/>
      <c r="E253" s="132"/>
      <c r="F253" s="133"/>
    </row>
    <row r="254" spans="3:6" s="3" customFormat="1" x14ac:dyDescent="0.2">
      <c r="C254" s="133"/>
      <c r="D254" s="132"/>
      <c r="E254" s="132"/>
      <c r="F254" s="133"/>
    </row>
    <row r="255" spans="3:6" s="3" customFormat="1" x14ac:dyDescent="0.2">
      <c r="C255" s="133"/>
      <c r="D255" s="132"/>
      <c r="E255" s="132"/>
      <c r="F255" s="133"/>
    </row>
    <row r="256" spans="3:6" s="3" customFormat="1" x14ac:dyDescent="0.2">
      <c r="C256" s="133"/>
      <c r="D256" s="132"/>
      <c r="E256" s="132"/>
      <c r="F256" s="133"/>
    </row>
    <row r="257" spans="3:6" s="3" customFormat="1" x14ac:dyDescent="0.2">
      <c r="C257" s="133"/>
      <c r="D257" s="132"/>
      <c r="E257" s="132"/>
      <c r="F257" s="133"/>
    </row>
    <row r="258" spans="3:6" s="3" customFormat="1" x14ac:dyDescent="0.2">
      <c r="C258" s="133"/>
      <c r="D258" s="132"/>
      <c r="E258" s="132"/>
      <c r="F258" s="133"/>
    </row>
    <row r="259" spans="3:6" s="3" customFormat="1" x14ac:dyDescent="0.2">
      <c r="C259" s="133"/>
      <c r="D259" s="132"/>
      <c r="E259" s="132"/>
      <c r="F259" s="133"/>
    </row>
    <row r="260" spans="3:6" s="3" customFormat="1" x14ac:dyDescent="0.2">
      <c r="C260" s="133"/>
      <c r="D260" s="132"/>
      <c r="E260" s="132"/>
      <c r="F260" s="133"/>
    </row>
    <row r="261" spans="3:6" s="3" customFormat="1" x14ac:dyDescent="0.2">
      <c r="C261" s="133"/>
      <c r="D261" s="132"/>
      <c r="E261" s="132"/>
      <c r="F261" s="133"/>
    </row>
    <row r="262" spans="3:6" s="3" customFormat="1" x14ac:dyDescent="0.2">
      <c r="C262" s="133"/>
      <c r="D262" s="132"/>
      <c r="E262" s="132"/>
      <c r="F262" s="133"/>
    </row>
    <row r="263" spans="3:6" s="3" customFormat="1" x14ac:dyDescent="0.2">
      <c r="C263" s="133"/>
      <c r="D263" s="132"/>
      <c r="E263" s="132"/>
      <c r="F263" s="133"/>
    </row>
    <row r="264" spans="3:6" s="3" customFormat="1" x14ac:dyDescent="0.2">
      <c r="C264" s="133"/>
      <c r="D264" s="132"/>
      <c r="E264" s="132"/>
      <c r="F264" s="133"/>
    </row>
    <row r="265" spans="3:6" s="3" customFormat="1" x14ac:dyDescent="0.2">
      <c r="C265" s="133"/>
      <c r="D265" s="132"/>
      <c r="E265" s="132"/>
      <c r="F265" s="133"/>
    </row>
    <row r="266" spans="3:6" s="3" customFormat="1" x14ac:dyDescent="0.2">
      <c r="C266" s="133"/>
      <c r="D266" s="132"/>
      <c r="E266" s="132"/>
      <c r="F266" s="133"/>
    </row>
    <row r="267" spans="3:6" s="3" customFormat="1" x14ac:dyDescent="0.2">
      <c r="C267" s="133"/>
      <c r="D267" s="132"/>
      <c r="E267" s="132"/>
      <c r="F267" s="133"/>
    </row>
    <row r="268" spans="3:6" s="3" customFormat="1" x14ac:dyDescent="0.2">
      <c r="C268" s="133"/>
      <c r="D268" s="132"/>
      <c r="E268" s="132"/>
      <c r="F268" s="133"/>
    </row>
    <row r="269" spans="3:6" s="3" customFormat="1" x14ac:dyDescent="0.2">
      <c r="C269" s="133"/>
      <c r="D269" s="132"/>
      <c r="E269" s="132"/>
      <c r="F269" s="133"/>
    </row>
    <row r="270" spans="3:6" s="3" customFormat="1" x14ac:dyDescent="0.2">
      <c r="C270" s="133"/>
      <c r="D270" s="132"/>
      <c r="E270" s="132"/>
      <c r="F270" s="133"/>
    </row>
    <row r="271" spans="3:6" s="3" customFormat="1" x14ac:dyDescent="0.2">
      <c r="C271" s="133"/>
      <c r="D271" s="132"/>
      <c r="E271" s="132"/>
      <c r="F271" s="133"/>
    </row>
    <row r="272" spans="3:6" s="3" customFormat="1" x14ac:dyDescent="0.2">
      <c r="C272" s="133"/>
      <c r="D272" s="132"/>
      <c r="E272" s="132"/>
      <c r="F272" s="133"/>
    </row>
    <row r="273" spans="3:6" s="3" customFormat="1" x14ac:dyDescent="0.2">
      <c r="C273" s="133"/>
      <c r="D273" s="132"/>
      <c r="E273" s="132"/>
      <c r="F273" s="133"/>
    </row>
    <row r="274" spans="3:6" s="3" customFormat="1" x14ac:dyDescent="0.2">
      <c r="C274" s="133"/>
      <c r="D274" s="132"/>
      <c r="E274" s="132"/>
      <c r="F274" s="133"/>
    </row>
    <row r="275" spans="3:6" s="3" customFormat="1" x14ac:dyDescent="0.2">
      <c r="C275" s="133"/>
      <c r="D275" s="132"/>
      <c r="E275" s="132"/>
      <c r="F275" s="133"/>
    </row>
    <row r="276" spans="3:6" s="3" customFormat="1" x14ac:dyDescent="0.2">
      <c r="C276" s="133"/>
      <c r="D276" s="132"/>
      <c r="E276" s="132"/>
      <c r="F276" s="133"/>
    </row>
    <row r="277" spans="3:6" s="3" customFormat="1" x14ac:dyDescent="0.2">
      <c r="C277" s="133"/>
      <c r="D277" s="132"/>
      <c r="E277" s="132"/>
      <c r="F277" s="133"/>
    </row>
    <row r="278" spans="3:6" s="3" customFormat="1" x14ac:dyDescent="0.2">
      <c r="C278" s="133"/>
      <c r="D278" s="132"/>
      <c r="E278" s="132"/>
      <c r="F278" s="133"/>
    </row>
    <row r="279" spans="3:6" s="3" customFormat="1" x14ac:dyDescent="0.2">
      <c r="C279" s="133"/>
      <c r="D279" s="132"/>
      <c r="E279" s="132"/>
      <c r="F279" s="133"/>
    </row>
    <row r="280" spans="3:6" s="3" customFormat="1" x14ac:dyDescent="0.2">
      <c r="C280" s="133"/>
      <c r="D280" s="132"/>
      <c r="E280" s="132"/>
      <c r="F280" s="133"/>
    </row>
    <row r="281" spans="3:6" s="3" customFormat="1" x14ac:dyDescent="0.2">
      <c r="C281" s="133"/>
      <c r="D281" s="132"/>
      <c r="E281" s="132"/>
      <c r="F281" s="133"/>
    </row>
    <row r="282" spans="3:6" s="3" customFormat="1" x14ac:dyDescent="0.2">
      <c r="C282" s="133"/>
      <c r="D282" s="132"/>
      <c r="E282" s="132"/>
      <c r="F282" s="133"/>
    </row>
    <row r="283" spans="3:6" s="3" customFormat="1" x14ac:dyDescent="0.2">
      <c r="C283" s="133"/>
      <c r="D283" s="132"/>
      <c r="E283" s="132"/>
      <c r="F283" s="133"/>
    </row>
    <row r="284" spans="3:6" s="3" customFormat="1" x14ac:dyDescent="0.2">
      <c r="C284" s="133"/>
      <c r="D284" s="132"/>
      <c r="E284" s="132"/>
      <c r="F284" s="133"/>
    </row>
    <row r="285" spans="3:6" s="3" customFormat="1" x14ac:dyDescent="0.2">
      <c r="C285" s="133"/>
      <c r="D285" s="132"/>
      <c r="E285" s="132"/>
      <c r="F285" s="133"/>
    </row>
    <row r="286" spans="3:6" s="3" customFormat="1" x14ac:dyDescent="0.2">
      <c r="C286" s="133"/>
      <c r="D286" s="132"/>
      <c r="E286" s="132"/>
      <c r="F286" s="133"/>
    </row>
    <row r="287" spans="3:6" s="3" customFormat="1" x14ac:dyDescent="0.2">
      <c r="C287" s="133"/>
      <c r="D287" s="132"/>
      <c r="E287" s="132"/>
      <c r="F287" s="133"/>
    </row>
    <row r="288" spans="3:6" s="3" customFormat="1" x14ac:dyDescent="0.2">
      <c r="C288" s="133"/>
      <c r="D288" s="132"/>
      <c r="E288" s="132"/>
      <c r="F288" s="133"/>
    </row>
    <row r="289" spans="3:6" s="3" customFormat="1" x14ac:dyDescent="0.2">
      <c r="C289" s="133"/>
      <c r="D289" s="132"/>
      <c r="E289" s="132"/>
      <c r="F289" s="133"/>
    </row>
    <row r="290" spans="3:6" s="3" customFormat="1" x14ac:dyDescent="0.2">
      <c r="C290" s="133"/>
      <c r="D290" s="132"/>
      <c r="E290" s="132"/>
      <c r="F290" s="133"/>
    </row>
    <row r="291" spans="3:6" s="3" customFormat="1" x14ac:dyDescent="0.2">
      <c r="C291" s="133"/>
      <c r="D291" s="132"/>
      <c r="E291" s="132"/>
      <c r="F291" s="133"/>
    </row>
    <row r="292" spans="3:6" s="3" customFormat="1" x14ac:dyDescent="0.2">
      <c r="C292" s="133"/>
      <c r="D292" s="132"/>
      <c r="E292" s="132"/>
      <c r="F292" s="133"/>
    </row>
    <row r="293" spans="3:6" s="3" customFormat="1" x14ac:dyDescent="0.2">
      <c r="C293" s="133"/>
      <c r="D293" s="132"/>
      <c r="E293" s="132"/>
      <c r="F293" s="133"/>
    </row>
    <row r="294" spans="3:6" s="3" customFormat="1" x14ac:dyDescent="0.2">
      <c r="C294" s="133"/>
      <c r="D294" s="132"/>
      <c r="E294" s="132"/>
      <c r="F294" s="133"/>
    </row>
    <row r="295" spans="3:6" s="3" customFormat="1" x14ac:dyDescent="0.2">
      <c r="C295" s="133"/>
      <c r="D295" s="132"/>
      <c r="E295" s="132"/>
      <c r="F295" s="133"/>
    </row>
    <row r="296" spans="3:6" s="3" customFormat="1" x14ac:dyDescent="0.2">
      <c r="C296" s="133"/>
      <c r="D296" s="132"/>
      <c r="E296" s="132"/>
      <c r="F296" s="133"/>
    </row>
    <row r="297" spans="3:6" s="3" customFormat="1" x14ac:dyDescent="0.2">
      <c r="C297" s="133"/>
      <c r="D297" s="132"/>
      <c r="E297" s="132"/>
      <c r="F297" s="133"/>
    </row>
    <row r="298" spans="3:6" s="3" customFormat="1" x14ac:dyDescent="0.2">
      <c r="C298" s="133"/>
      <c r="D298" s="132"/>
      <c r="E298" s="132"/>
      <c r="F298" s="133"/>
    </row>
    <row r="299" spans="3:6" s="3" customFormat="1" x14ac:dyDescent="0.2">
      <c r="C299" s="133"/>
      <c r="D299" s="132"/>
      <c r="E299" s="132"/>
      <c r="F299" s="133"/>
    </row>
    <row r="300" spans="3:6" s="3" customFormat="1" x14ac:dyDescent="0.2">
      <c r="C300" s="133"/>
      <c r="D300" s="132"/>
      <c r="E300" s="132"/>
      <c r="F300" s="133"/>
    </row>
    <row r="301" spans="3:6" s="3" customFormat="1" x14ac:dyDescent="0.2">
      <c r="C301" s="133"/>
      <c r="D301" s="132"/>
      <c r="E301" s="132"/>
      <c r="F301" s="133"/>
    </row>
    <row r="302" spans="3:6" s="3" customFormat="1" x14ac:dyDescent="0.2">
      <c r="C302" s="133"/>
      <c r="D302" s="132"/>
      <c r="E302" s="132"/>
      <c r="F302" s="133"/>
    </row>
    <row r="303" spans="3:6" s="3" customFormat="1" x14ac:dyDescent="0.2">
      <c r="C303" s="133"/>
      <c r="D303" s="132"/>
      <c r="E303" s="132"/>
      <c r="F303" s="133"/>
    </row>
    <row r="304" spans="3:6" s="3" customFormat="1" x14ac:dyDescent="0.2">
      <c r="C304" s="133"/>
      <c r="D304" s="132"/>
      <c r="E304" s="132"/>
      <c r="F304" s="133"/>
    </row>
    <row r="305" spans="3:6" s="3" customFormat="1" x14ac:dyDescent="0.2">
      <c r="C305" s="133"/>
      <c r="D305" s="132"/>
      <c r="E305" s="132"/>
      <c r="F305" s="133"/>
    </row>
    <row r="306" spans="3:6" s="3" customFormat="1" x14ac:dyDescent="0.2">
      <c r="C306" s="133"/>
      <c r="D306" s="132"/>
      <c r="E306" s="132"/>
      <c r="F306" s="133"/>
    </row>
    <row r="307" spans="3:6" s="3" customFormat="1" x14ac:dyDescent="0.2">
      <c r="C307" s="133"/>
      <c r="D307" s="132"/>
      <c r="E307" s="132"/>
      <c r="F307" s="133"/>
    </row>
    <row r="308" spans="3:6" s="3" customFormat="1" x14ac:dyDescent="0.2">
      <c r="C308" s="133"/>
      <c r="D308" s="132"/>
      <c r="E308" s="132"/>
      <c r="F308" s="133"/>
    </row>
    <row r="309" spans="3:6" s="3" customFormat="1" x14ac:dyDescent="0.2">
      <c r="C309" s="133"/>
      <c r="D309" s="132"/>
      <c r="E309" s="132"/>
      <c r="F309" s="133"/>
    </row>
    <row r="310" spans="3:6" s="3" customFormat="1" x14ac:dyDescent="0.2">
      <c r="C310" s="133"/>
      <c r="D310" s="132"/>
      <c r="E310" s="132"/>
      <c r="F310" s="133"/>
    </row>
    <row r="311" spans="3:6" s="3" customFormat="1" x14ac:dyDescent="0.2">
      <c r="C311" s="133"/>
      <c r="D311" s="132"/>
      <c r="E311" s="132"/>
      <c r="F311" s="133"/>
    </row>
    <row r="312" spans="3:6" s="3" customFormat="1" x14ac:dyDescent="0.2">
      <c r="C312" s="133"/>
      <c r="D312" s="132"/>
      <c r="E312" s="132"/>
      <c r="F312" s="133"/>
    </row>
    <row r="313" spans="3:6" s="3" customFormat="1" x14ac:dyDescent="0.2">
      <c r="C313" s="133"/>
      <c r="D313" s="132"/>
      <c r="E313" s="132"/>
      <c r="F313" s="133"/>
    </row>
    <row r="314" spans="3:6" s="3" customFormat="1" x14ac:dyDescent="0.2">
      <c r="C314" s="133"/>
      <c r="D314" s="132"/>
      <c r="E314" s="132"/>
      <c r="F314" s="133"/>
    </row>
  </sheetData>
  <hyperlinks>
    <hyperlink ref="F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4"/>
  <sheetViews>
    <sheetView showGridLines="0" topLeftCell="A208" zoomScale="90" zoomScaleNormal="90" workbookViewId="0">
      <selection activeCell="B68" sqref="B68"/>
    </sheetView>
  </sheetViews>
  <sheetFormatPr baseColWidth="10" defaultRowHeight="12.75" x14ac:dyDescent="0.2"/>
  <cols>
    <col min="1" max="1" width="3.5703125" style="2" customWidth="1"/>
    <col min="2" max="2" width="81.140625" style="2" customWidth="1"/>
    <col min="3" max="3" width="11.7109375" style="133" customWidth="1"/>
    <col min="4" max="4" width="9.7109375" style="132" customWidth="1"/>
    <col min="5" max="5" width="10.5703125" style="132" customWidth="1"/>
    <col min="6" max="237" width="11.42578125" style="2"/>
    <col min="238" max="238" width="16" style="2" customWidth="1"/>
    <col min="239" max="239" width="72" style="2" customWidth="1"/>
    <col min="240" max="240" width="20" style="2" customWidth="1"/>
    <col min="241" max="493" width="11.42578125" style="2"/>
    <col min="494" max="494" width="16" style="2" customWidth="1"/>
    <col min="495" max="495" width="72" style="2" customWidth="1"/>
    <col min="496" max="496" width="20" style="2" customWidth="1"/>
    <col min="497" max="749" width="11.42578125" style="2"/>
    <col min="750" max="750" width="16" style="2" customWidth="1"/>
    <col min="751" max="751" width="72" style="2" customWidth="1"/>
    <col min="752" max="752" width="20" style="2" customWidth="1"/>
    <col min="753" max="1005" width="11.42578125" style="2"/>
    <col min="1006" max="1006" width="16" style="2" customWidth="1"/>
    <col min="1007" max="1007" width="72" style="2" customWidth="1"/>
    <col min="1008" max="1008" width="20" style="2" customWidth="1"/>
    <col min="1009" max="1261" width="11.42578125" style="2"/>
    <col min="1262" max="1262" width="16" style="2" customWidth="1"/>
    <col min="1263" max="1263" width="72" style="2" customWidth="1"/>
    <col min="1264" max="1264" width="20" style="2" customWidth="1"/>
    <col min="1265" max="1517" width="11.42578125" style="2"/>
    <col min="1518" max="1518" width="16" style="2" customWidth="1"/>
    <col min="1519" max="1519" width="72" style="2" customWidth="1"/>
    <col min="1520" max="1520" width="20" style="2" customWidth="1"/>
    <col min="1521" max="1773" width="11.42578125" style="2"/>
    <col min="1774" max="1774" width="16" style="2" customWidth="1"/>
    <col min="1775" max="1775" width="72" style="2" customWidth="1"/>
    <col min="1776" max="1776" width="20" style="2" customWidth="1"/>
    <col min="1777" max="2029" width="11.42578125" style="2"/>
    <col min="2030" max="2030" width="16" style="2" customWidth="1"/>
    <col min="2031" max="2031" width="72" style="2" customWidth="1"/>
    <col min="2032" max="2032" width="20" style="2" customWidth="1"/>
    <col min="2033" max="2285" width="11.42578125" style="2"/>
    <col min="2286" max="2286" width="16" style="2" customWidth="1"/>
    <col min="2287" max="2287" width="72" style="2" customWidth="1"/>
    <col min="2288" max="2288" width="20" style="2" customWidth="1"/>
    <col min="2289" max="2541" width="11.42578125" style="2"/>
    <col min="2542" max="2542" width="16" style="2" customWidth="1"/>
    <col min="2543" max="2543" width="72" style="2" customWidth="1"/>
    <col min="2544" max="2544" width="20" style="2" customWidth="1"/>
    <col min="2545" max="2797" width="11.42578125" style="2"/>
    <col min="2798" max="2798" width="16" style="2" customWidth="1"/>
    <col min="2799" max="2799" width="72" style="2" customWidth="1"/>
    <col min="2800" max="2800" width="20" style="2" customWidth="1"/>
    <col min="2801" max="3053" width="11.42578125" style="2"/>
    <col min="3054" max="3054" width="16" style="2" customWidth="1"/>
    <col min="3055" max="3055" width="72" style="2" customWidth="1"/>
    <col min="3056" max="3056" width="20" style="2" customWidth="1"/>
    <col min="3057" max="3309" width="11.42578125" style="2"/>
    <col min="3310" max="3310" width="16" style="2" customWidth="1"/>
    <col min="3311" max="3311" width="72" style="2" customWidth="1"/>
    <col min="3312" max="3312" width="20" style="2" customWidth="1"/>
    <col min="3313" max="3565" width="11.42578125" style="2"/>
    <col min="3566" max="3566" width="16" style="2" customWidth="1"/>
    <col min="3567" max="3567" width="72" style="2" customWidth="1"/>
    <col min="3568" max="3568" width="20" style="2" customWidth="1"/>
    <col min="3569" max="3821" width="11.42578125" style="2"/>
    <col min="3822" max="3822" width="16" style="2" customWidth="1"/>
    <col min="3823" max="3823" width="72" style="2" customWidth="1"/>
    <col min="3824" max="3824" width="20" style="2" customWidth="1"/>
    <col min="3825" max="4077" width="11.42578125" style="2"/>
    <col min="4078" max="4078" width="16" style="2" customWidth="1"/>
    <col min="4079" max="4079" width="72" style="2" customWidth="1"/>
    <col min="4080" max="4080" width="20" style="2" customWidth="1"/>
    <col min="4081" max="4333" width="11.42578125" style="2"/>
    <col min="4334" max="4334" width="16" style="2" customWidth="1"/>
    <col min="4335" max="4335" width="72" style="2" customWidth="1"/>
    <col min="4336" max="4336" width="20" style="2" customWidth="1"/>
    <col min="4337" max="4589" width="11.42578125" style="2"/>
    <col min="4590" max="4590" width="16" style="2" customWidth="1"/>
    <col min="4591" max="4591" width="72" style="2" customWidth="1"/>
    <col min="4592" max="4592" width="20" style="2" customWidth="1"/>
    <col min="4593" max="4845" width="11.42578125" style="2"/>
    <col min="4846" max="4846" width="16" style="2" customWidth="1"/>
    <col min="4847" max="4847" width="72" style="2" customWidth="1"/>
    <col min="4848" max="4848" width="20" style="2" customWidth="1"/>
    <col min="4849" max="5101" width="11.42578125" style="2"/>
    <col min="5102" max="5102" width="16" style="2" customWidth="1"/>
    <col min="5103" max="5103" width="72" style="2" customWidth="1"/>
    <col min="5104" max="5104" width="20" style="2" customWidth="1"/>
    <col min="5105" max="5357" width="11.42578125" style="2"/>
    <col min="5358" max="5358" width="16" style="2" customWidth="1"/>
    <col min="5359" max="5359" width="72" style="2" customWidth="1"/>
    <col min="5360" max="5360" width="20" style="2" customWidth="1"/>
    <col min="5361" max="5613" width="11.42578125" style="2"/>
    <col min="5614" max="5614" width="16" style="2" customWidth="1"/>
    <col min="5615" max="5615" width="72" style="2" customWidth="1"/>
    <col min="5616" max="5616" width="20" style="2" customWidth="1"/>
    <col min="5617" max="5869" width="11.42578125" style="2"/>
    <col min="5870" max="5870" width="16" style="2" customWidth="1"/>
    <col min="5871" max="5871" width="72" style="2" customWidth="1"/>
    <col min="5872" max="5872" width="20" style="2" customWidth="1"/>
    <col min="5873" max="6125" width="11.42578125" style="2"/>
    <col min="6126" max="6126" width="16" style="2" customWidth="1"/>
    <col min="6127" max="6127" width="72" style="2" customWidth="1"/>
    <col min="6128" max="6128" width="20" style="2" customWidth="1"/>
    <col min="6129" max="6381" width="11.42578125" style="2"/>
    <col min="6382" max="6382" width="16" style="2" customWidth="1"/>
    <col min="6383" max="6383" width="72" style="2" customWidth="1"/>
    <col min="6384" max="6384" width="20" style="2" customWidth="1"/>
    <col min="6385" max="6637" width="11.42578125" style="2"/>
    <col min="6638" max="6638" width="16" style="2" customWidth="1"/>
    <col min="6639" max="6639" width="72" style="2" customWidth="1"/>
    <col min="6640" max="6640" width="20" style="2" customWidth="1"/>
    <col min="6641" max="6893" width="11.42578125" style="2"/>
    <col min="6894" max="6894" width="16" style="2" customWidth="1"/>
    <col min="6895" max="6895" width="72" style="2" customWidth="1"/>
    <col min="6896" max="6896" width="20" style="2" customWidth="1"/>
    <col min="6897" max="7149" width="11.42578125" style="2"/>
    <col min="7150" max="7150" width="16" style="2" customWidth="1"/>
    <col min="7151" max="7151" width="72" style="2" customWidth="1"/>
    <col min="7152" max="7152" width="20" style="2" customWidth="1"/>
    <col min="7153" max="7405" width="11.42578125" style="2"/>
    <col min="7406" max="7406" width="16" style="2" customWidth="1"/>
    <col min="7407" max="7407" width="72" style="2" customWidth="1"/>
    <col min="7408" max="7408" width="20" style="2" customWidth="1"/>
    <col min="7409" max="7661" width="11.42578125" style="2"/>
    <col min="7662" max="7662" width="16" style="2" customWidth="1"/>
    <col min="7663" max="7663" width="72" style="2" customWidth="1"/>
    <col min="7664" max="7664" width="20" style="2" customWidth="1"/>
    <col min="7665" max="7917" width="11.42578125" style="2"/>
    <col min="7918" max="7918" width="16" style="2" customWidth="1"/>
    <col min="7919" max="7919" width="72" style="2" customWidth="1"/>
    <col min="7920" max="7920" width="20" style="2" customWidth="1"/>
    <col min="7921" max="8173" width="11.42578125" style="2"/>
    <col min="8174" max="8174" width="16" style="2" customWidth="1"/>
    <col min="8175" max="8175" width="72" style="2" customWidth="1"/>
    <col min="8176" max="8176" width="20" style="2" customWidth="1"/>
    <col min="8177" max="8429" width="11.42578125" style="2"/>
    <col min="8430" max="8430" width="16" style="2" customWidth="1"/>
    <col min="8431" max="8431" width="72" style="2" customWidth="1"/>
    <col min="8432" max="8432" width="20" style="2" customWidth="1"/>
    <col min="8433" max="8685" width="11.42578125" style="2"/>
    <col min="8686" max="8686" width="16" style="2" customWidth="1"/>
    <col min="8687" max="8687" width="72" style="2" customWidth="1"/>
    <col min="8688" max="8688" width="20" style="2" customWidth="1"/>
    <col min="8689" max="8941" width="11.42578125" style="2"/>
    <col min="8942" max="8942" width="16" style="2" customWidth="1"/>
    <col min="8943" max="8943" width="72" style="2" customWidth="1"/>
    <col min="8944" max="8944" width="20" style="2" customWidth="1"/>
    <col min="8945" max="9197" width="11.42578125" style="2"/>
    <col min="9198" max="9198" width="16" style="2" customWidth="1"/>
    <col min="9199" max="9199" width="72" style="2" customWidth="1"/>
    <col min="9200" max="9200" width="20" style="2" customWidth="1"/>
    <col min="9201" max="9453" width="11.42578125" style="2"/>
    <col min="9454" max="9454" width="16" style="2" customWidth="1"/>
    <col min="9455" max="9455" width="72" style="2" customWidth="1"/>
    <col min="9456" max="9456" width="20" style="2" customWidth="1"/>
    <col min="9457" max="9709" width="11.42578125" style="2"/>
    <col min="9710" max="9710" width="16" style="2" customWidth="1"/>
    <col min="9711" max="9711" width="72" style="2" customWidth="1"/>
    <col min="9712" max="9712" width="20" style="2" customWidth="1"/>
    <col min="9713" max="9965" width="11.42578125" style="2"/>
    <col min="9966" max="9966" width="16" style="2" customWidth="1"/>
    <col min="9967" max="9967" width="72" style="2" customWidth="1"/>
    <col min="9968" max="9968" width="20" style="2" customWidth="1"/>
    <col min="9969" max="10221" width="11.42578125" style="2"/>
    <col min="10222" max="10222" width="16" style="2" customWidth="1"/>
    <col min="10223" max="10223" width="72" style="2" customWidth="1"/>
    <col min="10224" max="10224" width="20" style="2" customWidth="1"/>
    <col min="10225" max="10477" width="11.42578125" style="2"/>
    <col min="10478" max="10478" width="16" style="2" customWidth="1"/>
    <col min="10479" max="10479" width="72" style="2" customWidth="1"/>
    <col min="10480" max="10480" width="20" style="2" customWidth="1"/>
    <col min="10481" max="10733" width="11.42578125" style="2"/>
    <col min="10734" max="10734" width="16" style="2" customWidth="1"/>
    <col min="10735" max="10735" width="72" style="2" customWidth="1"/>
    <col min="10736" max="10736" width="20" style="2" customWidth="1"/>
    <col min="10737" max="10989" width="11.42578125" style="2"/>
    <col min="10990" max="10990" width="16" style="2" customWidth="1"/>
    <col min="10991" max="10991" width="72" style="2" customWidth="1"/>
    <col min="10992" max="10992" width="20" style="2" customWidth="1"/>
    <col min="10993" max="11245" width="11.42578125" style="2"/>
    <col min="11246" max="11246" width="16" style="2" customWidth="1"/>
    <col min="11247" max="11247" width="72" style="2" customWidth="1"/>
    <col min="11248" max="11248" width="20" style="2" customWidth="1"/>
    <col min="11249" max="11501" width="11.42578125" style="2"/>
    <col min="11502" max="11502" width="16" style="2" customWidth="1"/>
    <col min="11503" max="11503" width="72" style="2" customWidth="1"/>
    <col min="11504" max="11504" width="20" style="2" customWidth="1"/>
    <col min="11505" max="11757" width="11.42578125" style="2"/>
    <col min="11758" max="11758" width="16" style="2" customWidth="1"/>
    <col min="11759" max="11759" width="72" style="2" customWidth="1"/>
    <col min="11760" max="11760" width="20" style="2" customWidth="1"/>
    <col min="11761" max="12013" width="11.42578125" style="2"/>
    <col min="12014" max="12014" width="16" style="2" customWidth="1"/>
    <col min="12015" max="12015" width="72" style="2" customWidth="1"/>
    <col min="12016" max="12016" width="20" style="2" customWidth="1"/>
    <col min="12017" max="12269" width="11.42578125" style="2"/>
    <col min="12270" max="12270" width="16" style="2" customWidth="1"/>
    <col min="12271" max="12271" width="72" style="2" customWidth="1"/>
    <col min="12272" max="12272" width="20" style="2" customWidth="1"/>
    <col min="12273" max="12525" width="11.42578125" style="2"/>
    <col min="12526" max="12526" width="16" style="2" customWidth="1"/>
    <col min="12527" max="12527" width="72" style="2" customWidth="1"/>
    <col min="12528" max="12528" width="20" style="2" customWidth="1"/>
    <col min="12529" max="12781" width="11.42578125" style="2"/>
    <col min="12782" max="12782" width="16" style="2" customWidth="1"/>
    <col min="12783" max="12783" width="72" style="2" customWidth="1"/>
    <col min="12784" max="12784" width="20" style="2" customWidth="1"/>
    <col min="12785" max="13037" width="11.42578125" style="2"/>
    <col min="13038" max="13038" width="16" style="2" customWidth="1"/>
    <col min="13039" max="13039" width="72" style="2" customWidth="1"/>
    <col min="13040" max="13040" width="20" style="2" customWidth="1"/>
    <col min="13041" max="13293" width="11.42578125" style="2"/>
    <col min="13294" max="13294" width="16" style="2" customWidth="1"/>
    <col min="13295" max="13295" width="72" style="2" customWidth="1"/>
    <col min="13296" max="13296" width="20" style="2" customWidth="1"/>
    <col min="13297" max="13549" width="11.42578125" style="2"/>
    <col min="13550" max="13550" width="16" style="2" customWidth="1"/>
    <col min="13551" max="13551" width="72" style="2" customWidth="1"/>
    <col min="13552" max="13552" width="20" style="2" customWidth="1"/>
    <col min="13553" max="13805" width="11.42578125" style="2"/>
    <col min="13806" max="13806" width="16" style="2" customWidth="1"/>
    <col min="13807" max="13807" width="72" style="2" customWidth="1"/>
    <col min="13808" max="13808" width="20" style="2" customWidth="1"/>
    <col min="13809" max="14061" width="11.42578125" style="2"/>
    <col min="14062" max="14062" width="16" style="2" customWidth="1"/>
    <col min="14063" max="14063" width="72" style="2" customWidth="1"/>
    <col min="14064" max="14064" width="20" style="2" customWidth="1"/>
    <col min="14065" max="14317" width="11.42578125" style="2"/>
    <col min="14318" max="14318" width="16" style="2" customWidth="1"/>
    <col min="14319" max="14319" width="72" style="2" customWidth="1"/>
    <col min="14320" max="14320" width="20" style="2" customWidth="1"/>
    <col min="14321" max="14573" width="11.42578125" style="2"/>
    <col min="14574" max="14574" width="16" style="2" customWidth="1"/>
    <col min="14575" max="14575" width="72" style="2" customWidth="1"/>
    <col min="14576" max="14576" width="20" style="2" customWidth="1"/>
    <col min="14577" max="14829" width="11.42578125" style="2"/>
    <col min="14830" max="14830" width="16" style="2" customWidth="1"/>
    <col min="14831" max="14831" width="72" style="2" customWidth="1"/>
    <col min="14832" max="14832" width="20" style="2" customWidth="1"/>
    <col min="14833" max="15085" width="11.42578125" style="2"/>
    <col min="15086" max="15086" width="16" style="2" customWidth="1"/>
    <col min="15087" max="15087" width="72" style="2" customWidth="1"/>
    <col min="15088" max="15088" width="20" style="2" customWidth="1"/>
    <col min="15089" max="15341" width="11.42578125" style="2"/>
    <col min="15342" max="15342" width="16" style="2" customWidth="1"/>
    <col min="15343" max="15343" width="72" style="2" customWidth="1"/>
    <col min="15344" max="15344" width="20" style="2" customWidth="1"/>
    <col min="15345" max="15597" width="11.42578125" style="2"/>
    <col min="15598" max="15598" width="16" style="2" customWidth="1"/>
    <col min="15599" max="15599" width="72" style="2" customWidth="1"/>
    <col min="15600" max="15600" width="20" style="2" customWidth="1"/>
    <col min="15601" max="15853" width="11.42578125" style="2"/>
    <col min="15854" max="15854" width="16" style="2" customWidth="1"/>
    <col min="15855" max="15855" width="72" style="2" customWidth="1"/>
    <col min="15856" max="15856" width="20" style="2" customWidth="1"/>
    <col min="15857" max="16109" width="11.42578125" style="2"/>
    <col min="16110" max="16110" width="16" style="2" customWidth="1"/>
    <col min="16111" max="16111" width="72" style="2" customWidth="1"/>
    <col min="16112" max="16112" width="20" style="2" customWidth="1"/>
    <col min="16113" max="16384" width="11.42578125" style="2"/>
  </cols>
  <sheetData>
    <row r="1" spans="1:6" x14ac:dyDescent="0.2">
      <c r="C1" s="2"/>
      <c r="D1" s="23"/>
      <c r="E1" s="23"/>
    </row>
    <row r="2" spans="1:6" x14ac:dyDescent="0.2">
      <c r="C2" s="2"/>
      <c r="D2" s="23"/>
      <c r="E2" s="23"/>
    </row>
    <row r="3" spans="1:6" x14ac:dyDescent="0.2">
      <c r="C3" s="2"/>
      <c r="D3" s="23"/>
      <c r="E3" s="23"/>
    </row>
    <row r="4" spans="1:6" ht="15.75" x14ac:dyDescent="0.2">
      <c r="B4" s="414" t="s">
        <v>560</v>
      </c>
      <c r="C4" s="2"/>
      <c r="D4" s="23"/>
      <c r="E4" s="23"/>
    </row>
    <row r="5" spans="1:6" x14ac:dyDescent="0.2">
      <c r="C5" s="2"/>
      <c r="D5" s="23"/>
      <c r="E5" s="23"/>
    </row>
    <row r="6" spans="1:6" x14ac:dyDescent="0.2">
      <c r="C6" s="2"/>
      <c r="D6" s="2"/>
      <c r="E6" s="351" t="s">
        <v>4</v>
      </c>
    </row>
    <row r="7" spans="1:6" ht="4.5" customHeight="1" x14ac:dyDescent="0.2">
      <c r="C7" s="352"/>
      <c r="D7" s="2"/>
      <c r="E7" s="2"/>
    </row>
    <row r="8" spans="1:6" ht="5.25" customHeight="1" thickBot="1" x14ac:dyDescent="0.25">
      <c r="B8" s="4"/>
      <c r="C8" s="135"/>
      <c r="D8" s="136"/>
      <c r="E8" s="136"/>
    </row>
    <row r="9" spans="1:6" ht="5.25" customHeight="1" x14ac:dyDescent="0.2">
      <c r="B9" s="5"/>
      <c r="C9" s="137"/>
      <c r="D9" s="138"/>
      <c r="E9" s="138"/>
    </row>
    <row r="11" spans="1:6" ht="15" x14ac:dyDescent="0.25">
      <c r="B11" s="15" t="s">
        <v>335</v>
      </c>
      <c r="C11" s="140"/>
      <c r="D11" s="141"/>
      <c r="E11" s="185"/>
    </row>
    <row r="12" spans="1:6" x14ac:dyDescent="0.2">
      <c r="B12" s="6"/>
      <c r="C12" s="137"/>
    </row>
    <row r="13" spans="1:6" s="75" customFormat="1" x14ac:dyDescent="0.2">
      <c r="A13" s="417"/>
      <c r="B13" s="12" t="s">
        <v>5</v>
      </c>
      <c r="C13" s="197" t="s">
        <v>265</v>
      </c>
      <c r="D13" s="203" t="s">
        <v>336</v>
      </c>
      <c r="E13" s="202" t="s">
        <v>337</v>
      </c>
      <c r="F13" s="186"/>
    </row>
    <row r="14" spans="1:6" s="75" customFormat="1" ht="73.5" customHeight="1" x14ac:dyDescent="0.2">
      <c r="A14" s="417"/>
      <c r="B14" s="191"/>
      <c r="C14" s="192" t="s">
        <v>318</v>
      </c>
      <c r="D14" s="206" t="s">
        <v>338</v>
      </c>
      <c r="E14" s="206" t="s">
        <v>339</v>
      </c>
      <c r="F14" s="186"/>
    </row>
    <row r="15" spans="1:6" x14ac:dyDescent="0.2">
      <c r="B15" s="3" t="s">
        <v>31</v>
      </c>
      <c r="C15" s="137">
        <f>SUM(C24,C36,C61,C75,C84,C93,C104)</f>
        <v>385</v>
      </c>
      <c r="D15" s="148">
        <f>SUM(D24,D36,D61,D75,D84,D93,D104)</f>
        <v>375</v>
      </c>
      <c r="E15" s="132">
        <f>SUM(E24,E36,E61,E75,E84,E93,E104)</f>
        <v>10</v>
      </c>
    </row>
    <row r="16" spans="1:6" x14ac:dyDescent="0.2">
      <c r="B16" s="3" t="s">
        <v>34</v>
      </c>
      <c r="C16" s="133">
        <f>SUM(C167,C179,C217)</f>
        <v>97</v>
      </c>
      <c r="D16" s="132">
        <f>SUM(D167,D179,D217)</f>
        <v>82</v>
      </c>
      <c r="E16" s="132">
        <f>SUM(E167,E179,E217)</f>
        <v>15</v>
      </c>
    </row>
    <row r="17" spans="2:5" x14ac:dyDescent="0.2">
      <c r="B17" s="9" t="s">
        <v>6</v>
      </c>
      <c r="C17" s="149">
        <f>SUM(C15:C16)</f>
        <v>482</v>
      </c>
      <c r="D17" s="150">
        <f>SUM(D15:D16)</f>
        <v>457</v>
      </c>
      <c r="E17" s="150">
        <f>SUM(E15,E16)</f>
        <v>25</v>
      </c>
    </row>
    <row r="20" spans="2:5" s="3" customFormat="1" x14ac:dyDescent="0.2">
      <c r="B20" s="14" t="s">
        <v>565</v>
      </c>
      <c r="C20" s="151"/>
      <c r="D20" s="138"/>
      <c r="E20" s="132"/>
    </row>
    <row r="21" spans="2:5" s="3" customFormat="1" x14ac:dyDescent="0.2">
      <c r="B21" s="14"/>
      <c r="C21" s="151"/>
      <c r="D21" s="138"/>
      <c r="E21" s="132"/>
    </row>
    <row r="22" spans="2:5" s="3" customFormat="1" x14ac:dyDescent="0.2">
      <c r="B22" s="40"/>
      <c r="C22" s="199" t="s">
        <v>265</v>
      </c>
      <c r="D22" s="205" t="s">
        <v>336</v>
      </c>
      <c r="E22" s="204" t="s">
        <v>337</v>
      </c>
    </row>
    <row r="23" spans="2:5" s="3" customFormat="1" ht="78.75" customHeight="1" x14ac:dyDescent="0.2">
      <c r="C23" s="198" t="s">
        <v>318</v>
      </c>
      <c r="D23" s="200" t="s">
        <v>338</v>
      </c>
      <c r="E23" s="200" t="s">
        <v>339</v>
      </c>
    </row>
    <row r="24" spans="2:5" s="3" customFormat="1" x14ac:dyDescent="0.2">
      <c r="C24" s="157">
        <f>SUM(C26:C29)</f>
        <v>60</v>
      </c>
      <c r="D24" s="158">
        <f>SUM(D26:D29)</f>
        <v>60</v>
      </c>
      <c r="E24" s="158">
        <f>SUM(E26:E29)</f>
        <v>0</v>
      </c>
    </row>
    <row r="25" spans="2:5" s="3" customFormat="1" x14ac:dyDescent="0.2">
      <c r="C25" s="133"/>
      <c r="D25" s="132"/>
      <c r="E25" s="132"/>
    </row>
    <row r="26" spans="2:5" s="3" customFormat="1" x14ac:dyDescent="0.2">
      <c r="B26" s="3" t="s">
        <v>550</v>
      </c>
      <c r="C26" s="308">
        <v>1</v>
      </c>
      <c r="D26" s="308">
        <v>1</v>
      </c>
      <c r="E26" s="308">
        <v>0</v>
      </c>
    </row>
    <row r="27" spans="2:5" s="3" customFormat="1" x14ac:dyDescent="0.2">
      <c r="B27" s="3" t="s">
        <v>37</v>
      </c>
      <c r="C27" s="308">
        <v>4</v>
      </c>
      <c r="D27" s="308">
        <v>4</v>
      </c>
      <c r="E27" s="308">
        <v>0</v>
      </c>
    </row>
    <row r="28" spans="2:5" s="3" customFormat="1" x14ac:dyDescent="0.2">
      <c r="B28" s="3" t="s">
        <v>38</v>
      </c>
      <c r="C28" s="308">
        <v>19</v>
      </c>
      <c r="D28" s="308">
        <v>19</v>
      </c>
      <c r="E28" s="308">
        <v>0</v>
      </c>
    </row>
    <row r="29" spans="2:5" s="3" customFormat="1" x14ac:dyDescent="0.2">
      <c r="B29" s="3" t="s">
        <v>39</v>
      </c>
      <c r="C29" s="308">
        <v>36</v>
      </c>
      <c r="D29" s="308">
        <v>36</v>
      </c>
      <c r="E29" s="308">
        <v>0</v>
      </c>
    </row>
    <row r="30" spans="2:5" s="3" customFormat="1" x14ac:dyDescent="0.2">
      <c r="C30" s="133"/>
      <c r="D30" s="132"/>
      <c r="E30" s="132"/>
    </row>
    <row r="31" spans="2:5" s="3" customFormat="1" x14ac:dyDescent="0.2">
      <c r="C31" s="133"/>
      <c r="D31" s="132"/>
      <c r="E31" s="132"/>
    </row>
    <row r="32" spans="2:5" s="3" customFormat="1" x14ac:dyDescent="0.2">
      <c r="B32" s="14" t="s">
        <v>567</v>
      </c>
      <c r="C32" s="131"/>
      <c r="D32" s="132"/>
      <c r="E32" s="132"/>
    </row>
    <row r="33" spans="2:5" s="3" customFormat="1" x14ac:dyDescent="0.2">
      <c r="B33" s="14"/>
      <c r="C33" s="131"/>
      <c r="D33" s="132"/>
      <c r="E33" s="132"/>
    </row>
    <row r="34" spans="2:5" s="3" customFormat="1" x14ac:dyDescent="0.2">
      <c r="C34" s="199" t="s">
        <v>265</v>
      </c>
      <c r="D34" s="205" t="s">
        <v>336</v>
      </c>
      <c r="E34" s="204" t="s">
        <v>337</v>
      </c>
    </row>
    <row r="35" spans="2:5" s="3" customFormat="1" ht="81.75" customHeight="1" x14ac:dyDescent="0.2">
      <c r="C35" s="198" t="s">
        <v>318</v>
      </c>
      <c r="D35" s="200" t="s">
        <v>338</v>
      </c>
      <c r="E35" s="200" t="s">
        <v>339</v>
      </c>
    </row>
    <row r="36" spans="2:5" s="3" customFormat="1" x14ac:dyDescent="0.2">
      <c r="C36" s="157">
        <f>SUM(C38:C54)</f>
        <v>68</v>
      </c>
      <c r="D36" s="158">
        <f>SUM(D38:D54)</f>
        <v>68</v>
      </c>
      <c r="E36" s="158">
        <f>SUM(E38:E54)</f>
        <v>0</v>
      </c>
    </row>
    <row r="37" spans="2:5" s="3" customFormat="1" x14ac:dyDescent="0.2">
      <c r="C37" s="133"/>
      <c r="D37" s="162"/>
      <c r="E37" s="162"/>
    </row>
    <row r="38" spans="2:5" s="3" customFormat="1" x14ac:dyDescent="0.2">
      <c r="B38" s="445" t="s">
        <v>519</v>
      </c>
      <c r="C38" s="308">
        <v>4</v>
      </c>
      <c r="D38" s="308">
        <v>4</v>
      </c>
      <c r="E38" s="308">
        <v>0</v>
      </c>
    </row>
    <row r="39" spans="2:5" s="3" customFormat="1" x14ac:dyDescent="0.2">
      <c r="B39" s="445" t="s">
        <v>514</v>
      </c>
      <c r="C39" s="308">
        <v>4</v>
      </c>
      <c r="D39" s="308">
        <v>4</v>
      </c>
      <c r="E39" s="308">
        <v>0</v>
      </c>
    </row>
    <row r="40" spans="2:5" s="3" customFormat="1" x14ac:dyDescent="0.2">
      <c r="B40" s="450" t="s">
        <v>544</v>
      </c>
      <c r="C40" s="308">
        <v>1</v>
      </c>
      <c r="D40" s="308">
        <v>1</v>
      </c>
      <c r="E40" s="308">
        <v>0</v>
      </c>
    </row>
    <row r="41" spans="2:5" s="3" customFormat="1" x14ac:dyDescent="0.2">
      <c r="B41" s="445" t="s">
        <v>539</v>
      </c>
      <c r="C41" s="308">
        <v>1</v>
      </c>
      <c r="D41" s="308">
        <v>1</v>
      </c>
      <c r="E41" s="308">
        <v>0</v>
      </c>
    </row>
    <row r="42" spans="2:5" s="3" customFormat="1" x14ac:dyDescent="0.2">
      <c r="B42" s="445" t="s">
        <v>548</v>
      </c>
      <c r="C42" s="308">
        <v>9</v>
      </c>
      <c r="D42" s="308">
        <v>9</v>
      </c>
      <c r="E42" s="308">
        <v>0</v>
      </c>
    </row>
    <row r="43" spans="2:5" s="3" customFormat="1" x14ac:dyDescent="0.2">
      <c r="B43" s="445" t="s">
        <v>547</v>
      </c>
      <c r="C43" s="308">
        <v>0</v>
      </c>
      <c r="D43" s="308">
        <v>0</v>
      </c>
      <c r="E43" s="308">
        <v>0</v>
      </c>
    </row>
    <row r="44" spans="2:5" s="3" customFormat="1" x14ac:dyDescent="0.2">
      <c r="B44" s="445" t="s">
        <v>546</v>
      </c>
      <c r="C44" s="308">
        <v>3</v>
      </c>
      <c r="D44" s="308">
        <v>3</v>
      </c>
      <c r="E44" s="308">
        <v>0</v>
      </c>
    </row>
    <row r="45" spans="2:5" s="3" customFormat="1" x14ac:dyDescent="0.2">
      <c r="B45" s="40" t="s">
        <v>513</v>
      </c>
      <c r="C45" s="308">
        <v>22</v>
      </c>
      <c r="D45" s="308">
        <v>22</v>
      </c>
      <c r="E45" s="308">
        <v>0</v>
      </c>
    </row>
    <row r="46" spans="2:5" s="3" customFormat="1" x14ac:dyDescent="0.2">
      <c r="B46" s="445" t="s">
        <v>543</v>
      </c>
      <c r="C46" s="308">
        <v>2</v>
      </c>
      <c r="D46" s="308">
        <v>2</v>
      </c>
      <c r="E46" s="308">
        <v>0</v>
      </c>
    </row>
    <row r="47" spans="2:5" s="3" customFormat="1" x14ac:dyDescent="0.2">
      <c r="B47" s="445" t="s">
        <v>545</v>
      </c>
      <c r="C47" s="308">
        <v>1</v>
      </c>
      <c r="D47" s="308">
        <v>1</v>
      </c>
      <c r="E47" s="308">
        <v>0</v>
      </c>
    </row>
    <row r="48" spans="2:5" s="3" customFormat="1" x14ac:dyDescent="0.2">
      <c r="B48" s="445" t="s">
        <v>541</v>
      </c>
      <c r="C48" s="308">
        <v>1</v>
      </c>
      <c r="D48" s="308">
        <v>1</v>
      </c>
      <c r="E48" s="308">
        <v>0</v>
      </c>
    </row>
    <row r="49" spans="2:5" s="3" customFormat="1" x14ac:dyDescent="0.2">
      <c r="B49" s="445" t="s">
        <v>542</v>
      </c>
      <c r="C49" s="308">
        <v>2</v>
      </c>
      <c r="D49" s="308">
        <v>2</v>
      </c>
      <c r="E49" s="308">
        <v>0</v>
      </c>
    </row>
    <row r="50" spans="2:5" s="3" customFormat="1" x14ac:dyDescent="0.2">
      <c r="B50" s="445" t="s">
        <v>549</v>
      </c>
      <c r="C50" s="308">
        <v>1</v>
      </c>
      <c r="D50" s="308">
        <v>1</v>
      </c>
      <c r="E50" s="308">
        <v>0</v>
      </c>
    </row>
    <row r="51" spans="2:5" s="3" customFormat="1" x14ac:dyDescent="0.2">
      <c r="B51" s="445" t="s">
        <v>515</v>
      </c>
      <c r="C51" s="308">
        <v>0</v>
      </c>
      <c r="D51" s="308">
        <v>0</v>
      </c>
      <c r="E51" s="308">
        <v>0</v>
      </c>
    </row>
    <row r="52" spans="2:5" s="3" customFormat="1" x14ac:dyDescent="0.2">
      <c r="B52" s="3" t="s">
        <v>40</v>
      </c>
      <c r="C52" s="308">
        <v>2</v>
      </c>
      <c r="D52" s="308">
        <v>2</v>
      </c>
      <c r="E52" s="308">
        <v>0</v>
      </c>
    </row>
    <row r="53" spans="2:5" s="3" customFormat="1" x14ac:dyDescent="0.2">
      <c r="B53" s="3" t="s">
        <v>41</v>
      </c>
      <c r="C53" s="308">
        <v>5</v>
      </c>
      <c r="D53" s="308">
        <v>5</v>
      </c>
      <c r="E53" s="308">
        <v>0</v>
      </c>
    </row>
    <row r="54" spans="2:5" s="3" customFormat="1" x14ac:dyDescent="0.2">
      <c r="B54" s="3" t="s">
        <v>42</v>
      </c>
      <c r="C54" s="308">
        <v>10</v>
      </c>
      <c r="D54" s="308">
        <v>10</v>
      </c>
      <c r="E54" s="308">
        <v>0</v>
      </c>
    </row>
    <row r="55" spans="2:5" s="3" customFormat="1" x14ac:dyDescent="0.2">
      <c r="C55" s="133"/>
      <c r="D55" s="132"/>
      <c r="E55" s="132"/>
    </row>
    <row r="56" spans="2:5" s="3" customFormat="1" x14ac:dyDescent="0.2">
      <c r="C56" s="133"/>
      <c r="D56" s="132"/>
      <c r="E56" s="132"/>
    </row>
    <row r="57" spans="2:5" s="3" customFormat="1" x14ac:dyDescent="0.2">
      <c r="B57" s="14" t="s">
        <v>566</v>
      </c>
      <c r="C57" s="131"/>
      <c r="D57" s="132"/>
      <c r="E57" s="132"/>
    </row>
    <row r="58" spans="2:5" s="3" customFormat="1" x14ac:dyDescent="0.2">
      <c r="B58" s="14"/>
      <c r="C58" s="131"/>
      <c r="D58" s="132"/>
      <c r="E58" s="132"/>
    </row>
    <row r="59" spans="2:5" s="3" customFormat="1" x14ac:dyDescent="0.2">
      <c r="C59" s="199" t="s">
        <v>265</v>
      </c>
      <c r="D59" s="205" t="s">
        <v>336</v>
      </c>
      <c r="E59" s="204" t="s">
        <v>337</v>
      </c>
    </row>
    <row r="60" spans="2:5" s="3" customFormat="1" ht="82.5" customHeight="1" x14ac:dyDescent="0.2">
      <c r="C60" s="198" t="s">
        <v>318</v>
      </c>
      <c r="D60" s="200" t="s">
        <v>338</v>
      </c>
      <c r="E60" s="200" t="s">
        <v>339</v>
      </c>
    </row>
    <row r="61" spans="2:5" s="3" customFormat="1" x14ac:dyDescent="0.2">
      <c r="C61" s="157">
        <f>SUM(C63:C68)</f>
        <v>31</v>
      </c>
      <c r="D61" s="158">
        <f>SUM(D63:D68)</f>
        <v>31</v>
      </c>
      <c r="E61" s="158">
        <f>SUM(E63:E68)</f>
        <v>0</v>
      </c>
    </row>
    <row r="62" spans="2:5" s="3" customFormat="1" x14ac:dyDescent="0.2">
      <c r="C62" s="133"/>
      <c r="D62" s="132"/>
      <c r="E62" s="132"/>
    </row>
    <row r="63" spans="2:5" s="3" customFormat="1" x14ac:dyDescent="0.2">
      <c r="B63" s="36" t="s">
        <v>43</v>
      </c>
      <c r="C63" s="308">
        <v>3</v>
      </c>
      <c r="D63" s="308">
        <v>3</v>
      </c>
      <c r="E63" s="308">
        <v>0</v>
      </c>
    </row>
    <row r="64" spans="2:5" s="3" customFormat="1" x14ac:dyDescent="0.2">
      <c r="B64" s="36" t="s">
        <v>44</v>
      </c>
      <c r="C64" s="308">
        <v>4</v>
      </c>
      <c r="D64" s="308">
        <v>4</v>
      </c>
      <c r="E64" s="308">
        <v>0</v>
      </c>
    </row>
    <row r="65" spans="2:5" s="3" customFormat="1" x14ac:dyDescent="0.2">
      <c r="B65" s="36" t="s">
        <v>45</v>
      </c>
      <c r="C65" s="308">
        <v>12</v>
      </c>
      <c r="D65" s="308">
        <v>12</v>
      </c>
      <c r="E65" s="308">
        <v>0</v>
      </c>
    </row>
    <row r="66" spans="2:5" s="3" customFormat="1" x14ac:dyDescent="0.2">
      <c r="B66" s="36" t="s">
        <v>46</v>
      </c>
      <c r="C66" s="308">
        <v>4</v>
      </c>
      <c r="D66" s="308">
        <v>4</v>
      </c>
      <c r="E66" s="308">
        <v>0</v>
      </c>
    </row>
    <row r="67" spans="2:5" s="3" customFormat="1" x14ac:dyDescent="0.2">
      <c r="B67" s="36" t="s">
        <v>47</v>
      </c>
      <c r="C67" s="308">
        <v>3</v>
      </c>
      <c r="D67" s="308">
        <v>3</v>
      </c>
      <c r="E67" s="308">
        <v>0</v>
      </c>
    </row>
    <row r="68" spans="2:5" s="3" customFormat="1" x14ac:dyDescent="0.2">
      <c r="B68" s="36" t="s">
        <v>590</v>
      </c>
      <c r="C68" s="308">
        <v>5</v>
      </c>
      <c r="D68" s="308">
        <v>5</v>
      </c>
      <c r="E68" s="308">
        <v>0</v>
      </c>
    </row>
    <row r="69" spans="2:5" s="3" customFormat="1" x14ac:dyDescent="0.2">
      <c r="C69" s="133"/>
      <c r="D69" s="132"/>
      <c r="E69" s="132"/>
    </row>
    <row r="70" spans="2:5" s="3" customFormat="1" x14ac:dyDescent="0.2">
      <c r="C70" s="133"/>
      <c r="D70" s="132"/>
      <c r="E70" s="132"/>
    </row>
    <row r="71" spans="2:5" s="3" customFormat="1" x14ac:dyDescent="0.2">
      <c r="B71" s="14" t="s">
        <v>111</v>
      </c>
      <c r="C71" s="131"/>
      <c r="D71" s="132"/>
      <c r="E71" s="132"/>
    </row>
    <row r="72" spans="2:5" s="3" customFormat="1" x14ac:dyDescent="0.2">
      <c r="C72" s="133"/>
      <c r="D72" s="132"/>
      <c r="E72" s="132"/>
    </row>
    <row r="73" spans="2:5" s="3" customFormat="1" x14ac:dyDescent="0.2">
      <c r="C73" s="199" t="s">
        <v>265</v>
      </c>
      <c r="D73" s="205" t="s">
        <v>336</v>
      </c>
      <c r="E73" s="204" t="s">
        <v>337</v>
      </c>
    </row>
    <row r="74" spans="2:5" s="3" customFormat="1" ht="69" customHeight="1" x14ac:dyDescent="0.2">
      <c r="C74" s="198" t="s">
        <v>318</v>
      </c>
      <c r="D74" s="200" t="s">
        <v>338</v>
      </c>
      <c r="E74" s="200" t="s">
        <v>339</v>
      </c>
    </row>
    <row r="75" spans="2:5" s="3" customFormat="1" x14ac:dyDescent="0.2">
      <c r="C75" s="157">
        <f>SUM(C77)</f>
        <v>6</v>
      </c>
      <c r="D75" s="158">
        <f>SUM(D77)</f>
        <v>6</v>
      </c>
      <c r="E75" s="158">
        <f>SUM(E77)</f>
        <v>0</v>
      </c>
    </row>
    <row r="76" spans="2:5" s="3" customFormat="1" x14ac:dyDescent="0.2">
      <c r="C76" s="133"/>
      <c r="D76" s="132"/>
      <c r="E76" s="132"/>
    </row>
    <row r="77" spans="2:5" s="3" customFormat="1" x14ac:dyDescent="0.2">
      <c r="B77" s="3" t="s">
        <v>48</v>
      </c>
      <c r="C77" s="308">
        <v>6</v>
      </c>
      <c r="D77" s="308">
        <v>6</v>
      </c>
      <c r="E77" s="308">
        <v>0</v>
      </c>
    </row>
    <row r="78" spans="2:5" s="3" customFormat="1" x14ac:dyDescent="0.2">
      <c r="C78" s="133"/>
      <c r="D78" s="132"/>
      <c r="E78" s="132"/>
    </row>
    <row r="79" spans="2:5" s="3" customFormat="1" x14ac:dyDescent="0.2">
      <c r="C79" s="133"/>
      <c r="D79" s="132"/>
      <c r="E79" s="132"/>
    </row>
    <row r="80" spans="2:5" s="3" customFormat="1" x14ac:dyDescent="0.2">
      <c r="B80" s="14" t="s">
        <v>113</v>
      </c>
      <c r="C80" s="131"/>
      <c r="D80" s="132"/>
      <c r="E80" s="132"/>
    </row>
    <row r="81" spans="2:5" s="3" customFormat="1" x14ac:dyDescent="0.2">
      <c r="C81" s="133"/>
      <c r="D81" s="132"/>
      <c r="E81" s="132"/>
    </row>
    <row r="82" spans="2:5" s="3" customFormat="1" x14ac:dyDescent="0.2">
      <c r="C82" s="199" t="s">
        <v>265</v>
      </c>
      <c r="D82" s="205" t="s">
        <v>336</v>
      </c>
      <c r="E82" s="204" t="s">
        <v>337</v>
      </c>
    </row>
    <row r="83" spans="2:5" s="3" customFormat="1" ht="81.75" customHeight="1" x14ac:dyDescent="0.2">
      <c r="C83" s="198" t="s">
        <v>318</v>
      </c>
      <c r="D83" s="200" t="s">
        <v>338</v>
      </c>
      <c r="E83" s="200" t="s">
        <v>339</v>
      </c>
    </row>
    <row r="84" spans="2:5" s="3" customFormat="1" x14ac:dyDescent="0.2">
      <c r="C84" s="157">
        <f>SUM(C86)</f>
        <v>2</v>
      </c>
      <c r="D84" s="158">
        <f>SUM(D86)</f>
        <v>2</v>
      </c>
      <c r="E84" s="158">
        <f>SUM(E86)</f>
        <v>0</v>
      </c>
    </row>
    <row r="85" spans="2:5" s="3" customFormat="1" x14ac:dyDescent="0.2">
      <c r="C85" s="133"/>
      <c r="D85" s="132"/>
      <c r="E85" s="132"/>
    </row>
    <row r="86" spans="2:5" s="3" customFormat="1" x14ac:dyDescent="0.2">
      <c r="B86" s="3" t="s">
        <v>49</v>
      </c>
      <c r="C86" s="308">
        <v>2</v>
      </c>
      <c r="D86" s="308">
        <v>2</v>
      </c>
      <c r="E86" s="308">
        <v>0</v>
      </c>
    </row>
    <row r="87" spans="2:5" s="3" customFormat="1" x14ac:dyDescent="0.2">
      <c r="C87" s="133"/>
      <c r="D87" s="132"/>
      <c r="E87" s="132"/>
    </row>
    <row r="88" spans="2:5" s="3" customFormat="1" x14ac:dyDescent="0.2">
      <c r="C88" s="133"/>
      <c r="D88" s="132"/>
      <c r="E88" s="132"/>
    </row>
    <row r="89" spans="2:5" s="3" customFormat="1" x14ac:dyDescent="0.2">
      <c r="B89" s="14" t="s">
        <v>112</v>
      </c>
      <c r="C89" s="131"/>
      <c r="D89" s="132"/>
      <c r="E89" s="132"/>
    </row>
    <row r="90" spans="2:5" s="3" customFormat="1" x14ac:dyDescent="0.2">
      <c r="C90" s="133"/>
      <c r="D90" s="132"/>
      <c r="E90" s="132"/>
    </row>
    <row r="91" spans="2:5" s="3" customFormat="1" x14ac:dyDescent="0.2">
      <c r="C91" s="199" t="s">
        <v>265</v>
      </c>
      <c r="D91" s="205" t="s">
        <v>336</v>
      </c>
      <c r="E91" s="204" t="s">
        <v>337</v>
      </c>
    </row>
    <row r="92" spans="2:5" s="3" customFormat="1" ht="80.25" customHeight="1" x14ac:dyDescent="0.2">
      <c r="C92" s="198" t="s">
        <v>318</v>
      </c>
      <c r="D92" s="200" t="s">
        <v>338</v>
      </c>
      <c r="E92" s="200" t="s">
        <v>339</v>
      </c>
    </row>
    <row r="93" spans="2:5" s="3" customFormat="1" x14ac:dyDescent="0.2">
      <c r="C93" s="157">
        <f>SUM(C95:C97)</f>
        <v>36</v>
      </c>
      <c r="D93" s="158">
        <f>SUM(D95:D97)</f>
        <v>36</v>
      </c>
      <c r="E93" s="158">
        <f>SUM(E95:E97)</f>
        <v>0</v>
      </c>
    </row>
    <row r="94" spans="2:5" s="3" customFormat="1" x14ac:dyDescent="0.2">
      <c r="C94" s="133"/>
      <c r="D94" s="132"/>
      <c r="E94" s="132"/>
    </row>
    <row r="95" spans="2:5" s="3" customFormat="1" x14ac:dyDescent="0.2">
      <c r="B95" s="36" t="s">
        <v>50</v>
      </c>
      <c r="C95" s="308">
        <v>7</v>
      </c>
      <c r="D95" s="308">
        <v>7</v>
      </c>
      <c r="E95" s="308">
        <v>0</v>
      </c>
    </row>
    <row r="96" spans="2:5" s="3" customFormat="1" x14ac:dyDescent="0.2">
      <c r="B96" s="36" t="s">
        <v>51</v>
      </c>
      <c r="C96" s="308">
        <v>2</v>
      </c>
      <c r="D96" s="308">
        <v>2</v>
      </c>
      <c r="E96" s="308">
        <v>0</v>
      </c>
    </row>
    <row r="97" spans="2:5" s="3" customFormat="1" x14ac:dyDescent="0.2">
      <c r="B97" s="36" t="s">
        <v>52</v>
      </c>
      <c r="C97" s="308">
        <v>27</v>
      </c>
      <c r="D97" s="308">
        <v>27</v>
      </c>
      <c r="E97" s="308">
        <v>0</v>
      </c>
    </row>
    <row r="98" spans="2:5" s="3" customFormat="1" x14ac:dyDescent="0.2">
      <c r="C98" s="133"/>
      <c r="D98" s="132"/>
      <c r="E98" s="132"/>
    </row>
    <row r="99" spans="2:5" s="3" customFormat="1" x14ac:dyDescent="0.2">
      <c r="C99" s="133"/>
      <c r="D99" s="132"/>
      <c r="E99" s="132"/>
    </row>
    <row r="100" spans="2:5" s="3" customFormat="1" x14ac:dyDescent="0.2">
      <c r="B100" s="14" t="s">
        <v>564</v>
      </c>
      <c r="C100" s="131"/>
      <c r="D100" s="132"/>
      <c r="E100" s="132"/>
    </row>
    <row r="101" spans="2:5" s="3" customFormat="1" x14ac:dyDescent="0.2">
      <c r="C101" s="133"/>
      <c r="D101" s="132"/>
      <c r="E101" s="132"/>
    </row>
    <row r="102" spans="2:5" s="3" customFormat="1" x14ac:dyDescent="0.2">
      <c r="C102" s="199" t="s">
        <v>265</v>
      </c>
      <c r="D102" s="205" t="s">
        <v>336</v>
      </c>
      <c r="E102" s="204" t="s">
        <v>337</v>
      </c>
    </row>
    <row r="103" spans="2:5" s="3" customFormat="1" ht="78.75" customHeight="1" x14ac:dyDescent="0.2">
      <c r="C103" s="198" t="s">
        <v>318</v>
      </c>
      <c r="D103" s="200" t="s">
        <v>338</v>
      </c>
      <c r="E103" s="200" t="s">
        <v>339</v>
      </c>
    </row>
    <row r="104" spans="2:5" s="3" customFormat="1" x14ac:dyDescent="0.2">
      <c r="C104" s="157">
        <f>SUM(C106:C158)</f>
        <v>182</v>
      </c>
      <c r="D104" s="158">
        <f>SUM(D106:D158)</f>
        <v>172</v>
      </c>
      <c r="E104" s="158">
        <f>SUM(E106:E158)</f>
        <v>10</v>
      </c>
    </row>
    <row r="105" spans="2:5" s="3" customFormat="1" x14ac:dyDescent="0.2">
      <c r="C105" s="133"/>
      <c r="D105" s="132"/>
      <c r="E105" s="132"/>
    </row>
    <row r="106" spans="2:5" s="3" customFormat="1" x14ac:dyDescent="0.2">
      <c r="B106" s="36" t="s">
        <v>53</v>
      </c>
      <c r="C106" s="308">
        <v>6</v>
      </c>
      <c r="D106" s="308">
        <v>6</v>
      </c>
      <c r="E106" s="308">
        <v>0</v>
      </c>
    </row>
    <row r="107" spans="2:5" s="3" customFormat="1" x14ac:dyDescent="0.2">
      <c r="B107" s="36" t="s">
        <v>54</v>
      </c>
      <c r="C107" s="308">
        <v>39</v>
      </c>
      <c r="D107" s="308">
        <v>39</v>
      </c>
      <c r="E107" s="308">
        <v>0</v>
      </c>
    </row>
    <row r="108" spans="2:5" s="3" customFormat="1" x14ac:dyDescent="0.2">
      <c r="B108" s="36" t="s">
        <v>55</v>
      </c>
      <c r="C108" s="308">
        <v>9</v>
      </c>
      <c r="D108" s="308">
        <v>9</v>
      </c>
      <c r="E108" s="308">
        <v>0</v>
      </c>
    </row>
    <row r="109" spans="2:5" s="3" customFormat="1" x14ac:dyDescent="0.2">
      <c r="B109" s="36" t="s">
        <v>56</v>
      </c>
      <c r="C109" s="308">
        <v>4</v>
      </c>
      <c r="D109" s="308">
        <v>4</v>
      </c>
      <c r="E109" s="308">
        <v>0</v>
      </c>
    </row>
    <row r="110" spans="2:5" s="3" customFormat="1" x14ac:dyDescent="0.2">
      <c r="B110" s="36" t="s">
        <v>57</v>
      </c>
      <c r="C110" s="308">
        <v>7</v>
      </c>
      <c r="D110" s="308">
        <v>7</v>
      </c>
      <c r="E110" s="308">
        <v>0</v>
      </c>
    </row>
    <row r="111" spans="2:5" s="3" customFormat="1" x14ac:dyDescent="0.2">
      <c r="B111" s="36" t="s">
        <v>58</v>
      </c>
      <c r="C111" s="308">
        <v>2</v>
      </c>
      <c r="D111" s="308">
        <v>2</v>
      </c>
      <c r="E111" s="308">
        <v>0</v>
      </c>
    </row>
    <row r="112" spans="2:5" s="3" customFormat="1" x14ac:dyDescent="0.2">
      <c r="B112" s="36" t="s">
        <v>61</v>
      </c>
      <c r="C112" s="308">
        <v>5</v>
      </c>
      <c r="D112" s="308">
        <v>5</v>
      </c>
      <c r="E112" s="308">
        <v>0</v>
      </c>
    </row>
    <row r="113" spans="2:5" s="3" customFormat="1" x14ac:dyDescent="0.2">
      <c r="B113" s="36" t="s">
        <v>62</v>
      </c>
      <c r="C113" s="308">
        <v>2</v>
      </c>
      <c r="D113" s="308">
        <v>2</v>
      </c>
      <c r="E113" s="308">
        <v>0</v>
      </c>
    </row>
    <row r="114" spans="2:5" s="3" customFormat="1" x14ac:dyDescent="0.2">
      <c r="B114" s="36" t="s">
        <v>63</v>
      </c>
      <c r="C114" s="308">
        <v>1</v>
      </c>
      <c r="D114" s="308">
        <v>1</v>
      </c>
      <c r="E114" s="308">
        <v>0</v>
      </c>
    </row>
    <row r="115" spans="2:5" s="3" customFormat="1" x14ac:dyDescent="0.2">
      <c r="B115" s="36" t="s">
        <v>530</v>
      </c>
      <c r="C115" s="308">
        <v>3</v>
      </c>
      <c r="D115" s="308">
        <v>3</v>
      </c>
      <c r="E115" s="308">
        <v>0</v>
      </c>
    </row>
    <row r="116" spans="2:5" s="3" customFormat="1" x14ac:dyDescent="0.2">
      <c r="B116" s="36" t="s">
        <v>64</v>
      </c>
      <c r="C116" s="308">
        <v>4</v>
      </c>
      <c r="D116" s="308">
        <v>1</v>
      </c>
      <c r="E116" s="308">
        <v>3</v>
      </c>
    </row>
    <row r="117" spans="2:5" s="3" customFormat="1" x14ac:dyDescent="0.2">
      <c r="B117" s="36" t="s">
        <v>65</v>
      </c>
      <c r="C117" s="308">
        <v>1</v>
      </c>
      <c r="D117" s="308">
        <v>1</v>
      </c>
      <c r="E117" s="308">
        <v>0</v>
      </c>
    </row>
    <row r="118" spans="2:5" s="3" customFormat="1" x14ac:dyDescent="0.2">
      <c r="B118" s="36" t="s">
        <v>68</v>
      </c>
      <c r="C118" s="308">
        <v>2</v>
      </c>
      <c r="D118" s="308">
        <v>2</v>
      </c>
      <c r="E118" s="308">
        <v>0</v>
      </c>
    </row>
    <row r="119" spans="2:5" s="3" customFormat="1" x14ac:dyDescent="0.2">
      <c r="B119" s="36" t="s">
        <v>69</v>
      </c>
      <c r="C119" s="308">
        <v>1</v>
      </c>
      <c r="D119" s="308">
        <v>1</v>
      </c>
      <c r="E119" s="308">
        <v>0</v>
      </c>
    </row>
    <row r="120" spans="2:5" s="3" customFormat="1" x14ac:dyDescent="0.2">
      <c r="B120" s="36" t="s">
        <v>71</v>
      </c>
      <c r="C120" s="308">
        <v>4</v>
      </c>
      <c r="D120" s="308">
        <v>4</v>
      </c>
      <c r="E120" s="308">
        <v>0</v>
      </c>
    </row>
    <row r="121" spans="2:5" s="3" customFormat="1" x14ac:dyDescent="0.2">
      <c r="B121" s="36" t="s">
        <v>72</v>
      </c>
      <c r="C121" s="308">
        <v>1</v>
      </c>
      <c r="D121" s="308">
        <v>1</v>
      </c>
      <c r="E121" s="308">
        <v>0</v>
      </c>
    </row>
    <row r="122" spans="2:5" s="3" customFormat="1" x14ac:dyDescent="0.2">
      <c r="B122" s="36" t="s">
        <v>73</v>
      </c>
      <c r="C122" s="308">
        <v>18</v>
      </c>
      <c r="D122" s="308">
        <v>18</v>
      </c>
      <c r="E122" s="308">
        <v>0</v>
      </c>
    </row>
    <row r="123" spans="2:5" s="3" customFormat="1" x14ac:dyDescent="0.2">
      <c r="B123" s="36" t="s">
        <v>75</v>
      </c>
      <c r="C123" s="308">
        <v>1</v>
      </c>
      <c r="D123" s="308">
        <v>1</v>
      </c>
      <c r="E123" s="308">
        <v>0</v>
      </c>
    </row>
    <row r="124" spans="2:5" s="3" customFormat="1" x14ac:dyDescent="0.2">
      <c r="B124" s="36" t="s">
        <v>76</v>
      </c>
      <c r="C124" s="308">
        <v>5</v>
      </c>
      <c r="D124" s="308">
        <v>5</v>
      </c>
      <c r="E124" s="308">
        <v>0</v>
      </c>
    </row>
    <row r="125" spans="2:5" s="3" customFormat="1" x14ac:dyDescent="0.2">
      <c r="B125" s="36" t="s">
        <v>77</v>
      </c>
      <c r="C125" s="308">
        <v>2</v>
      </c>
      <c r="D125" s="308">
        <v>2</v>
      </c>
      <c r="E125" s="308">
        <v>0</v>
      </c>
    </row>
    <row r="126" spans="2:5" s="3" customFormat="1" x14ac:dyDescent="0.2">
      <c r="B126" s="36" t="s">
        <v>78</v>
      </c>
      <c r="C126" s="308">
        <v>2</v>
      </c>
      <c r="D126" s="308">
        <v>2</v>
      </c>
      <c r="E126" s="308">
        <v>0</v>
      </c>
    </row>
    <row r="127" spans="2:5" s="3" customFormat="1" x14ac:dyDescent="0.2">
      <c r="B127" s="36" t="s">
        <v>79</v>
      </c>
      <c r="C127" s="308">
        <v>3</v>
      </c>
      <c r="D127" s="308">
        <v>3</v>
      </c>
      <c r="E127" s="308">
        <v>0</v>
      </c>
    </row>
    <row r="128" spans="2:5" s="3" customFormat="1" x14ac:dyDescent="0.2">
      <c r="B128" s="36" t="s">
        <v>529</v>
      </c>
      <c r="C128" s="308">
        <v>1</v>
      </c>
      <c r="D128" s="308">
        <v>0</v>
      </c>
      <c r="E128" s="308">
        <v>1</v>
      </c>
    </row>
    <row r="129" spans="2:5" s="3" customFormat="1" x14ac:dyDescent="0.2">
      <c r="B129" s="261" t="s">
        <v>81</v>
      </c>
      <c r="C129" s="308">
        <v>5</v>
      </c>
      <c r="D129" s="308">
        <v>5</v>
      </c>
      <c r="E129" s="308">
        <v>0</v>
      </c>
    </row>
    <row r="130" spans="2:5" s="3" customFormat="1" x14ac:dyDescent="0.2">
      <c r="B130" s="36" t="s">
        <v>82</v>
      </c>
      <c r="C130" s="308">
        <v>4</v>
      </c>
      <c r="D130" s="308">
        <v>4</v>
      </c>
      <c r="E130" s="308">
        <v>0</v>
      </c>
    </row>
    <row r="131" spans="2:5" s="3" customFormat="1" x14ac:dyDescent="0.2">
      <c r="B131" s="36" t="s">
        <v>83</v>
      </c>
      <c r="C131" s="308">
        <v>3</v>
      </c>
      <c r="D131" s="308">
        <v>3</v>
      </c>
      <c r="E131" s="308">
        <v>0</v>
      </c>
    </row>
    <row r="132" spans="2:5" s="3" customFormat="1" x14ac:dyDescent="0.2">
      <c r="B132" s="36" t="s">
        <v>533</v>
      </c>
      <c r="C132" s="308">
        <v>4</v>
      </c>
      <c r="D132" s="308">
        <v>4</v>
      </c>
      <c r="E132" s="308">
        <v>0</v>
      </c>
    </row>
    <row r="133" spans="2:5" s="3" customFormat="1" x14ac:dyDescent="0.2">
      <c r="B133" s="36" t="s">
        <v>84</v>
      </c>
      <c r="C133" s="308">
        <v>0</v>
      </c>
      <c r="D133" s="308">
        <v>0</v>
      </c>
      <c r="E133" s="308">
        <v>0</v>
      </c>
    </row>
    <row r="134" spans="2:5" s="3" customFormat="1" x14ac:dyDescent="0.2">
      <c r="B134" s="36" t="s">
        <v>85</v>
      </c>
      <c r="C134" s="308">
        <v>1</v>
      </c>
      <c r="D134" s="308">
        <v>0</v>
      </c>
      <c r="E134" s="308">
        <v>1</v>
      </c>
    </row>
    <row r="135" spans="2:5" s="3" customFormat="1" x14ac:dyDescent="0.2">
      <c r="B135" s="36" t="s">
        <v>551</v>
      </c>
      <c r="C135" s="308">
        <v>2</v>
      </c>
      <c r="D135" s="308">
        <v>0</v>
      </c>
      <c r="E135" s="308">
        <v>2</v>
      </c>
    </row>
    <row r="136" spans="2:5" s="3" customFormat="1" x14ac:dyDescent="0.2">
      <c r="B136" s="36" t="s">
        <v>86</v>
      </c>
      <c r="C136" s="308">
        <v>1</v>
      </c>
      <c r="D136" s="308">
        <v>1</v>
      </c>
      <c r="E136" s="308">
        <v>0</v>
      </c>
    </row>
    <row r="137" spans="2:5" s="3" customFormat="1" x14ac:dyDescent="0.2">
      <c r="B137" s="36" t="s">
        <v>87</v>
      </c>
      <c r="C137" s="308">
        <v>4</v>
      </c>
      <c r="D137" s="308">
        <v>4</v>
      </c>
      <c r="E137" s="308">
        <v>0</v>
      </c>
    </row>
    <row r="138" spans="2:5" s="3" customFormat="1" x14ac:dyDescent="0.2">
      <c r="B138" s="36" t="s">
        <v>88</v>
      </c>
      <c r="C138" s="308">
        <v>3</v>
      </c>
      <c r="D138" s="308">
        <v>3</v>
      </c>
      <c r="E138" s="308">
        <v>0</v>
      </c>
    </row>
    <row r="139" spans="2:5" s="3" customFormat="1" x14ac:dyDescent="0.2">
      <c r="B139" s="36" t="s">
        <v>89</v>
      </c>
      <c r="C139" s="308">
        <v>1</v>
      </c>
      <c r="D139" s="308">
        <v>1</v>
      </c>
      <c r="E139" s="308">
        <v>0</v>
      </c>
    </row>
    <row r="140" spans="2:5" s="3" customFormat="1" x14ac:dyDescent="0.2">
      <c r="B140" s="36" t="s">
        <v>90</v>
      </c>
      <c r="C140" s="308">
        <v>3</v>
      </c>
      <c r="D140" s="308">
        <v>3</v>
      </c>
      <c r="E140" s="308">
        <v>0</v>
      </c>
    </row>
    <row r="141" spans="2:5" s="3" customFormat="1" x14ac:dyDescent="0.2">
      <c r="B141" s="36" t="s">
        <v>91</v>
      </c>
      <c r="C141" s="308">
        <v>2</v>
      </c>
      <c r="D141" s="308">
        <v>2</v>
      </c>
      <c r="E141" s="308">
        <v>0</v>
      </c>
    </row>
    <row r="142" spans="2:5" s="3" customFormat="1" x14ac:dyDescent="0.2">
      <c r="B142" s="36" t="s">
        <v>92</v>
      </c>
      <c r="C142" s="308">
        <v>2</v>
      </c>
      <c r="D142" s="308">
        <v>2</v>
      </c>
      <c r="E142" s="308">
        <v>0</v>
      </c>
    </row>
    <row r="143" spans="2:5" s="3" customFormat="1" x14ac:dyDescent="0.2">
      <c r="B143" s="36" t="s">
        <v>531</v>
      </c>
      <c r="C143" s="308">
        <v>1</v>
      </c>
      <c r="D143" s="308">
        <v>1</v>
      </c>
      <c r="E143" s="308">
        <v>0</v>
      </c>
    </row>
    <row r="144" spans="2:5" s="3" customFormat="1" x14ac:dyDescent="0.2">
      <c r="B144" s="36" t="s">
        <v>93</v>
      </c>
      <c r="C144" s="308">
        <v>3</v>
      </c>
      <c r="D144" s="308">
        <v>1</v>
      </c>
      <c r="E144" s="308">
        <v>2</v>
      </c>
    </row>
    <row r="145" spans="2:5" s="3" customFormat="1" x14ac:dyDescent="0.2">
      <c r="B145" s="36" t="s">
        <v>94</v>
      </c>
      <c r="C145" s="308">
        <v>1</v>
      </c>
      <c r="D145" s="308">
        <v>1</v>
      </c>
      <c r="E145" s="308">
        <v>0</v>
      </c>
    </row>
    <row r="146" spans="2:5" s="3" customFormat="1" x14ac:dyDescent="0.2">
      <c r="B146" s="36" t="s">
        <v>95</v>
      </c>
      <c r="C146" s="308">
        <v>2</v>
      </c>
      <c r="D146" s="308">
        <v>2</v>
      </c>
      <c r="E146" s="308">
        <v>0</v>
      </c>
    </row>
    <row r="147" spans="2:5" s="3" customFormat="1" x14ac:dyDescent="0.2">
      <c r="B147" s="36" t="s">
        <v>96</v>
      </c>
      <c r="C147" s="308">
        <v>1</v>
      </c>
      <c r="D147" s="308">
        <v>1</v>
      </c>
      <c r="E147" s="308">
        <v>0</v>
      </c>
    </row>
    <row r="148" spans="2:5" s="3" customFormat="1" x14ac:dyDescent="0.2">
      <c r="B148" s="36" t="s">
        <v>97</v>
      </c>
      <c r="C148" s="308">
        <v>4</v>
      </c>
      <c r="D148" s="308">
        <v>4</v>
      </c>
      <c r="E148" s="308">
        <v>0</v>
      </c>
    </row>
    <row r="149" spans="2:5" s="3" customFormat="1" x14ac:dyDescent="0.2">
      <c r="B149" s="36" t="s">
        <v>98</v>
      </c>
      <c r="C149" s="308">
        <v>1</v>
      </c>
      <c r="D149" s="308">
        <v>0</v>
      </c>
      <c r="E149" s="308">
        <v>1</v>
      </c>
    </row>
    <row r="150" spans="2:5" s="3" customFormat="1" x14ac:dyDescent="0.2">
      <c r="B150" s="36" t="s">
        <v>99</v>
      </c>
      <c r="C150" s="308">
        <v>5</v>
      </c>
      <c r="D150" s="308">
        <v>5</v>
      </c>
      <c r="E150" s="308">
        <v>0</v>
      </c>
    </row>
    <row r="151" spans="2:5" s="3" customFormat="1" x14ac:dyDescent="0.2">
      <c r="B151" s="36" t="s">
        <v>100</v>
      </c>
      <c r="C151" s="308">
        <v>1</v>
      </c>
      <c r="D151" s="308">
        <v>1</v>
      </c>
      <c r="E151" s="308">
        <v>0</v>
      </c>
    </row>
    <row r="152" spans="2:5" s="3" customFormat="1" x14ac:dyDescent="0.2">
      <c r="B152" s="36" t="s">
        <v>102</v>
      </c>
      <c r="C152" s="308">
        <v>0</v>
      </c>
      <c r="D152" s="308">
        <v>0</v>
      </c>
      <c r="E152" s="308">
        <v>0</v>
      </c>
    </row>
    <row r="153" spans="2:5" s="3" customFormat="1" x14ac:dyDescent="0.2">
      <c r="B153" s="36" t="s">
        <v>103</v>
      </c>
      <c r="C153" s="308">
        <v>2</v>
      </c>
      <c r="D153" s="308">
        <v>2</v>
      </c>
      <c r="E153" s="308">
        <v>0</v>
      </c>
    </row>
    <row r="154" spans="2:5" s="3" customFormat="1" x14ac:dyDescent="0.2">
      <c r="B154" s="36" t="s">
        <v>104</v>
      </c>
      <c r="C154" s="308">
        <v>0</v>
      </c>
      <c r="D154" s="308">
        <v>0</v>
      </c>
      <c r="E154" s="308">
        <v>0</v>
      </c>
    </row>
    <row r="155" spans="2:5" s="3" customFormat="1" x14ac:dyDescent="0.2">
      <c r="B155" s="36" t="s">
        <v>105</v>
      </c>
      <c r="C155" s="308">
        <v>0</v>
      </c>
      <c r="D155" s="308">
        <v>0</v>
      </c>
      <c r="E155" s="308">
        <v>0</v>
      </c>
    </row>
    <row r="156" spans="2:5" s="3" customFormat="1" x14ac:dyDescent="0.2">
      <c r="B156" s="36" t="s">
        <v>106</v>
      </c>
      <c r="C156" s="308">
        <v>0</v>
      </c>
      <c r="D156" s="308">
        <v>0</v>
      </c>
      <c r="E156" s="308">
        <v>0</v>
      </c>
    </row>
    <row r="157" spans="2:5" s="3" customFormat="1" x14ac:dyDescent="0.2">
      <c r="B157" s="36" t="s">
        <v>107</v>
      </c>
      <c r="C157" s="308">
        <v>1</v>
      </c>
      <c r="D157" s="308">
        <v>1</v>
      </c>
      <c r="E157" s="308">
        <v>0</v>
      </c>
    </row>
    <row r="158" spans="2:5" s="3" customFormat="1" x14ac:dyDescent="0.2">
      <c r="B158" s="36" t="s">
        <v>108</v>
      </c>
      <c r="C158" s="308">
        <v>2</v>
      </c>
      <c r="D158" s="308">
        <v>2</v>
      </c>
      <c r="E158" s="308">
        <v>0</v>
      </c>
    </row>
    <row r="159" spans="2:5" s="3" customFormat="1" x14ac:dyDescent="0.2">
      <c r="C159" s="161"/>
      <c r="D159" s="163"/>
      <c r="E159" s="163"/>
    </row>
    <row r="160" spans="2:5" s="3" customFormat="1" x14ac:dyDescent="0.2">
      <c r="C160" s="133"/>
      <c r="D160" s="132"/>
      <c r="E160" s="132"/>
    </row>
    <row r="161" spans="2:5" s="3" customFormat="1" x14ac:dyDescent="0.2">
      <c r="C161" s="133"/>
      <c r="D161" s="132"/>
      <c r="E161" s="132"/>
    </row>
    <row r="162" spans="2:5" s="3" customFormat="1" x14ac:dyDescent="0.2">
      <c r="C162" s="133"/>
      <c r="D162" s="132"/>
      <c r="E162" s="132"/>
    </row>
    <row r="163" spans="2:5" s="3" customFormat="1" x14ac:dyDescent="0.2">
      <c r="B163" s="14" t="s">
        <v>562</v>
      </c>
      <c r="C163" s="131"/>
      <c r="D163" s="132"/>
      <c r="E163" s="132"/>
    </row>
    <row r="164" spans="2:5" s="3" customFormat="1" x14ac:dyDescent="0.2">
      <c r="C164" s="137"/>
      <c r="D164" s="138"/>
      <c r="E164" s="132"/>
    </row>
    <row r="165" spans="2:5" s="3" customFormat="1" x14ac:dyDescent="0.2">
      <c r="C165" s="199" t="s">
        <v>265</v>
      </c>
      <c r="D165" s="205" t="s">
        <v>336</v>
      </c>
      <c r="E165" s="204" t="s">
        <v>337</v>
      </c>
    </row>
    <row r="166" spans="2:5" s="3" customFormat="1" ht="80.25" customHeight="1" x14ac:dyDescent="0.2">
      <c r="C166" s="198" t="s">
        <v>318</v>
      </c>
      <c r="D166" s="200" t="s">
        <v>338</v>
      </c>
      <c r="E166" s="200" t="s">
        <v>339</v>
      </c>
    </row>
    <row r="167" spans="2:5" s="3" customFormat="1" x14ac:dyDescent="0.2">
      <c r="C167" s="157">
        <f>SUM(C169:C172)</f>
        <v>9</v>
      </c>
      <c r="D167" s="158">
        <f>SUM(D169:D172)</f>
        <v>8</v>
      </c>
      <c r="E167" s="158">
        <f>SUM(E169:E172)</f>
        <v>1</v>
      </c>
    </row>
    <row r="168" spans="2:5" s="3" customFormat="1" x14ac:dyDescent="0.2">
      <c r="C168" s="133"/>
      <c r="D168" s="132"/>
      <c r="E168" s="132"/>
    </row>
    <row r="169" spans="2:5" s="3" customFormat="1" x14ac:dyDescent="0.2">
      <c r="B169" s="36" t="s">
        <v>116</v>
      </c>
      <c r="C169" s="308">
        <v>0</v>
      </c>
      <c r="D169" s="308">
        <v>0</v>
      </c>
      <c r="E169" s="308">
        <v>0</v>
      </c>
    </row>
    <row r="170" spans="2:5" s="3" customFormat="1" x14ac:dyDescent="0.2">
      <c r="B170" s="36" t="s">
        <v>117</v>
      </c>
      <c r="C170" s="308">
        <v>0</v>
      </c>
      <c r="D170" s="308">
        <v>0</v>
      </c>
      <c r="E170" s="308">
        <v>0</v>
      </c>
    </row>
    <row r="171" spans="2:5" s="3" customFormat="1" x14ac:dyDescent="0.2">
      <c r="B171" s="36" t="s">
        <v>118</v>
      </c>
      <c r="C171" s="308">
        <v>2</v>
      </c>
      <c r="D171" s="308">
        <v>1</v>
      </c>
      <c r="E171" s="308">
        <v>1</v>
      </c>
    </row>
    <row r="172" spans="2:5" s="3" customFormat="1" x14ac:dyDescent="0.2">
      <c r="B172" s="36" t="s">
        <v>119</v>
      </c>
      <c r="C172" s="308">
        <v>7</v>
      </c>
      <c r="D172" s="308">
        <v>7</v>
      </c>
      <c r="E172" s="308">
        <v>0</v>
      </c>
    </row>
    <row r="173" spans="2:5" s="3" customFormat="1" x14ac:dyDescent="0.2">
      <c r="C173" s="133"/>
      <c r="D173" s="132"/>
      <c r="E173" s="132"/>
    </row>
    <row r="174" spans="2:5" s="3" customFormat="1" x14ac:dyDescent="0.2">
      <c r="C174" s="133"/>
      <c r="D174" s="132"/>
      <c r="E174" s="132"/>
    </row>
    <row r="175" spans="2:5" s="3" customFormat="1" x14ac:dyDescent="0.2">
      <c r="B175" s="14" t="s">
        <v>563</v>
      </c>
      <c r="C175" s="131"/>
      <c r="D175" s="132"/>
      <c r="E175" s="132"/>
    </row>
    <row r="176" spans="2:5" s="3" customFormat="1" x14ac:dyDescent="0.2">
      <c r="C176" s="133"/>
      <c r="D176" s="132"/>
      <c r="E176" s="132"/>
    </row>
    <row r="177" spans="2:5" s="3" customFormat="1" x14ac:dyDescent="0.2">
      <c r="C177" s="199" t="s">
        <v>265</v>
      </c>
      <c r="D177" s="205" t="s">
        <v>336</v>
      </c>
      <c r="E177" s="204" t="s">
        <v>337</v>
      </c>
    </row>
    <row r="178" spans="2:5" s="3" customFormat="1" ht="80.25" customHeight="1" x14ac:dyDescent="0.2">
      <c r="C178" s="198" t="s">
        <v>318</v>
      </c>
      <c r="D178" s="200" t="s">
        <v>338</v>
      </c>
      <c r="E178" s="200" t="s">
        <v>339</v>
      </c>
    </row>
    <row r="179" spans="2:5" s="3" customFormat="1" x14ac:dyDescent="0.2">
      <c r="C179" s="157">
        <f>SUM(C181:C210)</f>
        <v>88</v>
      </c>
      <c r="D179" s="158">
        <f>SUM(D181:D210)</f>
        <v>74</v>
      </c>
      <c r="E179" s="158">
        <f>SUM(E181:E210)</f>
        <v>14</v>
      </c>
    </row>
    <row r="180" spans="2:5" s="3" customFormat="1" x14ac:dyDescent="0.2">
      <c r="C180" s="133"/>
      <c r="D180" s="132"/>
      <c r="E180" s="132"/>
    </row>
    <row r="181" spans="2:5" s="3" customFormat="1" x14ac:dyDescent="0.2">
      <c r="B181" s="36" t="s">
        <v>120</v>
      </c>
      <c r="C181" s="308">
        <v>5</v>
      </c>
      <c r="D181" s="308">
        <v>3</v>
      </c>
      <c r="E181" s="308">
        <v>2</v>
      </c>
    </row>
    <row r="182" spans="2:5" s="3" customFormat="1" x14ac:dyDescent="0.2">
      <c r="B182" s="36" t="s">
        <v>121</v>
      </c>
      <c r="C182" s="308">
        <v>0</v>
      </c>
      <c r="D182" s="308">
        <v>0</v>
      </c>
      <c r="E182" s="308">
        <v>0</v>
      </c>
    </row>
    <row r="183" spans="2:5" s="3" customFormat="1" x14ac:dyDescent="0.2">
      <c r="B183" s="36" t="s">
        <v>122</v>
      </c>
      <c r="C183" s="308">
        <v>4</v>
      </c>
      <c r="D183" s="308">
        <v>4</v>
      </c>
      <c r="E183" s="308">
        <v>0</v>
      </c>
    </row>
    <row r="184" spans="2:5" s="3" customFormat="1" x14ac:dyDescent="0.2">
      <c r="B184" s="36" t="s">
        <v>123</v>
      </c>
      <c r="C184" s="308">
        <v>3</v>
      </c>
      <c r="D184" s="308">
        <v>3</v>
      </c>
      <c r="E184" s="308">
        <v>0</v>
      </c>
    </row>
    <row r="185" spans="2:5" s="3" customFormat="1" x14ac:dyDescent="0.2">
      <c r="B185" s="36" t="s">
        <v>124</v>
      </c>
      <c r="C185" s="308">
        <v>2</v>
      </c>
      <c r="D185" s="308">
        <v>1</v>
      </c>
      <c r="E185" s="308">
        <v>1</v>
      </c>
    </row>
    <row r="186" spans="2:5" s="3" customFormat="1" x14ac:dyDescent="0.2">
      <c r="B186" s="36" t="s">
        <v>125</v>
      </c>
      <c r="C186" s="308">
        <v>1</v>
      </c>
      <c r="D186" s="308">
        <v>0</v>
      </c>
      <c r="E186" s="308">
        <v>1</v>
      </c>
    </row>
    <row r="187" spans="2:5" s="3" customFormat="1" x14ac:dyDescent="0.2">
      <c r="B187" s="36" t="s">
        <v>126</v>
      </c>
      <c r="C187" s="308">
        <v>2</v>
      </c>
      <c r="D187" s="308">
        <v>1</v>
      </c>
      <c r="E187" s="308">
        <v>1</v>
      </c>
    </row>
    <row r="188" spans="2:5" s="3" customFormat="1" x14ac:dyDescent="0.2">
      <c r="B188" s="36" t="s">
        <v>127</v>
      </c>
      <c r="C188" s="308">
        <v>1</v>
      </c>
      <c r="D188" s="308">
        <v>0</v>
      </c>
      <c r="E188" s="308">
        <v>1</v>
      </c>
    </row>
    <row r="189" spans="2:5" s="3" customFormat="1" x14ac:dyDescent="0.2">
      <c r="B189" s="36" t="s">
        <v>142</v>
      </c>
      <c r="C189" s="308">
        <v>2</v>
      </c>
      <c r="D189" s="308">
        <v>2</v>
      </c>
      <c r="E189" s="308">
        <v>0</v>
      </c>
    </row>
    <row r="190" spans="2:5" s="3" customFormat="1" x14ac:dyDescent="0.2">
      <c r="B190" s="36" t="s">
        <v>128</v>
      </c>
      <c r="C190" s="308">
        <v>8</v>
      </c>
      <c r="D190" s="308">
        <v>8</v>
      </c>
      <c r="E190" s="308">
        <v>0</v>
      </c>
    </row>
    <row r="191" spans="2:5" s="3" customFormat="1" x14ac:dyDescent="0.2">
      <c r="B191" s="36" t="s">
        <v>129</v>
      </c>
      <c r="C191" s="308">
        <v>3</v>
      </c>
      <c r="D191" s="308">
        <v>2</v>
      </c>
      <c r="E191" s="308">
        <v>1</v>
      </c>
    </row>
    <row r="192" spans="2:5" s="3" customFormat="1" x14ac:dyDescent="0.2">
      <c r="B192" s="36" t="s">
        <v>130</v>
      </c>
      <c r="C192" s="308">
        <v>4</v>
      </c>
      <c r="D192" s="308">
        <v>4</v>
      </c>
      <c r="E192" s="308">
        <v>0</v>
      </c>
    </row>
    <row r="193" spans="2:5" s="3" customFormat="1" x14ac:dyDescent="0.2">
      <c r="B193" s="36" t="s">
        <v>131</v>
      </c>
      <c r="C193" s="308">
        <v>0</v>
      </c>
      <c r="D193" s="308">
        <v>0</v>
      </c>
      <c r="E193" s="308">
        <v>0</v>
      </c>
    </row>
    <row r="194" spans="2:5" s="3" customFormat="1" x14ac:dyDescent="0.2">
      <c r="B194" s="36" t="s">
        <v>516</v>
      </c>
      <c r="C194" s="308">
        <v>1</v>
      </c>
      <c r="D194" s="308">
        <v>1</v>
      </c>
      <c r="E194" s="308">
        <v>0</v>
      </c>
    </row>
    <row r="195" spans="2:5" s="3" customFormat="1" x14ac:dyDescent="0.2">
      <c r="B195" s="36" t="s">
        <v>132</v>
      </c>
      <c r="C195" s="308">
        <v>8</v>
      </c>
      <c r="D195" s="308">
        <v>8</v>
      </c>
      <c r="E195" s="308">
        <v>0</v>
      </c>
    </row>
    <row r="196" spans="2:5" s="3" customFormat="1" x14ac:dyDescent="0.2">
      <c r="B196" s="36" t="s">
        <v>133</v>
      </c>
      <c r="C196" s="308">
        <v>4</v>
      </c>
      <c r="D196" s="308">
        <v>0</v>
      </c>
      <c r="E196" s="308">
        <v>4</v>
      </c>
    </row>
    <row r="197" spans="2:5" s="3" customFormat="1" x14ac:dyDescent="0.2">
      <c r="B197" s="36" t="s">
        <v>134</v>
      </c>
      <c r="C197" s="308">
        <v>2</v>
      </c>
      <c r="D197" s="308">
        <v>2</v>
      </c>
      <c r="E197" s="308">
        <v>0</v>
      </c>
    </row>
    <row r="198" spans="2:5" s="3" customFormat="1" x14ac:dyDescent="0.2">
      <c r="B198" s="36" t="s">
        <v>135</v>
      </c>
      <c r="C198" s="308">
        <v>5</v>
      </c>
      <c r="D198" s="308">
        <v>3</v>
      </c>
      <c r="E198" s="308">
        <v>2</v>
      </c>
    </row>
    <row r="199" spans="2:5" s="3" customFormat="1" x14ac:dyDescent="0.2">
      <c r="B199" s="36" t="s">
        <v>552</v>
      </c>
      <c r="C199" s="308">
        <v>1</v>
      </c>
      <c r="D199" s="308">
        <v>1</v>
      </c>
      <c r="E199" s="308">
        <v>0</v>
      </c>
    </row>
    <row r="200" spans="2:5" s="3" customFormat="1" x14ac:dyDescent="0.2">
      <c r="B200" s="36" t="s">
        <v>553</v>
      </c>
      <c r="C200" s="308">
        <v>0</v>
      </c>
      <c r="D200" s="308">
        <v>0</v>
      </c>
      <c r="E200" s="308">
        <v>0</v>
      </c>
    </row>
    <row r="201" spans="2:5" s="3" customFormat="1" x14ac:dyDescent="0.2">
      <c r="B201" s="36" t="s">
        <v>532</v>
      </c>
      <c r="C201" s="308">
        <v>2</v>
      </c>
      <c r="D201" s="308">
        <v>1</v>
      </c>
      <c r="E201" s="308">
        <v>1</v>
      </c>
    </row>
    <row r="202" spans="2:5" s="3" customFormat="1" x14ac:dyDescent="0.2">
      <c r="B202" s="36" t="s">
        <v>554</v>
      </c>
      <c r="C202" s="308">
        <v>6</v>
      </c>
      <c r="D202" s="308">
        <v>6</v>
      </c>
      <c r="E202" s="308">
        <v>0</v>
      </c>
    </row>
    <row r="203" spans="2:5" s="3" customFormat="1" x14ac:dyDescent="0.2">
      <c r="B203" s="36" t="s">
        <v>555</v>
      </c>
      <c r="C203" s="308">
        <v>2</v>
      </c>
      <c r="D203" s="308">
        <v>2</v>
      </c>
      <c r="E203" s="308">
        <v>0</v>
      </c>
    </row>
    <row r="204" spans="2:5" s="3" customFormat="1" x14ac:dyDescent="0.2">
      <c r="B204" s="36" t="s">
        <v>557</v>
      </c>
      <c r="C204" s="308">
        <v>3</v>
      </c>
      <c r="D204" s="308">
        <v>3</v>
      </c>
      <c r="E204" s="308">
        <v>0</v>
      </c>
    </row>
    <row r="205" spans="2:5" s="3" customFormat="1" x14ac:dyDescent="0.2">
      <c r="B205" s="36" t="s">
        <v>136</v>
      </c>
      <c r="C205" s="308">
        <v>4</v>
      </c>
      <c r="D205" s="308">
        <v>4</v>
      </c>
      <c r="E205" s="308">
        <v>0</v>
      </c>
    </row>
    <row r="206" spans="2:5" s="3" customFormat="1" x14ac:dyDescent="0.2">
      <c r="B206" s="36" t="s">
        <v>137</v>
      </c>
      <c r="C206" s="308">
        <v>1</v>
      </c>
      <c r="D206" s="308">
        <v>1</v>
      </c>
      <c r="E206" s="308">
        <v>0</v>
      </c>
    </row>
    <row r="207" spans="2:5" s="3" customFormat="1" x14ac:dyDescent="0.2">
      <c r="B207" s="36" t="s">
        <v>520</v>
      </c>
      <c r="C207" s="308">
        <v>2</v>
      </c>
      <c r="D207" s="308">
        <v>2</v>
      </c>
      <c r="E207" s="308">
        <v>0</v>
      </c>
    </row>
    <row r="208" spans="2:5" s="3" customFormat="1" x14ac:dyDescent="0.2">
      <c r="B208" s="36" t="s">
        <v>558</v>
      </c>
      <c r="C208" s="308">
        <v>6</v>
      </c>
      <c r="D208" s="308">
        <v>6</v>
      </c>
      <c r="E208" s="308">
        <v>0</v>
      </c>
    </row>
    <row r="209" spans="2:5" s="3" customFormat="1" x14ac:dyDescent="0.2">
      <c r="B209" s="36" t="s">
        <v>138</v>
      </c>
      <c r="C209" s="308">
        <v>5</v>
      </c>
      <c r="D209" s="308">
        <v>5</v>
      </c>
      <c r="E209" s="308">
        <v>0</v>
      </c>
    </row>
    <row r="210" spans="2:5" s="3" customFormat="1" x14ac:dyDescent="0.2">
      <c r="B210" s="36" t="s">
        <v>139</v>
      </c>
      <c r="C210" s="308">
        <v>1</v>
      </c>
      <c r="D210" s="308">
        <v>1</v>
      </c>
      <c r="E210" s="308">
        <v>0</v>
      </c>
    </row>
    <row r="211" spans="2:5" s="3" customFormat="1" x14ac:dyDescent="0.2">
      <c r="C211" s="161"/>
      <c r="D211" s="163"/>
      <c r="E211" s="163"/>
    </row>
    <row r="212" spans="2:5" s="3" customFormat="1" x14ac:dyDescent="0.2">
      <c r="C212" s="133"/>
      <c r="D212" s="132"/>
      <c r="E212" s="132"/>
    </row>
    <row r="213" spans="2:5" s="3" customFormat="1" x14ac:dyDescent="0.2">
      <c r="B213" s="14" t="s">
        <v>140</v>
      </c>
      <c r="C213" s="131"/>
      <c r="D213" s="132"/>
      <c r="E213" s="132"/>
    </row>
    <row r="214" spans="2:5" s="3" customFormat="1" x14ac:dyDescent="0.2">
      <c r="C214" s="133"/>
      <c r="D214" s="132"/>
      <c r="E214" s="132"/>
    </row>
    <row r="215" spans="2:5" s="3" customFormat="1" x14ac:dyDescent="0.2">
      <c r="C215" s="199" t="s">
        <v>265</v>
      </c>
      <c r="D215" s="205" t="s">
        <v>336</v>
      </c>
      <c r="E215" s="204" t="s">
        <v>337</v>
      </c>
    </row>
    <row r="216" spans="2:5" s="3" customFormat="1" ht="81" customHeight="1" x14ac:dyDescent="0.2">
      <c r="C216" s="198" t="s">
        <v>318</v>
      </c>
      <c r="D216" s="200" t="s">
        <v>338</v>
      </c>
      <c r="E216" s="200" t="s">
        <v>339</v>
      </c>
    </row>
    <row r="217" spans="2:5" s="3" customFormat="1" x14ac:dyDescent="0.2">
      <c r="C217" s="157">
        <f>SUM(C219)</f>
        <v>0</v>
      </c>
      <c r="D217" s="158">
        <f>SUM(D219)</f>
        <v>0</v>
      </c>
      <c r="E217" s="158">
        <f>SUM(E219)</f>
        <v>0</v>
      </c>
    </row>
    <row r="218" spans="2:5" s="3" customFormat="1" x14ac:dyDescent="0.2">
      <c r="C218" s="133"/>
      <c r="D218" s="132"/>
      <c r="E218" s="132"/>
    </row>
    <row r="219" spans="2:5" s="3" customFormat="1" x14ac:dyDescent="0.2">
      <c r="B219" s="36" t="s">
        <v>141</v>
      </c>
      <c r="C219" s="308">
        <v>0</v>
      </c>
      <c r="D219" s="308">
        <v>0</v>
      </c>
      <c r="E219" s="308">
        <v>0</v>
      </c>
    </row>
    <row r="220" spans="2:5" s="3" customFormat="1" x14ac:dyDescent="0.2">
      <c r="B220" s="36"/>
      <c r="C220" s="517"/>
      <c r="D220" s="517"/>
      <c r="E220" s="517"/>
    </row>
    <row r="221" spans="2:5" s="3" customFormat="1" x14ac:dyDescent="0.2">
      <c r="B221" s="36"/>
      <c r="C221" s="517"/>
      <c r="D221" s="517"/>
      <c r="E221" s="517"/>
    </row>
    <row r="222" spans="2:5" s="3" customFormat="1" x14ac:dyDescent="0.2">
      <c r="C222" s="133"/>
      <c r="D222" s="132"/>
      <c r="E222" s="132"/>
    </row>
    <row r="223" spans="2:5" ht="15" x14ac:dyDescent="0.25">
      <c r="B223" s="15" t="s">
        <v>493</v>
      </c>
      <c r="C223" s="140"/>
      <c r="D223" s="141"/>
      <c r="E223" s="185"/>
    </row>
    <row r="224" spans="2:5" s="3" customFormat="1" x14ac:dyDescent="0.2">
      <c r="C224" s="133"/>
      <c r="D224" s="132"/>
      <c r="E224" s="132"/>
    </row>
    <row r="225" spans="3:5" s="3" customFormat="1" x14ac:dyDescent="0.2">
      <c r="C225" s="133"/>
      <c r="D225" s="132"/>
      <c r="E225" s="132"/>
    </row>
    <row r="226" spans="3:5" s="3" customFormat="1" x14ac:dyDescent="0.2">
      <c r="C226" s="133"/>
      <c r="D226" s="132"/>
      <c r="E226" s="132"/>
    </row>
    <row r="227" spans="3:5" s="3" customFormat="1" x14ac:dyDescent="0.2">
      <c r="C227" s="133"/>
      <c r="D227" s="132"/>
      <c r="E227" s="132"/>
    </row>
    <row r="228" spans="3:5" s="3" customFormat="1" x14ac:dyDescent="0.2">
      <c r="C228" s="133"/>
      <c r="D228" s="132"/>
      <c r="E228" s="132"/>
    </row>
    <row r="229" spans="3:5" s="3" customFormat="1" x14ac:dyDescent="0.2">
      <c r="C229" s="133"/>
      <c r="D229" s="132"/>
      <c r="E229" s="132"/>
    </row>
    <row r="230" spans="3:5" s="3" customFormat="1" x14ac:dyDescent="0.2">
      <c r="C230" s="133"/>
      <c r="D230" s="132"/>
      <c r="E230" s="132"/>
    </row>
    <row r="231" spans="3:5" s="3" customFormat="1" x14ac:dyDescent="0.2">
      <c r="C231" s="133"/>
      <c r="D231" s="132"/>
      <c r="E231" s="132"/>
    </row>
    <row r="232" spans="3:5" s="3" customFormat="1" x14ac:dyDescent="0.2">
      <c r="C232" s="133"/>
      <c r="D232" s="132"/>
      <c r="E232" s="132"/>
    </row>
    <row r="233" spans="3:5" s="3" customFormat="1" x14ac:dyDescent="0.2">
      <c r="C233" s="133"/>
      <c r="D233" s="132"/>
      <c r="E233" s="132"/>
    </row>
    <row r="234" spans="3:5" s="3" customFormat="1" x14ac:dyDescent="0.2">
      <c r="C234" s="133"/>
      <c r="D234" s="132"/>
      <c r="E234" s="132"/>
    </row>
    <row r="235" spans="3:5" s="3" customFormat="1" x14ac:dyDescent="0.2">
      <c r="C235" s="133"/>
      <c r="D235" s="132"/>
      <c r="E235" s="132"/>
    </row>
    <row r="236" spans="3:5" s="3" customFormat="1" x14ac:dyDescent="0.2">
      <c r="C236" s="133"/>
      <c r="D236" s="132"/>
      <c r="E236" s="132"/>
    </row>
    <row r="237" spans="3:5" s="3" customFormat="1" x14ac:dyDescent="0.2">
      <c r="C237" s="133"/>
      <c r="D237" s="132"/>
      <c r="E237" s="132"/>
    </row>
    <row r="238" spans="3:5" s="3" customFormat="1" x14ac:dyDescent="0.2">
      <c r="C238" s="133"/>
      <c r="D238" s="132"/>
      <c r="E238" s="132"/>
    </row>
    <row r="239" spans="3:5" s="3" customFormat="1" x14ac:dyDescent="0.2">
      <c r="C239" s="133"/>
      <c r="D239" s="132"/>
      <c r="E239" s="132"/>
    </row>
    <row r="240" spans="3:5" s="3" customFormat="1" x14ac:dyDescent="0.2">
      <c r="C240" s="133"/>
      <c r="D240" s="132"/>
      <c r="E240" s="132"/>
    </row>
    <row r="241" spans="3:5" s="3" customFormat="1" x14ac:dyDescent="0.2">
      <c r="C241" s="133"/>
      <c r="D241" s="132"/>
      <c r="E241" s="132"/>
    </row>
    <row r="242" spans="3:5" s="3" customFormat="1" x14ac:dyDescent="0.2">
      <c r="C242" s="133"/>
      <c r="D242" s="132"/>
      <c r="E242" s="132"/>
    </row>
    <row r="243" spans="3:5" s="3" customFormat="1" x14ac:dyDescent="0.2">
      <c r="C243" s="133"/>
      <c r="D243" s="132"/>
      <c r="E243" s="132"/>
    </row>
    <row r="244" spans="3:5" s="3" customFormat="1" x14ac:dyDescent="0.2">
      <c r="C244" s="133"/>
      <c r="D244" s="132"/>
      <c r="E244" s="132"/>
    </row>
    <row r="245" spans="3:5" s="3" customFormat="1" x14ac:dyDescent="0.2">
      <c r="C245" s="133"/>
      <c r="D245" s="132"/>
      <c r="E245" s="132"/>
    </row>
    <row r="246" spans="3:5" s="3" customFormat="1" x14ac:dyDescent="0.2">
      <c r="C246" s="133"/>
      <c r="D246" s="132"/>
      <c r="E246" s="132"/>
    </row>
    <row r="247" spans="3:5" s="3" customFormat="1" x14ac:dyDescent="0.2">
      <c r="C247" s="133"/>
      <c r="D247" s="132"/>
      <c r="E247" s="132"/>
    </row>
    <row r="248" spans="3:5" s="3" customFormat="1" x14ac:dyDescent="0.2">
      <c r="C248" s="133"/>
      <c r="D248" s="132"/>
      <c r="E248" s="132"/>
    </row>
    <row r="249" spans="3:5" s="3" customFormat="1" x14ac:dyDescent="0.2">
      <c r="C249" s="133"/>
      <c r="D249" s="132"/>
      <c r="E249" s="132"/>
    </row>
    <row r="250" spans="3:5" s="3" customFormat="1" x14ac:dyDescent="0.2">
      <c r="C250" s="133"/>
      <c r="D250" s="132"/>
      <c r="E250" s="132"/>
    </row>
    <row r="251" spans="3:5" s="3" customFormat="1" x14ac:dyDescent="0.2">
      <c r="C251" s="133"/>
      <c r="D251" s="132"/>
      <c r="E251" s="132"/>
    </row>
    <row r="252" spans="3:5" s="3" customFormat="1" x14ac:dyDescent="0.2">
      <c r="C252" s="133"/>
      <c r="D252" s="132"/>
      <c r="E252" s="132"/>
    </row>
    <row r="253" spans="3:5" s="3" customFormat="1" x14ac:dyDescent="0.2">
      <c r="C253" s="133"/>
      <c r="D253" s="132"/>
      <c r="E253" s="132"/>
    </row>
    <row r="254" spans="3:5" s="3" customFormat="1" x14ac:dyDescent="0.2">
      <c r="C254" s="133"/>
      <c r="D254" s="132"/>
      <c r="E254" s="132"/>
    </row>
    <row r="255" spans="3:5" s="3" customFormat="1" x14ac:dyDescent="0.2">
      <c r="C255" s="133"/>
      <c r="D255" s="132"/>
      <c r="E255" s="132"/>
    </row>
    <row r="256" spans="3:5" s="3" customFormat="1" x14ac:dyDescent="0.2">
      <c r="C256" s="133"/>
      <c r="D256" s="132"/>
      <c r="E256" s="132"/>
    </row>
    <row r="257" spans="3:5" s="3" customFormat="1" x14ac:dyDescent="0.2">
      <c r="C257" s="133"/>
      <c r="D257" s="132"/>
      <c r="E257" s="132"/>
    </row>
    <row r="258" spans="3:5" s="3" customFormat="1" x14ac:dyDescent="0.2">
      <c r="C258" s="133"/>
      <c r="D258" s="132"/>
      <c r="E258" s="132"/>
    </row>
    <row r="259" spans="3:5" s="3" customFormat="1" x14ac:dyDescent="0.2">
      <c r="C259" s="133"/>
      <c r="D259" s="132"/>
      <c r="E259" s="132"/>
    </row>
    <row r="260" spans="3:5" s="3" customFormat="1" x14ac:dyDescent="0.2">
      <c r="C260" s="133"/>
      <c r="D260" s="132"/>
      <c r="E260" s="132"/>
    </row>
    <row r="261" spans="3:5" s="3" customFormat="1" x14ac:dyDescent="0.2">
      <c r="C261" s="133"/>
      <c r="D261" s="132"/>
      <c r="E261" s="132"/>
    </row>
    <row r="262" spans="3:5" s="3" customFormat="1" x14ac:dyDescent="0.2">
      <c r="C262" s="133"/>
      <c r="D262" s="132"/>
      <c r="E262" s="132"/>
    </row>
    <row r="263" spans="3:5" s="3" customFormat="1" x14ac:dyDescent="0.2">
      <c r="C263" s="133"/>
      <c r="D263" s="132"/>
      <c r="E263" s="132"/>
    </row>
    <row r="264" spans="3:5" s="3" customFormat="1" x14ac:dyDescent="0.2">
      <c r="C264" s="133"/>
      <c r="D264" s="132"/>
      <c r="E264" s="132"/>
    </row>
    <row r="265" spans="3:5" s="3" customFormat="1" x14ac:dyDescent="0.2">
      <c r="C265" s="133"/>
      <c r="D265" s="132"/>
      <c r="E265" s="132"/>
    </row>
    <row r="266" spans="3:5" s="3" customFormat="1" x14ac:dyDescent="0.2">
      <c r="C266" s="133"/>
      <c r="D266" s="132"/>
      <c r="E266" s="132"/>
    </row>
    <row r="267" spans="3:5" s="3" customFormat="1" x14ac:dyDescent="0.2">
      <c r="C267" s="133"/>
      <c r="D267" s="132"/>
      <c r="E267" s="132"/>
    </row>
    <row r="268" spans="3:5" s="3" customFormat="1" x14ac:dyDescent="0.2">
      <c r="C268" s="133"/>
      <c r="D268" s="132"/>
      <c r="E268" s="132"/>
    </row>
    <row r="269" spans="3:5" s="3" customFormat="1" x14ac:dyDescent="0.2">
      <c r="C269" s="133"/>
      <c r="D269" s="132"/>
      <c r="E269" s="132"/>
    </row>
    <row r="270" spans="3:5" s="3" customFormat="1" x14ac:dyDescent="0.2">
      <c r="C270" s="133"/>
      <c r="D270" s="132"/>
      <c r="E270" s="132"/>
    </row>
    <row r="271" spans="3:5" s="3" customFormat="1" x14ac:dyDescent="0.2">
      <c r="C271" s="133"/>
      <c r="D271" s="132"/>
      <c r="E271" s="132"/>
    </row>
    <row r="272" spans="3:5" s="3" customFormat="1" x14ac:dyDescent="0.2">
      <c r="C272" s="133"/>
      <c r="D272" s="132"/>
      <c r="E272" s="132"/>
    </row>
    <row r="273" spans="3:5" s="3" customFormat="1" x14ac:dyDescent="0.2">
      <c r="C273" s="133"/>
      <c r="D273" s="132"/>
      <c r="E273" s="132"/>
    </row>
    <row r="274" spans="3:5" s="3" customFormat="1" x14ac:dyDescent="0.2">
      <c r="C274" s="133"/>
      <c r="D274" s="132"/>
      <c r="E274" s="132"/>
    </row>
    <row r="275" spans="3:5" s="3" customFormat="1" x14ac:dyDescent="0.2">
      <c r="C275" s="133"/>
      <c r="D275" s="132"/>
      <c r="E275" s="132"/>
    </row>
    <row r="276" spans="3:5" s="3" customFormat="1" x14ac:dyDescent="0.2">
      <c r="C276" s="133"/>
      <c r="D276" s="132"/>
      <c r="E276" s="132"/>
    </row>
    <row r="277" spans="3:5" s="3" customFormat="1" x14ac:dyDescent="0.2">
      <c r="C277" s="133"/>
      <c r="D277" s="132"/>
      <c r="E277" s="132"/>
    </row>
    <row r="278" spans="3:5" s="3" customFormat="1" x14ac:dyDescent="0.2">
      <c r="C278" s="133"/>
      <c r="D278" s="132"/>
      <c r="E278" s="132"/>
    </row>
    <row r="279" spans="3:5" s="3" customFormat="1" x14ac:dyDescent="0.2">
      <c r="C279" s="133"/>
      <c r="D279" s="132"/>
      <c r="E279" s="132"/>
    </row>
    <row r="280" spans="3:5" s="3" customFormat="1" x14ac:dyDescent="0.2">
      <c r="C280" s="133"/>
      <c r="D280" s="132"/>
      <c r="E280" s="132"/>
    </row>
    <row r="281" spans="3:5" s="3" customFormat="1" x14ac:dyDescent="0.2">
      <c r="C281" s="133"/>
      <c r="D281" s="132"/>
      <c r="E281" s="132"/>
    </row>
    <row r="282" spans="3:5" s="3" customFormat="1" x14ac:dyDescent="0.2">
      <c r="C282" s="133"/>
      <c r="D282" s="132"/>
      <c r="E282" s="132"/>
    </row>
    <row r="283" spans="3:5" s="3" customFormat="1" x14ac:dyDescent="0.2">
      <c r="C283" s="133"/>
      <c r="D283" s="132"/>
      <c r="E283" s="132"/>
    </row>
    <row r="284" spans="3:5" s="3" customFormat="1" x14ac:dyDescent="0.2">
      <c r="C284" s="133"/>
      <c r="D284" s="132"/>
      <c r="E284" s="132"/>
    </row>
    <row r="285" spans="3:5" s="3" customFormat="1" x14ac:dyDescent="0.2">
      <c r="C285" s="133"/>
      <c r="D285" s="132"/>
      <c r="E285" s="132"/>
    </row>
    <row r="286" spans="3:5" s="3" customFormat="1" x14ac:dyDescent="0.2">
      <c r="C286" s="133"/>
      <c r="D286" s="132"/>
      <c r="E286" s="132"/>
    </row>
    <row r="287" spans="3:5" s="3" customFormat="1" x14ac:dyDescent="0.2">
      <c r="C287" s="133"/>
      <c r="D287" s="132"/>
      <c r="E287" s="132"/>
    </row>
    <row r="288" spans="3:5" s="3" customFormat="1" x14ac:dyDescent="0.2">
      <c r="C288" s="133"/>
      <c r="D288" s="132"/>
      <c r="E288" s="132"/>
    </row>
    <row r="289" spans="3:5" s="3" customFormat="1" x14ac:dyDescent="0.2">
      <c r="C289" s="133"/>
      <c r="D289" s="132"/>
      <c r="E289" s="132"/>
    </row>
    <row r="290" spans="3:5" s="3" customFormat="1" x14ac:dyDescent="0.2">
      <c r="C290" s="133"/>
      <c r="D290" s="132"/>
      <c r="E290" s="132"/>
    </row>
    <row r="291" spans="3:5" s="3" customFormat="1" x14ac:dyDescent="0.2">
      <c r="C291" s="133"/>
      <c r="D291" s="132"/>
      <c r="E291" s="132"/>
    </row>
    <row r="292" spans="3:5" s="3" customFormat="1" x14ac:dyDescent="0.2">
      <c r="C292" s="133"/>
      <c r="D292" s="132"/>
      <c r="E292" s="132"/>
    </row>
    <row r="293" spans="3:5" s="3" customFormat="1" x14ac:dyDescent="0.2">
      <c r="C293" s="133"/>
      <c r="D293" s="132"/>
      <c r="E293" s="132"/>
    </row>
    <row r="294" spans="3:5" s="3" customFormat="1" x14ac:dyDescent="0.2">
      <c r="C294" s="133"/>
      <c r="D294" s="132"/>
      <c r="E294" s="132"/>
    </row>
    <row r="295" spans="3:5" s="3" customFormat="1" x14ac:dyDescent="0.2">
      <c r="C295" s="133"/>
      <c r="D295" s="132"/>
      <c r="E295" s="132"/>
    </row>
    <row r="296" spans="3:5" s="3" customFormat="1" x14ac:dyDescent="0.2">
      <c r="C296" s="133"/>
      <c r="D296" s="132"/>
      <c r="E296" s="132"/>
    </row>
    <row r="297" spans="3:5" s="3" customFormat="1" x14ac:dyDescent="0.2">
      <c r="C297" s="133"/>
      <c r="D297" s="132"/>
      <c r="E297" s="132"/>
    </row>
    <row r="298" spans="3:5" s="3" customFormat="1" x14ac:dyDescent="0.2">
      <c r="C298" s="133"/>
      <c r="D298" s="132"/>
      <c r="E298" s="132"/>
    </row>
    <row r="299" spans="3:5" s="3" customFormat="1" x14ac:dyDescent="0.2">
      <c r="C299" s="133"/>
      <c r="D299" s="132"/>
      <c r="E299" s="132"/>
    </row>
    <row r="300" spans="3:5" s="3" customFormat="1" x14ac:dyDescent="0.2">
      <c r="C300" s="133"/>
      <c r="D300" s="132"/>
      <c r="E300" s="132"/>
    </row>
    <row r="301" spans="3:5" s="3" customFormat="1" x14ac:dyDescent="0.2">
      <c r="C301" s="133"/>
      <c r="D301" s="132"/>
      <c r="E301" s="132"/>
    </row>
    <row r="302" spans="3:5" s="3" customFormat="1" x14ac:dyDescent="0.2">
      <c r="C302" s="133"/>
      <c r="D302" s="132"/>
      <c r="E302" s="132"/>
    </row>
    <row r="303" spans="3:5" s="3" customFormat="1" x14ac:dyDescent="0.2">
      <c r="C303" s="133"/>
      <c r="D303" s="132"/>
      <c r="E303" s="132"/>
    </row>
    <row r="304" spans="3:5" s="3" customFormat="1" x14ac:dyDescent="0.2">
      <c r="C304" s="133"/>
      <c r="D304" s="132"/>
      <c r="E304" s="132"/>
    </row>
    <row r="305" spans="3:5" s="3" customFormat="1" x14ac:dyDescent="0.2">
      <c r="C305" s="133"/>
      <c r="D305" s="132"/>
      <c r="E305" s="132"/>
    </row>
    <row r="306" spans="3:5" s="3" customFormat="1" x14ac:dyDescent="0.2">
      <c r="C306" s="133"/>
      <c r="D306" s="132"/>
      <c r="E306" s="132"/>
    </row>
    <row r="307" spans="3:5" s="3" customFormat="1" x14ac:dyDescent="0.2">
      <c r="C307" s="133"/>
      <c r="D307" s="132"/>
      <c r="E307" s="132"/>
    </row>
    <row r="308" spans="3:5" s="3" customFormat="1" x14ac:dyDescent="0.2">
      <c r="C308" s="133"/>
      <c r="D308" s="132"/>
      <c r="E308" s="132"/>
    </row>
    <row r="309" spans="3:5" s="3" customFormat="1" x14ac:dyDescent="0.2">
      <c r="C309" s="133"/>
      <c r="D309" s="132"/>
      <c r="E309" s="132"/>
    </row>
    <row r="310" spans="3:5" s="3" customFormat="1" x14ac:dyDescent="0.2">
      <c r="C310" s="133"/>
      <c r="D310" s="132"/>
      <c r="E310" s="132"/>
    </row>
    <row r="311" spans="3:5" s="3" customFormat="1" x14ac:dyDescent="0.2">
      <c r="C311" s="133"/>
      <c r="D311" s="132"/>
      <c r="E311" s="132"/>
    </row>
    <row r="312" spans="3:5" s="3" customFormat="1" x14ac:dyDescent="0.2">
      <c r="C312" s="133"/>
      <c r="D312" s="132"/>
      <c r="E312" s="132"/>
    </row>
    <row r="313" spans="3:5" s="3" customFormat="1" x14ac:dyDescent="0.2">
      <c r="C313" s="133"/>
      <c r="D313" s="132"/>
      <c r="E313" s="132"/>
    </row>
    <row r="314" spans="3:5" s="3" customFormat="1" x14ac:dyDescent="0.2">
      <c r="C314" s="133"/>
      <c r="D314" s="132"/>
      <c r="E314" s="132"/>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5"/>
  <sheetViews>
    <sheetView showGridLines="0" topLeftCell="A211" zoomScale="86" zoomScaleNormal="86" workbookViewId="0"/>
  </sheetViews>
  <sheetFormatPr baseColWidth="10" defaultRowHeight="12.75" x14ac:dyDescent="0.2"/>
  <cols>
    <col min="1" max="1" width="3.5703125" style="2" customWidth="1"/>
    <col min="2" max="2" width="81.85546875" style="2" customWidth="1"/>
    <col min="3" max="3" width="15.5703125" style="177"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72"/>
    </row>
    <row r="9" spans="2:5" ht="5.25" customHeight="1" x14ac:dyDescent="0.2">
      <c r="B9" s="5"/>
      <c r="C9" s="173"/>
    </row>
    <row r="11" spans="2:5" ht="15" x14ac:dyDescent="0.25">
      <c r="B11" s="15" t="s">
        <v>341</v>
      </c>
      <c r="C11" s="174"/>
      <c r="D11" s="5"/>
    </row>
    <row r="12" spans="2:5" x14ac:dyDescent="0.2">
      <c r="B12" s="6"/>
      <c r="C12" s="173"/>
    </row>
    <row r="13" spans="2:5" s="7" customFormat="1" x14ac:dyDescent="0.2">
      <c r="B13" s="12" t="s">
        <v>5</v>
      </c>
      <c r="C13" s="175" t="s">
        <v>340</v>
      </c>
    </row>
    <row r="14" spans="2:5" x14ac:dyDescent="0.2">
      <c r="B14" s="3" t="s">
        <v>31</v>
      </c>
      <c r="C14" s="132">
        <f>SUM(C22,C33,C57,C70,C78,C86,C96)</f>
        <v>18701.09</v>
      </c>
    </row>
    <row r="15" spans="2:5" x14ac:dyDescent="0.2">
      <c r="B15" s="3" t="s">
        <v>34</v>
      </c>
      <c r="C15" s="132">
        <f>SUM(C159,C170,C207)</f>
        <v>19878.329999999998</v>
      </c>
    </row>
    <row r="16" spans="2:5" x14ac:dyDescent="0.2">
      <c r="B16" s="9" t="s">
        <v>6</v>
      </c>
      <c r="C16" s="150">
        <f>SUM(C14,C15)</f>
        <v>38579.42</v>
      </c>
    </row>
    <row r="19" spans="2:4" s="3" customFormat="1" x14ac:dyDescent="0.2">
      <c r="B19" s="14" t="s">
        <v>565</v>
      </c>
      <c r="C19" s="176"/>
    </row>
    <row r="20" spans="2:4" s="3" customFormat="1" x14ac:dyDescent="0.2">
      <c r="B20" s="14"/>
      <c r="C20" s="176"/>
    </row>
    <row r="21" spans="2:4" s="3" customFormat="1" x14ac:dyDescent="0.2">
      <c r="B21" s="40"/>
      <c r="C21" s="158" t="s">
        <v>340</v>
      </c>
    </row>
    <row r="22" spans="2:4" s="3" customFormat="1" x14ac:dyDescent="0.2">
      <c r="C22" s="382">
        <f>SUM(C24:C27)</f>
        <v>2258</v>
      </c>
    </row>
    <row r="23" spans="2:4" s="3" customFormat="1" x14ac:dyDescent="0.2">
      <c r="C23" s="177"/>
      <c r="D23" s="53"/>
    </row>
    <row r="24" spans="2:4" s="3" customFormat="1" x14ac:dyDescent="0.2">
      <c r="B24" s="3" t="s">
        <v>550</v>
      </c>
      <c r="C24" s="309">
        <v>0</v>
      </c>
      <c r="D24" s="53"/>
    </row>
    <row r="25" spans="2:4" s="3" customFormat="1" x14ac:dyDescent="0.2">
      <c r="B25" s="3" t="s">
        <v>37</v>
      </c>
      <c r="C25" s="309">
        <v>0</v>
      </c>
      <c r="D25" s="53"/>
    </row>
    <row r="26" spans="2:4" s="3" customFormat="1" x14ac:dyDescent="0.2">
      <c r="B26" s="3" t="s">
        <v>38</v>
      </c>
      <c r="C26" s="309">
        <v>1529</v>
      </c>
      <c r="D26" s="53"/>
    </row>
    <row r="27" spans="2:4" s="3" customFormat="1" x14ac:dyDescent="0.2">
      <c r="B27" s="3" t="s">
        <v>39</v>
      </c>
      <c r="C27" s="309">
        <v>729</v>
      </c>
      <c r="D27" s="53"/>
    </row>
    <row r="28" spans="2:4" s="3" customFormat="1" x14ac:dyDescent="0.2">
      <c r="C28" s="177"/>
      <c r="D28" s="53"/>
    </row>
    <row r="29" spans="2:4" s="3" customFormat="1" x14ac:dyDescent="0.2">
      <c r="C29" s="177"/>
      <c r="D29" s="53"/>
    </row>
    <row r="30" spans="2:4" s="3" customFormat="1" x14ac:dyDescent="0.2">
      <c r="B30" s="14" t="s">
        <v>567</v>
      </c>
      <c r="C30" s="176"/>
      <c r="D30" s="53"/>
    </row>
    <row r="31" spans="2:4" s="3" customFormat="1" x14ac:dyDescent="0.2">
      <c r="B31" s="14"/>
      <c r="C31" s="176"/>
      <c r="D31" s="53"/>
    </row>
    <row r="32" spans="2:4" s="3" customFormat="1" x14ac:dyDescent="0.2">
      <c r="C32" s="158" t="s">
        <v>340</v>
      </c>
      <c r="D32" s="53"/>
    </row>
    <row r="33" spans="2:4" s="3" customFormat="1" x14ac:dyDescent="0.2">
      <c r="C33" s="382">
        <f>SUM(C35:C51)</f>
        <v>0</v>
      </c>
      <c r="D33" s="53"/>
    </row>
    <row r="34" spans="2:4" s="3" customFormat="1" x14ac:dyDescent="0.2">
      <c r="C34" s="177"/>
      <c r="D34" s="53"/>
    </row>
    <row r="35" spans="2:4" s="3" customFormat="1" x14ac:dyDescent="0.2">
      <c r="B35" s="445" t="s">
        <v>519</v>
      </c>
      <c r="C35" s="309">
        <v>0</v>
      </c>
      <c r="D35" s="53"/>
    </row>
    <row r="36" spans="2:4" s="3" customFormat="1" x14ac:dyDescent="0.2">
      <c r="B36" s="445" t="s">
        <v>514</v>
      </c>
      <c r="C36" s="309">
        <v>0</v>
      </c>
      <c r="D36" s="53"/>
    </row>
    <row r="37" spans="2:4" s="3" customFormat="1" x14ac:dyDescent="0.2">
      <c r="B37" s="450" t="s">
        <v>544</v>
      </c>
      <c r="C37" s="309">
        <v>0</v>
      </c>
      <c r="D37" s="53"/>
    </row>
    <row r="38" spans="2:4" s="3" customFormat="1" x14ac:dyDescent="0.2">
      <c r="B38" s="445" t="s">
        <v>539</v>
      </c>
      <c r="C38" s="309">
        <v>0</v>
      </c>
      <c r="D38" s="53"/>
    </row>
    <row r="39" spans="2:4" s="3" customFormat="1" x14ac:dyDescent="0.2">
      <c r="B39" s="445" t="s">
        <v>548</v>
      </c>
      <c r="C39" s="309">
        <v>0</v>
      </c>
      <c r="D39" s="53"/>
    </row>
    <row r="40" spans="2:4" s="3" customFormat="1" x14ac:dyDescent="0.2">
      <c r="B40" s="445" t="s">
        <v>547</v>
      </c>
      <c r="C40" s="309">
        <v>0</v>
      </c>
      <c r="D40" s="53"/>
    </row>
    <row r="41" spans="2:4" s="3" customFormat="1" x14ac:dyDescent="0.2">
      <c r="B41" s="445" t="s">
        <v>546</v>
      </c>
      <c r="C41" s="309">
        <v>0</v>
      </c>
      <c r="D41" s="53"/>
    </row>
    <row r="42" spans="2:4" s="3" customFormat="1" x14ac:dyDescent="0.2">
      <c r="B42" s="40" t="s">
        <v>513</v>
      </c>
      <c r="C42" s="309">
        <v>0</v>
      </c>
      <c r="D42" s="53"/>
    </row>
    <row r="43" spans="2:4" s="3" customFormat="1" x14ac:dyDescent="0.2">
      <c r="B43" s="445" t="s">
        <v>543</v>
      </c>
      <c r="C43" s="309">
        <v>0</v>
      </c>
      <c r="D43" s="53"/>
    </row>
    <row r="44" spans="2:4" s="3" customFormat="1" x14ac:dyDescent="0.2">
      <c r="B44" s="445" t="s">
        <v>545</v>
      </c>
      <c r="C44" s="309">
        <v>0</v>
      </c>
      <c r="D44" s="53"/>
    </row>
    <row r="45" spans="2:4" s="3" customFormat="1" x14ac:dyDescent="0.2">
      <c r="B45" s="445" t="s">
        <v>541</v>
      </c>
      <c r="C45" s="309">
        <v>0</v>
      </c>
      <c r="D45" s="53"/>
    </row>
    <row r="46" spans="2:4" s="3" customFormat="1" x14ac:dyDescent="0.2">
      <c r="B46" s="445" t="s">
        <v>542</v>
      </c>
      <c r="C46" s="309">
        <v>0</v>
      </c>
      <c r="D46" s="53"/>
    </row>
    <row r="47" spans="2:4" s="3" customFormat="1" x14ac:dyDescent="0.2">
      <c r="B47" s="445" t="s">
        <v>549</v>
      </c>
      <c r="C47" s="309">
        <v>0</v>
      </c>
      <c r="D47" s="53"/>
    </row>
    <row r="48" spans="2:4" s="3" customFormat="1" x14ac:dyDescent="0.2">
      <c r="B48" s="445" t="s">
        <v>515</v>
      </c>
      <c r="C48" s="309">
        <v>0</v>
      </c>
      <c r="D48" s="53"/>
    </row>
    <row r="49" spans="2:4" s="3" customFormat="1" x14ac:dyDescent="0.2">
      <c r="B49" s="3" t="s">
        <v>40</v>
      </c>
      <c r="C49" s="309">
        <v>0</v>
      </c>
      <c r="D49" s="53"/>
    </row>
    <row r="50" spans="2:4" s="3" customFormat="1" x14ac:dyDescent="0.2">
      <c r="B50" s="3" t="s">
        <v>41</v>
      </c>
      <c r="C50" s="309">
        <v>0</v>
      </c>
      <c r="D50" s="53"/>
    </row>
    <row r="51" spans="2:4" s="3" customFormat="1" x14ac:dyDescent="0.2">
      <c r="B51" s="3" t="s">
        <v>42</v>
      </c>
      <c r="C51" s="309">
        <v>0</v>
      </c>
      <c r="D51" s="53"/>
    </row>
    <row r="52" spans="2:4" s="3" customFormat="1" x14ac:dyDescent="0.2">
      <c r="C52" s="177"/>
      <c r="D52" s="53"/>
    </row>
    <row r="53" spans="2:4" s="3" customFormat="1" x14ac:dyDescent="0.2">
      <c r="C53" s="177"/>
      <c r="D53" s="53"/>
    </row>
    <row r="54" spans="2:4" s="3" customFormat="1" x14ac:dyDescent="0.2">
      <c r="B54" s="14" t="s">
        <v>566</v>
      </c>
      <c r="C54" s="171"/>
      <c r="D54" s="53"/>
    </row>
    <row r="55" spans="2:4" s="3" customFormat="1" x14ac:dyDescent="0.2">
      <c r="B55" s="14"/>
      <c r="C55" s="171"/>
      <c r="D55" s="53"/>
    </row>
    <row r="56" spans="2:4" s="3" customFormat="1" x14ac:dyDescent="0.2">
      <c r="C56" s="158" t="s">
        <v>340</v>
      </c>
      <c r="D56" s="53"/>
    </row>
    <row r="57" spans="2:4" s="3" customFormat="1" x14ac:dyDescent="0.2">
      <c r="C57" s="382">
        <f>SUM(C59:C64)</f>
        <v>0</v>
      </c>
      <c r="D57" s="53"/>
    </row>
    <row r="58" spans="2:4" s="3" customFormat="1" x14ac:dyDescent="0.2">
      <c r="C58" s="177"/>
      <c r="D58" s="53"/>
    </row>
    <row r="59" spans="2:4" s="3" customFormat="1" x14ac:dyDescent="0.2">
      <c r="B59" s="36" t="s">
        <v>43</v>
      </c>
      <c r="C59" s="309">
        <v>0</v>
      </c>
      <c r="D59" s="53"/>
    </row>
    <row r="60" spans="2:4" s="3" customFormat="1" x14ac:dyDescent="0.2">
      <c r="B60" s="36" t="s">
        <v>44</v>
      </c>
      <c r="C60" s="309">
        <v>0</v>
      </c>
      <c r="D60" s="53"/>
    </row>
    <row r="61" spans="2:4" s="3" customFormat="1" x14ac:dyDescent="0.2">
      <c r="B61" s="36" t="s">
        <v>45</v>
      </c>
      <c r="C61" s="309">
        <v>0</v>
      </c>
      <c r="D61" s="53"/>
    </row>
    <row r="62" spans="2:4" s="3" customFormat="1" x14ac:dyDescent="0.2">
      <c r="B62" s="36" t="s">
        <v>46</v>
      </c>
      <c r="C62" s="309">
        <v>0</v>
      </c>
      <c r="D62" s="53"/>
    </row>
    <row r="63" spans="2:4" s="3" customFormat="1" x14ac:dyDescent="0.2">
      <c r="B63" s="36" t="s">
        <v>47</v>
      </c>
      <c r="C63" s="309">
        <v>0</v>
      </c>
      <c r="D63" s="53"/>
    </row>
    <row r="64" spans="2:4" s="3" customFormat="1" x14ac:dyDescent="0.2">
      <c r="B64" s="36" t="s">
        <v>590</v>
      </c>
      <c r="C64" s="309">
        <v>0</v>
      </c>
      <c r="D64" s="53"/>
    </row>
    <row r="65" spans="2:4" s="3" customFormat="1" x14ac:dyDescent="0.2">
      <c r="C65" s="177"/>
      <c r="D65" s="53"/>
    </row>
    <row r="66" spans="2:4" s="3" customFormat="1" x14ac:dyDescent="0.2">
      <c r="C66" s="177"/>
      <c r="D66" s="53"/>
    </row>
    <row r="67" spans="2:4" s="3" customFormat="1" x14ac:dyDescent="0.2">
      <c r="B67" s="14" t="s">
        <v>111</v>
      </c>
      <c r="C67" s="171"/>
      <c r="D67" s="53"/>
    </row>
    <row r="68" spans="2:4" s="3" customFormat="1" x14ac:dyDescent="0.2">
      <c r="C68" s="177"/>
      <c r="D68" s="53"/>
    </row>
    <row r="69" spans="2:4" s="3" customFormat="1" x14ac:dyDescent="0.2">
      <c r="C69" s="158" t="s">
        <v>340</v>
      </c>
      <c r="D69" s="53"/>
    </row>
    <row r="70" spans="2:4" s="3" customFormat="1" x14ac:dyDescent="0.2">
      <c r="C70" s="382">
        <f>SUM(C72)</f>
        <v>0</v>
      </c>
      <c r="D70" s="53"/>
    </row>
    <row r="71" spans="2:4" s="3" customFormat="1" x14ac:dyDescent="0.2">
      <c r="C71" s="177"/>
      <c r="D71" s="53"/>
    </row>
    <row r="72" spans="2:4" s="3" customFormat="1" x14ac:dyDescent="0.2">
      <c r="B72" s="3" t="s">
        <v>48</v>
      </c>
      <c r="C72" s="309">
        <v>0</v>
      </c>
      <c r="D72" s="53"/>
    </row>
    <row r="73" spans="2:4" s="3" customFormat="1" x14ac:dyDescent="0.2">
      <c r="C73" s="177"/>
      <c r="D73" s="53"/>
    </row>
    <row r="74" spans="2:4" s="3" customFormat="1" x14ac:dyDescent="0.2">
      <c r="C74" s="177"/>
      <c r="D74" s="53"/>
    </row>
    <row r="75" spans="2:4" s="3" customFormat="1" x14ac:dyDescent="0.2">
      <c r="B75" s="14" t="s">
        <v>113</v>
      </c>
      <c r="C75" s="171"/>
      <c r="D75" s="53"/>
    </row>
    <row r="76" spans="2:4" s="3" customFormat="1" x14ac:dyDescent="0.2">
      <c r="C76" s="177"/>
      <c r="D76" s="53"/>
    </row>
    <row r="77" spans="2:4" s="3" customFormat="1" x14ac:dyDescent="0.2">
      <c r="C77" s="158" t="s">
        <v>340</v>
      </c>
      <c r="D77" s="53"/>
    </row>
    <row r="78" spans="2:4" s="3" customFormat="1" x14ac:dyDescent="0.2">
      <c r="C78" s="382">
        <f>SUM(C80)</f>
        <v>0</v>
      </c>
      <c r="D78" s="53"/>
    </row>
    <row r="79" spans="2:4" s="3" customFormat="1" x14ac:dyDescent="0.2">
      <c r="C79" s="177"/>
      <c r="D79" s="53"/>
    </row>
    <row r="80" spans="2:4" s="3" customFormat="1" x14ac:dyDescent="0.2">
      <c r="B80" s="3" t="s">
        <v>49</v>
      </c>
      <c r="C80" s="309">
        <v>0</v>
      </c>
      <c r="D80" s="53"/>
    </row>
    <row r="81" spans="2:4" s="3" customFormat="1" x14ac:dyDescent="0.2">
      <c r="C81" s="177"/>
      <c r="D81" s="53"/>
    </row>
    <row r="82" spans="2:4" s="3" customFormat="1" x14ac:dyDescent="0.2">
      <c r="C82" s="177"/>
      <c r="D82" s="53"/>
    </row>
    <row r="83" spans="2:4" s="3" customFormat="1" x14ac:dyDescent="0.2">
      <c r="B83" s="14" t="s">
        <v>112</v>
      </c>
      <c r="C83" s="171"/>
      <c r="D83" s="53"/>
    </row>
    <row r="84" spans="2:4" s="3" customFormat="1" x14ac:dyDescent="0.2">
      <c r="C84" s="177"/>
      <c r="D84" s="53"/>
    </row>
    <row r="85" spans="2:4" s="3" customFormat="1" x14ac:dyDescent="0.2">
      <c r="C85" s="158" t="s">
        <v>340</v>
      </c>
      <c r="D85" s="53"/>
    </row>
    <row r="86" spans="2:4" s="3" customFormat="1" x14ac:dyDescent="0.2">
      <c r="C86" s="382">
        <f>SUM(C88,C89,C90)</f>
        <v>0</v>
      </c>
      <c r="D86" s="53"/>
    </row>
    <row r="87" spans="2:4" s="3" customFormat="1" x14ac:dyDescent="0.2">
      <c r="C87" s="177"/>
      <c r="D87" s="53"/>
    </row>
    <row r="88" spans="2:4" s="3" customFormat="1" x14ac:dyDescent="0.2">
      <c r="B88" s="36" t="s">
        <v>50</v>
      </c>
      <c r="C88" s="309">
        <v>0</v>
      </c>
      <c r="D88" s="53"/>
    </row>
    <row r="89" spans="2:4" s="3" customFormat="1" x14ac:dyDescent="0.2">
      <c r="B89" s="36" t="s">
        <v>51</v>
      </c>
      <c r="C89" s="309">
        <v>0</v>
      </c>
      <c r="D89" s="53"/>
    </row>
    <row r="90" spans="2:4" s="3" customFormat="1" x14ac:dyDescent="0.2">
      <c r="B90" s="36" t="s">
        <v>52</v>
      </c>
      <c r="C90" s="309">
        <v>0</v>
      </c>
      <c r="D90" s="53"/>
    </row>
    <row r="91" spans="2:4" s="3" customFormat="1" x14ac:dyDescent="0.2">
      <c r="C91" s="177"/>
      <c r="D91" s="53"/>
    </row>
    <row r="92" spans="2:4" s="3" customFormat="1" x14ac:dyDescent="0.2">
      <c r="C92" s="177"/>
      <c r="D92" s="53"/>
    </row>
    <row r="93" spans="2:4" s="3" customFormat="1" x14ac:dyDescent="0.2">
      <c r="B93" s="14" t="s">
        <v>564</v>
      </c>
      <c r="C93" s="171"/>
      <c r="D93" s="53"/>
    </row>
    <row r="94" spans="2:4" s="3" customFormat="1" x14ac:dyDescent="0.2">
      <c r="C94" s="177"/>
      <c r="D94" s="53"/>
    </row>
    <row r="95" spans="2:4" s="3" customFormat="1" x14ac:dyDescent="0.2">
      <c r="C95" s="158" t="s">
        <v>340</v>
      </c>
      <c r="D95" s="53"/>
    </row>
    <row r="96" spans="2:4" s="3" customFormat="1" x14ac:dyDescent="0.2">
      <c r="C96" s="382">
        <f>SUM(C98:C150)</f>
        <v>16443.09</v>
      </c>
      <c r="D96" s="53"/>
    </row>
    <row r="97" spans="2:4" s="3" customFormat="1" x14ac:dyDescent="0.2">
      <c r="C97" s="177"/>
      <c r="D97" s="53"/>
    </row>
    <row r="98" spans="2:4" s="3" customFormat="1" x14ac:dyDescent="0.2">
      <c r="B98" s="36" t="s">
        <v>53</v>
      </c>
      <c r="C98" s="309">
        <v>0</v>
      </c>
      <c r="D98" s="53"/>
    </row>
    <row r="99" spans="2:4" s="3" customFormat="1" x14ac:dyDescent="0.2">
      <c r="B99" s="36" t="s">
        <v>54</v>
      </c>
      <c r="C99" s="309">
        <v>0</v>
      </c>
      <c r="D99" s="53"/>
    </row>
    <row r="100" spans="2:4" s="3" customFormat="1" x14ac:dyDescent="0.2">
      <c r="B100" s="36" t="s">
        <v>55</v>
      </c>
      <c r="C100" s="309">
        <v>742.32</v>
      </c>
      <c r="D100" s="53"/>
    </row>
    <row r="101" spans="2:4" s="3" customFormat="1" x14ac:dyDescent="0.2">
      <c r="B101" s="36" t="s">
        <v>56</v>
      </c>
      <c r="C101" s="309">
        <v>4681</v>
      </c>
      <c r="D101" s="53"/>
    </row>
    <row r="102" spans="2:4" s="3" customFormat="1" x14ac:dyDescent="0.2">
      <c r="B102" s="36" t="s">
        <v>57</v>
      </c>
      <c r="C102" s="309">
        <f>'[1]Entidades locales'!AK72</f>
        <v>3260.94</v>
      </c>
      <c r="D102" s="53"/>
    </row>
    <row r="103" spans="2:4" s="3" customFormat="1" x14ac:dyDescent="0.2">
      <c r="B103" s="36" t="s">
        <v>58</v>
      </c>
      <c r="C103" s="309">
        <f>'[1]Entidades locales'!AK73</f>
        <v>1032.68</v>
      </c>
      <c r="D103" s="53"/>
    </row>
    <row r="104" spans="2:4" s="3" customFormat="1" x14ac:dyDescent="0.2">
      <c r="B104" s="36" t="s">
        <v>61</v>
      </c>
      <c r="C104" s="309">
        <v>0</v>
      </c>
      <c r="D104" s="53"/>
    </row>
    <row r="105" spans="2:4" s="3" customFormat="1" x14ac:dyDescent="0.2">
      <c r="B105" s="36" t="s">
        <v>62</v>
      </c>
      <c r="C105" s="309">
        <v>718</v>
      </c>
      <c r="D105" s="53"/>
    </row>
    <row r="106" spans="2:4" s="3" customFormat="1" x14ac:dyDescent="0.2">
      <c r="B106" s="36" t="s">
        <v>63</v>
      </c>
      <c r="C106" s="309">
        <v>0</v>
      </c>
      <c r="D106" s="53"/>
    </row>
    <row r="107" spans="2:4" s="3" customFormat="1" x14ac:dyDescent="0.2">
      <c r="B107" s="36" t="s">
        <v>530</v>
      </c>
      <c r="C107" s="309">
        <v>0</v>
      </c>
      <c r="D107" s="53"/>
    </row>
    <row r="108" spans="2:4" s="3" customFormat="1" x14ac:dyDescent="0.2">
      <c r="B108" s="36" t="s">
        <v>64</v>
      </c>
      <c r="C108" s="309">
        <v>0</v>
      </c>
      <c r="D108" s="53"/>
    </row>
    <row r="109" spans="2:4" s="3" customFormat="1" x14ac:dyDescent="0.2">
      <c r="B109" s="36" t="s">
        <v>65</v>
      </c>
      <c r="C109" s="309">
        <v>0</v>
      </c>
      <c r="D109" s="53"/>
    </row>
    <row r="110" spans="2:4" s="3" customFormat="1" x14ac:dyDescent="0.2">
      <c r="B110" s="36" t="s">
        <v>68</v>
      </c>
      <c r="C110" s="309">
        <v>2928</v>
      </c>
      <c r="D110" s="53"/>
    </row>
    <row r="111" spans="2:4" s="3" customFormat="1" x14ac:dyDescent="0.2">
      <c r="B111" s="36" t="s">
        <v>69</v>
      </c>
      <c r="C111" s="309">
        <v>0</v>
      </c>
      <c r="D111" s="53"/>
    </row>
    <row r="112" spans="2:4" s="3" customFormat="1" x14ac:dyDescent="0.2">
      <c r="B112" s="36" t="s">
        <v>71</v>
      </c>
      <c r="C112" s="309">
        <v>0</v>
      </c>
      <c r="D112" s="53"/>
    </row>
    <row r="113" spans="2:4" s="3" customFormat="1" x14ac:dyDescent="0.2">
      <c r="B113" s="36" t="s">
        <v>72</v>
      </c>
      <c r="C113" s="309">
        <v>0</v>
      </c>
      <c r="D113" s="53"/>
    </row>
    <row r="114" spans="2:4" s="3" customFormat="1" x14ac:dyDescent="0.2">
      <c r="B114" s="36" t="s">
        <v>73</v>
      </c>
      <c r="C114" s="309">
        <v>0</v>
      </c>
      <c r="D114" s="53"/>
    </row>
    <row r="115" spans="2:4" s="3" customFormat="1" x14ac:dyDescent="0.2">
      <c r="B115" s="36" t="s">
        <v>75</v>
      </c>
      <c r="C115" s="309">
        <v>33</v>
      </c>
      <c r="D115" s="53"/>
    </row>
    <row r="116" spans="2:4" s="3" customFormat="1" x14ac:dyDescent="0.2">
      <c r="B116" s="36" t="s">
        <v>76</v>
      </c>
      <c r="C116" s="309">
        <v>0</v>
      </c>
      <c r="D116" s="53"/>
    </row>
    <row r="117" spans="2:4" s="3" customFormat="1" x14ac:dyDescent="0.2">
      <c r="B117" s="36" t="s">
        <v>77</v>
      </c>
      <c r="C117" s="309">
        <v>0</v>
      </c>
      <c r="D117" s="53"/>
    </row>
    <row r="118" spans="2:4" s="3" customFormat="1" x14ac:dyDescent="0.2">
      <c r="B118" s="36" t="s">
        <v>78</v>
      </c>
      <c r="C118" s="309">
        <v>0</v>
      </c>
      <c r="D118" s="53"/>
    </row>
    <row r="119" spans="2:4" s="3" customFormat="1" x14ac:dyDescent="0.2">
      <c r="B119" s="36" t="s">
        <v>79</v>
      </c>
      <c r="C119" s="309">
        <v>0</v>
      </c>
      <c r="D119" s="53"/>
    </row>
    <row r="120" spans="2:4" s="3" customFormat="1" x14ac:dyDescent="0.2">
      <c r="B120" s="36" t="s">
        <v>529</v>
      </c>
      <c r="C120" s="309">
        <v>0</v>
      </c>
      <c r="D120" s="53"/>
    </row>
    <row r="121" spans="2:4" s="3" customFormat="1" x14ac:dyDescent="0.2">
      <c r="B121" s="261" t="s">
        <v>81</v>
      </c>
      <c r="C121" s="309">
        <v>0</v>
      </c>
      <c r="D121" s="53"/>
    </row>
    <row r="122" spans="2:4" s="3" customFormat="1" x14ac:dyDescent="0.2">
      <c r="B122" s="36" t="s">
        <v>82</v>
      </c>
      <c r="C122" s="309">
        <v>500</v>
      </c>
      <c r="D122" s="53"/>
    </row>
    <row r="123" spans="2:4" s="3" customFormat="1" x14ac:dyDescent="0.2">
      <c r="B123" s="36" t="s">
        <v>83</v>
      </c>
      <c r="C123" s="309">
        <v>0</v>
      </c>
      <c r="D123" s="53"/>
    </row>
    <row r="124" spans="2:4" s="3" customFormat="1" x14ac:dyDescent="0.2">
      <c r="B124" s="36" t="s">
        <v>533</v>
      </c>
      <c r="C124" s="309">
        <v>0</v>
      </c>
      <c r="D124" s="53"/>
    </row>
    <row r="125" spans="2:4" s="3" customFormat="1" x14ac:dyDescent="0.2">
      <c r="B125" s="36" t="s">
        <v>84</v>
      </c>
      <c r="C125" s="309">
        <v>0</v>
      </c>
      <c r="D125" s="53"/>
    </row>
    <row r="126" spans="2:4" s="3" customFormat="1" x14ac:dyDescent="0.2">
      <c r="B126" s="36" t="s">
        <v>85</v>
      </c>
      <c r="C126" s="309">
        <v>0</v>
      </c>
      <c r="D126" s="53"/>
    </row>
    <row r="127" spans="2:4" s="3" customFormat="1" x14ac:dyDescent="0.2">
      <c r="B127" s="36" t="s">
        <v>551</v>
      </c>
      <c r="C127" s="309">
        <v>0</v>
      </c>
      <c r="D127" s="53"/>
    </row>
    <row r="128" spans="2:4" s="3" customFormat="1" x14ac:dyDescent="0.2">
      <c r="B128" s="36" t="s">
        <v>86</v>
      </c>
      <c r="C128" s="309">
        <v>0</v>
      </c>
      <c r="D128" s="53"/>
    </row>
    <row r="129" spans="2:4" s="3" customFormat="1" x14ac:dyDescent="0.2">
      <c r="B129" s="36" t="s">
        <v>87</v>
      </c>
      <c r="C129" s="309">
        <v>0</v>
      </c>
      <c r="D129" s="53"/>
    </row>
    <row r="130" spans="2:4" s="3" customFormat="1" x14ac:dyDescent="0.2">
      <c r="B130" s="36" t="s">
        <v>88</v>
      </c>
      <c r="C130" s="309">
        <v>0</v>
      </c>
      <c r="D130" s="53"/>
    </row>
    <row r="131" spans="2:4" s="3" customFormat="1" x14ac:dyDescent="0.2">
      <c r="B131" s="36" t="s">
        <v>89</v>
      </c>
      <c r="C131" s="309">
        <v>0</v>
      </c>
      <c r="D131" s="53"/>
    </row>
    <row r="132" spans="2:4" s="3" customFormat="1" x14ac:dyDescent="0.2">
      <c r="B132" s="36" t="s">
        <v>90</v>
      </c>
      <c r="C132" s="309">
        <v>0</v>
      </c>
      <c r="D132" s="53"/>
    </row>
    <row r="133" spans="2:4" s="3" customFormat="1" x14ac:dyDescent="0.2">
      <c r="B133" s="36" t="s">
        <v>91</v>
      </c>
      <c r="C133" s="309">
        <v>0</v>
      </c>
      <c r="D133" s="53"/>
    </row>
    <row r="134" spans="2:4" s="3" customFormat="1" x14ac:dyDescent="0.2">
      <c r="B134" s="36" t="s">
        <v>92</v>
      </c>
      <c r="C134" s="309">
        <v>0</v>
      </c>
      <c r="D134" s="53"/>
    </row>
    <row r="135" spans="2:4" s="3" customFormat="1" x14ac:dyDescent="0.2">
      <c r="B135" s="36" t="s">
        <v>531</v>
      </c>
      <c r="C135" s="464">
        <v>150</v>
      </c>
      <c r="D135" s="53"/>
    </row>
    <row r="136" spans="2:4" s="3" customFormat="1" x14ac:dyDescent="0.2">
      <c r="B136" s="36" t="s">
        <v>93</v>
      </c>
      <c r="C136" s="309">
        <v>0</v>
      </c>
      <c r="D136" s="53"/>
    </row>
    <row r="137" spans="2:4" s="3" customFormat="1" x14ac:dyDescent="0.2">
      <c r="B137" s="36" t="s">
        <v>94</v>
      </c>
      <c r="C137" s="309">
        <v>0</v>
      </c>
      <c r="D137" s="53"/>
    </row>
    <row r="138" spans="2:4" s="3" customFormat="1" x14ac:dyDescent="0.2">
      <c r="B138" s="36" t="s">
        <v>95</v>
      </c>
      <c r="C138" s="309">
        <v>0</v>
      </c>
      <c r="D138" s="53"/>
    </row>
    <row r="139" spans="2:4" s="3" customFormat="1" x14ac:dyDescent="0.2">
      <c r="B139" s="36" t="s">
        <v>96</v>
      </c>
      <c r="C139" s="309">
        <v>0</v>
      </c>
      <c r="D139" s="53"/>
    </row>
    <row r="140" spans="2:4" s="3" customFormat="1" x14ac:dyDescent="0.2">
      <c r="B140" s="36" t="s">
        <v>97</v>
      </c>
      <c r="C140" s="309">
        <v>0</v>
      </c>
      <c r="D140" s="53"/>
    </row>
    <row r="141" spans="2:4" s="3" customFormat="1" x14ac:dyDescent="0.2">
      <c r="B141" s="36" t="s">
        <v>98</v>
      </c>
      <c r="C141" s="309">
        <f>'[1]Entidades locales'!AK111</f>
        <v>613.4</v>
      </c>
      <c r="D141" s="53"/>
    </row>
    <row r="142" spans="2:4" s="3" customFormat="1" x14ac:dyDescent="0.2">
      <c r="B142" s="36" t="s">
        <v>99</v>
      </c>
      <c r="C142" s="309">
        <f>'[1]Entidades locales'!AK112</f>
        <v>1783.75</v>
      </c>
      <c r="D142" s="53"/>
    </row>
    <row r="143" spans="2:4" s="3" customFormat="1" x14ac:dyDescent="0.2">
      <c r="B143" s="36" t="s">
        <v>100</v>
      </c>
      <c r="C143" s="309">
        <v>0</v>
      </c>
      <c r="D143" s="53"/>
    </row>
    <row r="144" spans="2:4" s="3" customFormat="1" x14ac:dyDescent="0.2">
      <c r="B144" s="36" t="s">
        <v>102</v>
      </c>
      <c r="C144" s="309">
        <v>0</v>
      </c>
      <c r="D144" s="53"/>
    </row>
    <row r="145" spans="2:4" s="3" customFormat="1" x14ac:dyDescent="0.2">
      <c r="B145" s="36" t="s">
        <v>103</v>
      </c>
      <c r="C145" s="309">
        <v>0</v>
      </c>
      <c r="D145" s="53"/>
    </row>
    <row r="146" spans="2:4" s="3" customFormat="1" x14ac:dyDescent="0.2">
      <c r="B146" s="36" t="s">
        <v>104</v>
      </c>
      <c r="C146" s="309">
        <v>0</v>
      </c>
      <c r="D146" s="53"/>
    </row>
    <row r="147" spans="2:4" s="3" customFormat="1" x14ac:dyDescent="0.2">
      <c r="B147" s="36" t="s">
        <v>105</v>
      </c>
      <c r="C147" s="309">
        <v>0</v>
      </c>
      <c r="D147" s="53"/>
    </row>
    <row r="148" spans="2:4" s="3" customFormat="1" x14ac:dyDescent="0.2">
      <c r="B148" s="36" t="s">
        <v>106</v>
      </c>
      <c r="C148" s="309">
        <v>0</v>
      </c>
      <c r="D148" s="53"/>
    </row>
    <row r="149" spans="2:4" s="3" customFormat="1" x14ac:dyDescent="0.2">
      <c r="B149" s="36" t="s">
        <v>107</v>
      </c>
      <c r="C149" s="309">
        <v>0</v>
      </c>
      <c r="D149" s="53"/>
    </row>
    <row r="150" spans="2:4" s="3" customFormat="1" x14ac:dyDescent="0.2">
      <c r="B150" s="36" t="s">
        <v>108</v>
      </c>
      <c r="C150" s="309">
        <v>0</v>
      </c>
      <c r="D150" s="53"/>
    </row>
    <row r="151" spans="2:4" s="3" customFormat="1" x14ac:dyDescent="0.2">
      <c r="C151" s="178"/>
      <c r="D151" s="53"/>
    </row>
    <row r="152" spans="2:4" s="3" customFormat="1" x14ac:dyDescent="0.2">
      <c r="C152" s="177"/>
      <c r="D152" s="53"/>
    </row>
    <row r="153" spans="2:4" s="3" customFormat="1" x14ac:dyDescent="0.2">
      <c r="C153" s="177"/>
      <c r="D153" s="53"/>
    </row>
    <row r="154" spans="2:4" s="3" customFormat="1" x14ac:dyDescent="0.2">
      <c r="C154" s="177"/>
      <c r="D154" s="53"/>
    </row>
    <row r="155" spans="2:4" s="3" customFormat="1" x14ac:dyDescent="0.2">
      <c r="C155" s="177"/>
      <c r="D155" s="53"/>
    </row>
    <row r="156" spans="2:4" s="3" customFormat="1" x14ac:dyDescent="0.2">
      <c r="B156" s="14" t="s">
        <v>562</v>
      </c>
      <c r="C156" s="171"/>
      <c r="D156" s="53"/>
    </row>
    <row r="157" spans="2:4" s="3" customFormat="1" x14ac:dyDescent="0.2">
      <c r="C157" s="177"/>
      <c r="D157" s="53"/>
    </row>
    <row r="158" spans="2:4" s="3" customFormat="1" x14ac:dyDescent="0.2">
      <c r="C158" s="158" t="s">
        <v>340</v>
      </c>
      <c r="D158" s="53"/>
    </row>
    <row r="159" spans="2:4" s="3" customFormat="1" x14ac:dyDescent="0.2">
      <c r="C159" s="382">
        <f>SUM(C161:C164)</f>
        <v>0</v>
      </c>
      <c r="D159" s="53"/>
    </row>
    <row r="160" spans="2:4" s="3" customFormat="1" x14ac:dyDescent="0.2">
      <c r="C160" s="177"/>
      <c r="D160" s="53"/>
    </row>
    <row r="161" spans="2:4" s="3" customFormat="1" x14ac:dyDescent="0.2">
      <c r="B161" s="36" t="s">
        <v>116</v>
      </c>
      <c r="C161" s="309">
        <v>0</v>
      </c>
      <c r="D161" s="53"/>
    </row>
    <row r="162" spans="2:4" s="3" customFormat="1" x14ac:dyDescent="0.2">
      <c r="B162" s="36" t="s">
        <v>117</v>
      </c>
      <c r="C162" s="309">
        <v>0</v>
      </c>
      <c r="D162" s="53"/>
    </row>
    <row r="163" spans="2:4" s="3" customFormat="1" x14ac:dyDescent="0.2">
      <c r="B163" s="36" t="s">
        <v>118</v>
      </c>
      <c r="C163" s="309">
        <v>0</v>
      </c>
      <c r="D163" s="53"/>
    </row>
    <row r="164" spans="2:4" s="3" customFormat="1" x14ac:dyDescent="0.2">
      <c r="B164" s="36" t="s">
        <v>119</v>
      </c>
      <c r="C164" s="309">
        <v>0</v>
      </c>
      <c r="D164" s="53"/>
    </row>
    <row r="165" spans="2:4" s="3" customFormat="1" x14ac:dyDescent="0.2">
      <c r="C165" s="177"/>
      <c r="D165" s="53"/>
    </row>
    <row r="166" spans="2:4" s="3" customFormat="1" x14ac:dyDescent="0.2">
      <c r="C166" s="177"/>
      <c r="D166" s="53"/>
    </row>
    <row r="167" spans="2:4" s="3" customFormat="1" x14ac:dyDescent="0.2">
      <c r="B167" s="14" t="s">
        <v>563</v>
      </c>
      <c r="C167" s="171"/>
      <c r="D167" s="53"/>
    </row>
    <row r="168" spans="2:4" s="3" customFormat="1" x14ac:dyDescent="0.2">
      <c r="C168" s="177"/>
      <c r="D168" s="53"/>
    </row>
    <row r="169" spans="2:4" s="3" customFormat="1" x14ac:dyDescent="0.2">
      <c r="C169" s="158" t="s">
        <v>340</v>
      </c>
      <c r="D169" s="53"/>
    </row>
    <row r="170" spans="2:4" s="3" customFormat="1" x14ac:dyDescent="0.2">
      <c r="C170" s="382">
        <f>SUM(C172:C201)</f>
        <v>19878.329999999998</v>
      </c>
      <c r="D170" s="53"/>
    </row>
    <row r="171" spans="2:4" s="3" customFormat="1" x14ac:dyDescent="0.2">
      <c r="C171" s="177"/>
      <c r="D171" s="53"/>
    </row>
    <row r="172" spans="2:4" s="3" customFormat="1" x14ac:dyDescent="0.2">
      <c r="B172" s="36" t="s">
        <v>120</v>
      </c>
      <c r="C172" s="309">
        <v>821.69</v>
      </c>
      <c r="D172" s="53"/>
    </row>
    <row r="173" spans="2:4" s="3" customFormat="1" x14ac:dyDescent="0.2">
      <c r="B173" s="36" t="s">
        <v>121</v>
      </c>
      <c r="C173" s="309">
        <v>0</v>
      </c>
      <c r="D173" s="53"/>
    </row>
    <row r="174" spans="2:4" s="3" customFormat="1" x14ac:dyDescent="0.2">
      <c r="B174" s="36" t="s">
        <v>122</v>
      </c>
      <c r="C174" s="309">
        <v>0</v>
      </c>
      <c r="D174" s="53"/>
    </row>
    <row r="175" spans="2:4" s="3" customFormat="1" x14ac:dyDescent="0.2">
      <c r="B175" s="36" t="s">
        <v>123</v>
      </c>
      <c r="C175" s="309">
        <v>18392.61</v>
      </c>
      <c r="D175" s="53"/>
    </row>
    <row r="176" spans="2:4" s="3" customFormat="1" x14ac:dyDescent="0.2">
      <c r="B176" s="36" t="s">
        <v>124</v>
      </c>
      <c r="C176" s="309">
        <v>0</v>
      </c>
      <c r="D176" s="53"/>
    </row>
    <row r="177" spans="2:4" s="3" customFormat="1" x14ac:dyDescent="0.2">
      <c r="B177" s="36" t="s">
        <v>125</v>
      </c>
      <c r="C177" s="309">
        <v>0</v>
      </c>
      <c r="D177" s="53"/>
    </row>
    <row r="178" spans="2:4" s="3" customFormat="1" x14ac:dyDescent="0.2">
      <c r="B178" s="36" t="s">
        <v>126</v>
      </c>
      <c r="C178" s="309">
        <v>0</v>
      </c>
      <c r="D178" s="53"/>
    </row>
    <row r="179" spans="2:4" s="3" customFormat="1" x14ac:dyDescent="0.2">
      <c r="B179" s="36" t="s">
        <v>127</v>
      </c>
      <c r="C179" s="309">
        <v>0</v>
      </c>
      <c r="D179" s="53"/>
    </row>
    <row r="180" spans="2:4" s="3" customFormat="1" x14ac:dyDescent="0.2">
      <c r="B180" s="36" t="s">
        <v>142</v>
      </c>
      <c r="C180" s="309">
        <v>0</v>
      </c>
      <c r="D180" s="53"/>
    </row>
    <row r="181" spans="2:4" s="3" customFormat="1" x14ac:dyDescent="0.2">
      <c r="B181" s="36" t="s">
        <v>128</v>
      </c>
      <c r="C181" s="309">
        <v>0</v>
      </c>
      <c r="D181" s="53"/>
    </row>
    <row r="182" spans="2:4" s="3" customFormat="1" x14ac:dyDescent="0.2">
      <c r="B182" s="36" t="s">
        <v>129</v>
      </c>
      <c r="C182" s="309">
        <v>0</v>
      </c>
      <c r="D182" s="53"/>
    </row>
    <row r="183" spans="2:4" s="3" customFormat="1" x14ac:dyDescent="0.2">
      <c r="B183" s="36" t="s">
        <v>130</v>
      </c>
      <c r="C183" s="309">
        <v>0</v>
      </c>
      <c r="D183" s="53"/>
    </row>
    <row r="184" spans="2:4" s="3" customFormat="1" x14ac:dyDescent="0.2">
      <c r="B184" s="36" t="s">
        <v>131</v>
      </c>
      <c r="C184" s="309">
        <v>0</v>
      </c>
      <c r="D184" s="53"/>
    </row>
    <row r="185" spans="2:4" s="3" customFormat="1" x14ac:dyDescent="0.2">
      <c r="B185" s="36" t="s">
        <v>516</v>
      </c>
      <c r="C185" s="309">
        <v>0</v>
      </c>
      <c r="D185" s="53"/>
    </row>
    <row r="186" spans="2:4" s="3" customFormat="1" x14ac:dyDescent="0.2">
      <c r="B186" s="36" t="s">
        <v>132</v>
      </c>
      <c r="C186" s="309">
        <v>0</v>
      </c>
      <c r="D186" s="53"/>
    </row>
    <row r="187" spans="2:4" s="3" customFormat="1" x14ac:dyDescent="0.2">
      <c r="B187" s="36" t="s">
        <v>133</v>
      </c>
      <c r="C187" s="309">
        <v>0</v>
      </c>
      <c r="D187" s="53"/>
    </row>
    <row r="188" spans="2:4" s="3" customFormat="1" x14ac:dyDescent="0.2">
      <c r="B188" s="36" t="s">
        <v>134</v>
      </c>
      <c r="C188" s="309">
        <v>0</v>
      </c>
      <c r="D188" s="53"/>
    </row>
    <row r="189" spans="2:4" s="3" customFormat="1" x14ac:dyDescent="0.2">
      <c r="B189" s="36" t="s">
        <v>135</v>
      </c>
      <c r="C189" s="309">
        <v>86.68</v>
      </c>
      <c r="D189" s="53"/>
    </row>
    <row r="190" spans="2:4" s="3" customFormat="1" x14ac:dyDescent="0.2">
      <c r="B190" s="36" t="s">
        <v>552</v>
      </c>
      <c r="C190" s="309">
        <v>0</v>
      </c>
      <c r="D190" s="53"/>
    </row>
    <row r="191" spans="2:4" s="3" customFormat="1" x14ac:dyDescent="0.2">
      <c r="B191" s="36" t="s">
        <v>553</v>
      </c>
      <c r="C191" s="309">
        <v>0</v>
      </c>
      <c r="D191" s="53"/>
    </row>
    <row r="192" spans="2:4" s="3" customFormat="1" x14ac:dyDescent="0.2">
      <c r="B192" s="36" t="s">
        <v>532</v>
      </c>
      <c r="C192" s="309">
        <v>67.349999999999994</v>
      </c>
      <c r="D192" s="53"/>
    </row>
    <row r="193" spans="2:4" s="3" customFormat="1" x14ac:dyDescent="0.2">
      <c r="B193" s="36" t="s">
        <v>554</v>
      </c>
      <c r="C193" s="309">
        <v>0</v>
      </c>
      <c r="D193" s="53"/>
    </row>
    <row r="194" spans="2:4" s="3" customFormat="1" x14ac:dyDescent="0.2">
      <c r="B194" s="36" t="s">
        <v>555</v>
      </c>
      <c r="C194" s="309">
        <v>0</v>
      </c>
      <c r="D194" s="53"/>
    </row>
    <row r="195" spans="2:4" s="3" customFormat="1" x14ac:dyDescent="0.2">
      <c r="B195" s="36" t="s">
        <v>557</v>
      </c>
      <c r="C195" s="309">
        <v>0</v>
      </c>
      <c r="D195" s="53"/>
    </row>
    <row r="196" spans="2:4" s="3" customFormat="1" x14ac:dyDescent="0.2">
      <c r="B196" s="36" t="s">
        <v>136</v>
      </c>
      <c r="C196" s="309">
        <v>0</v>
      </c>
      <c r="D196" s="53"/>
    </row>
    <row r="197" spans="2:4" s="3" customFormat="1" x14ac:dyDescent="0.2">
      <c r="B197" s="36" t="s">
        <v>137</v>
      </c>
      <c r="C197" s="309">
        <v>0</v>
      </c>
      <c r="D197" s="53"/>
    </row>
    <row r="198" spans="2:4" s="3" customFormat="1" x14ac:dyDescent="0.2">
      <c r="B198" s="36" t="s">
        <v>520</v>
      </c>
      <c r="C198" s="309">
        <v>0</v>
      </c>
      <c r="D198" s="53"/>
    </row>
    <row r="199" spans="2:4" s="3" customFormat="1" x14ac:dyDescent="0.2">
      <c r="B199" s="36" t="s">
        <v>558</v>
      </c>
      <c r="C199" s="309">
        <v>510</v>
      </c>
      <c r="D199" s="53"/>
    </row>
    <row r="200" spans="2:4" s="3" customFormat="1" x14ac:dyDescent="0.2">
      <c r="B200" s="36" t="s">
        <v>138</v>
      </c>
      <c r="C200" s="309">
        <v>0</v>
      </c>
      <c r="D200" s="53"/>
    </row>
    <row r="201" spans="2:4" s="3" customFormat="1" x14ac:dyDescent="0.2">
      <c r="B201" s="36" t="s">
        <v>139</v>
      </c>
      <c r="C201" s="309">
        <v>0</v>
      </c>
      <c r="D201" s="53"/>
    </row>
    <row r="202" spans="2:4" s="3" customFormat="1" x14ac:dyDescent="0.2">
      <c r="C202" s="178"/>
      <c r="D202" s="53"/>
    </row>
    <row r="203" spans="2:4" s="3" customFormat="1" x14ac:dyDescent="0.2">
      <c r="C203" s="177"/>
      <c r="D203" s="53"/>
    </row>
    <row r="204" spans="2:4" s="3" customFormat="1" x14ac:dyDescent="0.2">
      <c r="B204" s="14" t="s">
        <v>140</v>
      </c>
      <c r="C204" s="171"/>
      <c r="D204" s="53"/>
    </row>
    <row r="205" spans="2:4" s="3" customFormat="1" x14ac:dyDescent="0.2">
      <c r="C205" s="177"/>
      <c r="D205" s="53"/>
    </row>
    <row r="206" spans="2:4" s="3" customFormat="1" x14ac:dyDescent="0.2">
      <c r="C206" s="158" t="s">
        <v>340</v>
      </c>
      <c r="D206" s="53"/>
    </row>
    <row r="207" spans="2:4" s="3" customFormat="1" x14ac:dyDescent="0.2">
      <c r="C207" s="382">
        <f>SUM(C209)</f>
        <v>0</v>
      </c>
      <c r="D207" s="53"/>
    </row>
    <row r="208" spans="2:4" s="3" customFormat="1" x14ac:dyDescent="0.2">
      <c r="C208" s="177"/>
      <c r="D208" s="53"/>
    </row>
    <row r="209" spans="2:4" s="3" customFormat="1" x14ac:dyDescent="0.2">
      <c r="B209" s="36" t="s">
        <v>141</v>
      </c>
      <c r="C209" s="309">
        <v>0</v>
      </c>
      <c r="D209" s="53"/>
    </row>
    <row r="210" spans="2:4" s="3" customFormat="1" x14ac:dyDescent="0.2">
      <c r="B210" s="36"/>
      <c r="C210" s="425"/>
      <c r="D210" s="53"/>
    </row>
    <row r="211" spans="2:4" s="3" customFormat="1" x14ac:dyDescent="0.2">
      <c r="B211" s="36"/>
      <c r="C211" s="425"/>
      <c r="D211" s="53"/>
    </row>
    <row r="212" spans="2:4" s="3" customFormat="1" x14ac:dyDescent="0.2">
      <c r="C212" s="177"/>
      <c r="D212" s="53"/>
    </row>
    <row r="213" spans="2:4" ht="15" x14ac:dyDescent="0.25">
      <c r="B213" s="15" t="s">
        <v>494</v>
      </c>
      <c r="C213" s="174"/>
      <c r="D213" s="5"/>
    </row>
    <row r="214" spans="2:4" s="3" customFormat="1" x14ac:dyDescent="0.2">
      <c r="C214" s="177"/>
      <c r="D214" s="53"/>
    </row>
    <row r="215" spans="2:4" s="3" customFormat="1" x14ac:dyDescent="0.2">
      <c r="C215" s="177"/>
      <c r="D215" s="53"/>
    </row>
    <row r="216" spans="2:4" s="3" customFormat="1" x14ac:dyDescent="0.2">
      <c r="C216" s="177"/>
      <c r="D216" s="53"/>
    </row>
    <row r="217" spans="2:4" s="3" customFormat="1" x14ac:dyDescent="0.2">
      <c r="C217" s="177"/>
      <c r="D217" s="53"/>
    </row>
    <row r="218" spans="2:4" s="3" customFormat="1" x14ac:dyDescent="0.2">
      <c r="C218" s="177"/>
      <c r="D218" s="53"/>
    </row>
    <row r="219" spans="2:4" s="3" customFormat="1" x14ac:dyDescent="0.2">
      <c r="C219" s="177"/>
      <c r="D219" s="53"/>
    </row>
    <row r="220" spans="2:4" s="3" customFormat="1" x14ac:dyDescent="0.2">
      <c r="C220" s="177"/>
      <c r="D220" s="53"/>
    </row>
    <row r="221" spans="2:4" s="3" customFormat="1" x14ac:dyDescent="0.2">
      <c r="C221" s="177"/>
      <c r="D221" s="53"/>
    </row>
    <row r="222" spans="2:4" s="3" customFormat="1" x14ac:dyDescent="0.2">
      <c r="C222" s="177"/>
      <c r="D222" s="53"/>
    </row>
    <row r="223" spans="2:4" s="3" customFormat="1" x14ac:dyDescent="0.2">
      <c r="C223" s="177"/>
      <c r="D223" s="53"/>
    </row>
    <row r="224" spans="2:4" s="3" customFormat="1" x14ac:dyDescent="0.2">
      <c r="C224" s="177"/>
      <c r="D224" s="53"/>
    </row>
    <row r="225" spans="3:4" s="3" customFormat="1" x14ac:dyDescent="0.2">
      <c r="C225" s="177"/>
      <c r="D225" s="53"/>
    </row>
    <row r="226" spans="3:4" s="3" customFormat="1" x14ac:dyDescent="0.2">
      <c r="C226" s="177"/>
      <c r="D226" s="53"/>
    </row>
    <row r="227" spans="3:4" s="3" customFormat="1" x14ac:dyDescent="0.2">
      <c r="C227" s="177"/>
      <c r="D227" s="53"/>
    </row>
    <row r="228" spans="3:4" s="3" customFormat="1" x14ac:dyDescent="0.2">
      <c r="C228" s="177"/>
      <c r="D228" s="53"/>
    </row>
    <row r="229" spans="3:4" s="3" customFormat="1" x14ac:dyDescent="0.2">
      <c r="C229" s="177"/>
      <c r="D229" s="53"/>
    </row>
    <row r="230" spans="3:4" s="3" customFormat="1" x14ac:dyDescent="0.2">
      <c r="C230" s="177"/>
      <c r="D230" s="53"/>
    </row>
    <row r="231" spans="3:4" s="3" customFormat="1" x14ac:dyDescent="0.2">
      <c r="C231" s="177"/>
      <c r="D231" s="53"/>
    </row>
    <row r="232" spans="3:4" s="3" customFormat="1" x14ac:dyDescent="0.2">
      <c r="C232" s="177"/>
      <c r="D232" s="53"/>
    </row>
    <row r="233" spans="3:4" s="3" customFormat="1" x14ac:dyDescent="0.2">
      <c r="C233" s="177"/>
      <c r="D233" s="53"/>
    </row>
    <row r="234" spans="3:4" s="3" customFormat="1" x14ac:dyDescent="0.2">
      <c r="C234" s="177"/>
      <c r="D234" s="53"/>
    </row>
    <row r="235" spans="3:4" s="3" customFormat="1" x14ac:dyDescent="0.2">
      <c r="C235" s="177"/>
      <c r="D235" s="53"/>
    </row>
    <row r="236" spans="3:4" s="3" customFormat="1" x14ac:dyDescent="0.2">
      <c r="C236" s="177"/>
      <c r="D236" s="53"/>
    </row>
    <row r="237" spans="3:4" s="3" customFormat="1" x14ac:dyDescent="0.2">
      <c r="C237" s="177"/>
      <c r="D237" s="53"/>
    </row>
    <row r="238" spans="3:4" s="3" customFormat="1" x14ac:dyDescent="0.2">
      <c r="C238" s="177"/>
      <c r="D238" s="53"/>
    </row>
    <row r="239" spans="3:4" s="3" customFormat="1" x14ac:dyDescent="0.2">
      <c r="C239" s="177"/>
      <c r="D239" s="53"/>
    </row>
    <row r="240" spans="3:4" s="3" customFormat="1" x14ac:dyDescent="0.2">
      <c r="C240" s="177"/>
      <c r="D240" s="53"/>
    </row>
    <row r="241" spans="3:4" s="3" customFormat="1" x14ac:dyDescent="0.2">
      <c r="C241" s="177"/>
      <c r="D241" s="53"/>
    </row>
    <row r="242" spans="3:4" s="3" customFormat="1" x14ac:dyDescent="0.2">
      <c r="C242" s="177"/>
      <c r="D242" s="53"/>
    </row>
    <row r="243" spans="3:4" s="3" customFormat="1" x14ac:dyDescent="0.2">
      <c r="C243" s="177"/>
      <c r="D243" s="53"/>
    </row>
    <row r="244" spans="3:4" s="3" customFormat="1" x14ac:dyDescent="0.2">
      <c r="C244" s="177"/>
      <c r="D244" s="53"/>
    </row>
    <row r="245" spans="3:4" s="3" customFormat="1" x14ac:dyDescent="0.2">
      <c r="C245" s="177"/>
      <c r="D245" s="53"/>
    </row>
    <row r="246" spans="3:4" s="3" customFormat="1" x14ac:dyDescent="0.2">
      <c r="C246" s="177"/>
      <c r="D246" s="53"/>
    </row>
    <row r="247" spans="3:4" s="3" customFormat="1" x14ac:dyDescent="0.2">
      <c r="C247" s="177"/>
      <c r="D247" s="53"/>
    </row>
    <row r="248" spans="3:4" s="3" customFormat="1" x14ac:dyDescent="0.2">
      <c r="C248" s="177"/>
      <c r="D248" s="53"/>
    </row>
    <row r="249" spans="3:4" s="3" customFormat="1" x14ac:dyDescent="0.2">
      <c r="C249" s="177"/>
      <c r="D249" s="53"/>
    </row>
    <row r="250" spans="3:4" s="3" customFormat="1" x14ac:dyDescent="0.2">
      <c r="C250" s="177"/>
      <c r="D250" s="53"/>
    </row>
    <row r="251" spans="3:4" s="3" customFormat="1" x14ac:dyDescent="0.2">
      <c r="C251" s="177"/>
      <c r="D251" s="53"/>
    </row>
    <row r="252" spans="3:4" s="3" customFormat="1" x14ac:dyDescent="0.2">
      <c r="C252" s="177"/>
      <c r="D252" s="53"/>
    </row>
    <row r="253" spans="3:4" s="3" customFormat="1" x14ac:dyDescent="0.2">
      <c r="C253" s="177"/>
      <c r="D253" s="53"/>
    </row>
    <row r="254" spans="3:4" s="3" customFormat="1" x14ac:dyDescent="0.2">
      <c r="C254" s="177"/>
      <c r="D254" s="53"/>
    </row>
    <row r="255" spans="3:4" s="3" customFormat="1" x14ac:dyDescent="0.2">
      <c r="C255" s="177"/>
      <c r="D255" s="53"/>
    </row>
    <row r="256" spans="3:4" s="3" customFormat="1" x14ac:dyDescent="0.2">
      <c r="C256" s="177"/>
      <c r="D256" s="53"/>
    </row>
    <row r="257" spans="3:4" s="3" customFormat="1" x14ac:dyDescent="0.2">
      <c r="C257" s="177"/>
      <c r="D257" s="53"/>
    </row>
    <row r="258" spans="3:4" s="3" customFormat="1" x14ac:dyDescent="0.2">
      <c r="C258" s="177"/>
      <c r="D258" s="53"/>
    </row>
    <row r="259" spans="3:4" s="3" customFormat="1" x14ac:dyDescent="0.2">
      <c r="C259" s="177"/>
      <c r="D259" s="53"/>
    </row>
    <row r="260" spans="3:4" s="3" customFormat="1" x14ac:dyDescent="0.2">
      <c r="C260" s="177"/>
      <c r="D260" s="53"/>
    </row>
    <row r="261" spans="3:4" s="3" customFormat="1" x14ac:dyDescent="0.2">
      <c r="C261" s="177"/>
      <c r="D261" s="53"/>
    </row>
    <row r="262" spans="3:4" s="3" customFormat="1" x14ac:dyDescent="0.2">
      <c r="C262" s="177"/>
      <c r="D262" s="53"/>
    </row>
    <row r="263" spans="3:4" s="3" customFormat="1" x14ac:dyDescent="0.2">
      <c r="C263" s="177"/>
      <c r="D263" s="53"/>
    </row>
    <row r="264" spans="3:4" s="3" customFormat="1" x14ac:dyDescent="0.2">
      <c r="C264" s="177"/>
      <c r="D264" s="53"/>
    </row>
    <row r="265" spans="3:4" s="3" customFormat="1" x14ac:dyDescent="0.2">
      <c r="C265" s="177"/>
      <c r="D265" s="53"/>
    </row>
    <row r="266" spans="3:4" s="3" customFormat="1" x14ac:dyDescent="0.2">
      <c r="C266" s="177"/>
      <c r="D266" s="53"/>
    </row>
    <row r="267" spans="3:4" s="3" customFormat="1" x14ac:dyDescent="0.2">
      <c r="C267" s="177"/>
      <c r="D267" s="53"/>
    </row>
    <row r="268" spans="3:4" s="3" customFormat="1" x14ac:dyDescent="0.2">
      <c r="C268" s="177"/>
      <c r="D268" s="53"/>
    </row>
    <row r="269" spans="3:4" s="3" customFormat="1" x14ac:dyDescent="0.2">
      <c r="C269" s="177"/>
      <c r="D269" s="53"/>
    </row>
    <row r="270" spans="3:4" s="3" customFormat="1" x14ac:dyDescent="0.2">
      <c r="C270" s="177"/>
      <c r="D270" s="53"/>
    </row>
    <row r="271" spans="3:4" s="3" customFormat="1" x14ac:dyDescent="0.2">
      <c r="C271" s="177"/>
      <c r="D271" s="53"/>
    </row>
    <row r="272" spans="3:4" s="3" customFormat="1" x14ac:dyDescent="0.2">
      <c r="C272" s="177"/>
      <c r="D272" s="53"/>
    </row>
    <row r="273" spans="3:4" s="3" customFormat="1" x14ac:dyDescent="0.2">
      <c r="C273" s="177"/>
      <c r="D273" s="53"/>
    </row>
    <row r="274" spans="3:4" s="3" customFormat="1" x14ac:dyDescent="0.2">
      <c r="C274" s="177"/>
      <c r="D274" s="53"/>
    </row>
    <row r="275" spans="3:4" s="3" customFormat="1" x14ac:dyDescent="0.2">
      <c r="C275" s="177"/>
      <c r="D275" s="53"/>
    </row>
    <row r="276" spans="3:4" s="3" customFormat="1" x14ac:dyDescent="0.2">
      <c r="C276" s="177"/>
      <c r="D276" s="53"/>
    </row>
    <row r="277" spans="3:4" s="3" customFormat="1" x14ac:dyDescent="0.2">
      <c r="C277" s="177"/>
      <c r="D277" s="53"/>
    </row>
    <row r="278" spans="3:4" s="3" customFormat="1" x14ac:dyDescent="0.2">
      <c r="C278" s="177"/>
      <c r="D278" s="53"/>
    </row>
    <row r="279" spans="3:4" s="3" customFormat="1" x14ac:dyDescent="0.2">
      <c r="C279" s="177"/>
      <c r="D279" s="53"/>
    </row>
    <row r="280" spans="3:4" s="3" customFormat="1" x14ac:dyDescent="0.2">
      <c r="C280" s="177"/>
      <c r="D280" s="53"/>
    </row>
    <row r="281" spans="3:4" s="3" customFormat="1" x14ac:dyDescent="0.2">
      <c r="C281" s="177"/>
      <c r="D281" s="53"/>
    </row>
    <row r="282" spans="3:4" s="3" customFormat="1" x14ac:dyDescent="0.2">
      <c r="C282" s="177"/>
      <c r="D282" s="53"/>
    </row>
    <row r="283" spans="3:4" s="3" customFormat="1" x14ac:dyDescent="0.2">
      <c r="C283" s="177"/>
      <c r="D283" s="53"/>
    </row>
    <row r="284" spans="3:4" s="3" customFormat="1" x14ac:dyDescent="0.2">
      <c r="C284" s="177"/>
      <c r="D284" s="53"/>
    </row>
    <row r="285" spans="3:4" s="3" customFormat="1" x14ac:dyDescent="0.2">
      <c r="C285" s="177"/>
      <c r="D285" s="53"/>
    </row>
    <row r="286" spans="3:4" s="3" customFormat="1" x14ac:dyDescent="0.2">
      <c r="C286" s="177"/>
      <c r="D286" s="53"/>
    </row>
    <row r="287" spans="3:4" s="3" customFormat="1" x14ac:dyDescent="0.2">
      <c r="C287" s="177"/>
      <c r="D287" s="53"/>
    </row>
    <row r="288" spans="3:4" s="3" customFormat="1" x14ac:dyDescent="0.2">
      <c r="C288" s="177"/>
      <c r="D288" s="53"/>
    </row>
    <row r="289" spans="3:4" s="3" customFormat="1" x14ac:dyDescent="0.2">
      <c r="C289" s="177"/>
      <c r="D289" s="53"/>
    </row>
    <row r="290" spans="3:4" s="3" customFormat="1" x14ac:dyDescent="0.2">
      <c r="C290" s="177"/>
      <c r="D290" s="53"/>
    </row>
    <row r="291" spans="3:4" s="3" customFormat="1" x14ac:dyDescent="0.2">
      <c r="C291" s="177"/>
      <c r="D291" s="53"/>
    </row>
    <row r="292" spans="3:4" s="3" customFormat="1" x14ac:dyDescent="0.2">
      <c r="C292" s="177"/>
      <c r="D292" s="53"/>
    </row>
    <row r="293" spans="3:4" s="3" customFormat="1" x14ac:dyDescent="0.2">
      <c r="C293" s="177"/>
      <c r="D293" s="53"/>
    </row>
    <row r="294" spans="3:4" s="3" customFormat="1" x14ac:dyDescent="0.2">
      <c r="C294" s="177"/>
      <c r="D294" s="53"/>
    </row>
    <row r="295" spans="3:4" s="3" customFormat="1" x14ac:dyDescent="0.2">
      <c r="C295" s="177"/>
      <c r="D295" s="53"/>
    </row>
    <row r="296" spans="3:4" s="3" customFormat="1" x14ac:dyDescent="0.2">
      <c r="C296" s="177"/>
      <c r="D296" s="53"/>
    </row>
    <row r="297" spans="3:4" s="3" customFormat="1" x14ac:dyDescent="0.2">
      <c r="C297" s="177"/>
      <c r="D297" s="53"/>
    </row>
    <row r="298" spans="3:4" s="3" customFormat="1" x14ac:dyDescent="0.2">
      <c r="C298" s="177"/>
      <c r="D298" s="53"/>
    </row>
    <row r="299" spans="3:4" s="3" customFormat="1" x14ac:dyDescent="0.2">
      <c r="C299" s="177"/>
      <c r="D299" s="53"/>
    </row>
    <row r="300" spans="3:4" s="3" customFormat="1" x14ac:dyDescent="0.2">
      <c r="C300" s="177"/>
      <c r="D300" s="53"/>
    </row>
    <row r="301" spans="3:4" s="3" customFormat="1" x14ac:dyDescent="0.2">
      <c r="C301" s="177"/>
      <c r="D301" s="53"/>
    </row>
    <row r="302" spans="3:4" s="3" customFormat="1" x14ac:dyDescent="0.2">
      <c r="C302" s="177"/>
      <c r="D302" s="53"/>
    </row>
    <row r="303" spans="3:4" s="3" customFormat="1" x14ac:dyDescent="0.2">
      <c r="C303" s="177"/>
      <c r="D303" s="53"/>
    </row>
    <row r="304" spans="3:4" s="3" customFormat="1" x14ac:dyDescent="0.2">
      <c r="C304" s="177"/>
      <c r="D304" s="5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row r="344" spans="4:4" x14ac:dyDescent="0.2">
      <c r="D344" s="23"/>
    </row>
    <row r="345" spans="4:4" x14ac:dyDescent="0.2">
      <c r="D345"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4"/>
  <sheetViews>
    <sheetView showGridLines="0" zoomScale="87" zoomScaleNormal="87" workbookViewId="0">
      <selection activeCell="C80" sqref="C80"/>
    </sheetView>
  </sheetViews>
  <sheetFormatPr baseColWidth="10" defaultRowHeight="12.75" x14ac:dyDescent="0.2"/>
  <cols>
    <col min="1" max="1" width="3.5703125" style="2" customWidth="1"/>
    <col min="2" max="2" width="81.85546875" style="2" customWidth="1"/>
    <col min="3" max="3" width="15.5703125" style="177" customWidth="1"/>
    <col min="4" max="4" width="11.42578125" style="2" customWidth="1"/>
    <col min="5" max="250" width="11.42578125" style="2"/>
    <col min="251" max="251" width="16" style="2" customWidth="1"/>
    <col min="252" max="252" width="72" style="2" customWidth="1"/>
    <col min="253" max="253" width="20" style="2" customWidth="1"/>
    <col min="254" max="506" width="11.42578125" style="2"/>
    <col min="507" max="507" width="16" style="2" customWidth="1"/>
    <col min="508" max="508" width="72" style="2" customWidth="1"/>
    <col min="509" max="509" width="20" style="2" customWidth="1"/>
    <col min="510" max="762" width="11.42578125" style="2"/>
    <col min="763" max="763" width="16" style="2" customWidth="1"/>
    <col min="764" max="764" width="72" style="2" customWidth="1"/>
    <col min="765" max="765" width="20" style="2" customWidth="1"/>
    <col min="766" max="1018" width="11.42578125" style="2"/>
    <col min="1019" max="1019" width="16" style="2" customWidth="1"/>
    <col min="1020" max="1020" width="72" style="2" customWidth="1"/>
    <col min="1021" max="1021" width="20" style="2" customWidth="1"/>
    <col min="1022" max="1274" width="11.42578125" style="2"/>
    <col min="1275" max="1275" width="16" style="2" customWidth="1"/>
    <col min="1276" max="1276" width="72" style="2" customWidth="1"/>
    <col min="1277" max="1277" width="20" style="2" customWidth="1"/>
    <col min="1278" max="1530" width="11.42578125" style="2"/>
    <col min="1531" max="1531" width="16" style="2" customWidth="1"/>
    <col min="1532" max="1532" width="72" style="2" customWidth="1"/>
    <col min="1533" max="1533" width="20" style="2" customWidth="1"/>
    <col min="1534" max="1786" width="11.42578125" style="2"/>
    <col min="1787" max="1787" width="16" style="2" customWidth="1"/>
    <col min="1788" max="1788" width="72" style="2" customWidth="1"/>
    <col min="1789" max="1789" width="20" style="2" customWidth="1"/>
    <col min="1790" max="2042" width="11.42578125" style="2"/>
    <col min="2043" max="2043" width="16" style="2" customWidth="1"/>
    <col min="2044" max="2044" width="72" style="2" customWidth="1"/>
    <col min="2045" max="2045" width="20" style="2" customWidth="1"/>
    <col min="2046" max="2298" width="11.42578125" style="2"/>
    <col min="2299" max="2299" width="16" style="2" customWidth="1"/>
    <col min="2300" max="2300" width="72" style="2" customWidth="1"/>
    <col min="2301" max="2301" width="20" style="2" customWidth="1"/>
    <col min="2302" max="2554" width="11.42578125" style="2"/>
    <col min="2555" max="2555" width="16" style="2" customWidth="1"/>
    <col min="2556" max="2556" width="72" style="2" customWidth="1"/>
    <col min="2557" max="2557" width="20" style="2" customWidth="1"/>
    <col min="2558" max="2810" width="11.42578125" style="2"/>
    <col min="2811" max="2811" width="16" style="2" customWidth="1"/>
    <col min="2812" max="2812" width="72" style="2" customWidth="1"/>
    <col min="2813" max="2813" width="20" style="2" customWidth="1"/>
    <col min="2814" max="3066" width="11.42578125" style="2"/>
    <col min="3067" max="3067" width="16" style="2" customWidth="1"/>
    <col min="3068" max="3068" width="72" style="2" customWidth="1"/>
    <col min="3069" max="3069" width="20" style="2" customWidth="1"/>
    <col min="3070" max="3322" width="11.42578125" style="2"/>
    <col min="3323" max="3323" width="16" style="2" customWidth="1"/>
    <col min="3324" max="3324" width="72" style="2" customWidth="1"/>
    <col min="3325" max="3325" width="20" style="2" customWidth="1"/>
    <col min="3326" max="3578" width="11.42578125" style="2"/>
    <col min="3579" max="3579" width="16" style="2" customWidth="1"/>
    <col min="3580" max="3580" width="72" style="2" customWidth="1"/>
    <col min="3581" max="3581" width="20" style="2" customWidth="1"/>
    <col min="3582" max="3834" width="11.42578125" style="2"/>
    <col min="3835" max="3835" width="16" style="2" customWidth="1"/>
    <col min="3836" max="3836" width="72" style="2" customWidth="1"/>
    <col min="3837" max="3837" width="20" style="2" customWidth="1"/>
    <col min="3838" max="4090" width="11.42578125" style="2"/>
    <col min="4091" max="4091" width="16" style="2" customWidth="1"/>
    <col min="4092" max="4092" width="72" style="2" customWidth="1"/>
    <col min="4093" max="4093" width="20" style="2" customWidth="1"/>
    <col min="4094" max="4346" width="11.42578125" style="2"/>
    <col min="4347" max="4347" width="16" style="2" customWidth="1"/>
    <col min="4348" max="4348" width="72" style="2" customWidth="1"/>
    <col min="4349" max="4349" width="20" style="2" customWidth="1"/>
    <col min="4350" max="4602" width="11.42578125" style="2"/>
    <col min="4603" max="4603" width="16" style="2" customWidth="1"/>
    <col min="4604" max="4604" width="72" style="2" customWidth="1"/>
    <col min="4605" max="4605" width="20" style="2" customWidth="1"/>
    <col min="4606" max="4858" width="11.42578125" style="2"/>
    <col min="4859" max="4859" width="16" style="2" customWidth="1"/>
    <col min="4860" max="4860" width="72" style="2" customWidth="1"/>
    <col min="4861" max="4861" width="20" style="2" customWidth="1"/>
    <col min="4862" max="5114" width="11.42578125" style="2"/>
    <col min="5115" max="5115" width="16" style="2" customWidth="1"/>
    <col min="5116" max="5116" width="72" style="2" customWidth="1"/>
    <col min="5117" max="5117" width="20" style="2" customWidth="1"/>
    <col min="5118" max="5370" width="11.42578125" style="2"/>
    <col min="5371" max="5371" width="16" style="2" customWidth="1"/>
    <col min="5372" max="5372" width="72" style="2" customWidth="1"/>
    <col min="5373" max="5373" width="20" style="2" customWidth="1"/>
    <col min="5374" max="5626" width="11.42578125" style="2"/>
    <col min="5627" max="5627" width="16" style="2" customWidth="1"/>
    <col min="5628" max="5628" width="72" style="2" customWidth="1"/>
    <col min="5629" max="5629" width="20" style="2" customWidth="1"/>
    <col min="5630" max="5882" width="11.42578125" style="2"/>
    <col min="5883" max="5883" width="16" style="2" customWidth="1"/>
    <col min="5884" max="5884" width="72" style="2" customWidth="1"/>
    <col min="5885" max="5885" width="20" style="2" customWidth="1"/>
    <col min="5886" max="6138" width="11.42578125" style="2"/>
    <col min="6139" max="6139" width="16" style="2" customWidth="1"/>
    <col min="6140" max="6140" width="72" style="2" customWidth="1"/>
    <col min="6141" max="6141" width="20" style="2" customWidth="1"/>
    <col min="6142" max="6394" width="11.42578125" style="2"/>
    <col min="6395" max="6395" width="16" style="2" customWidth="1"/>
    <col min="6396" max="6396" width="72" style="2" customWidth="1"/>
    <col min="6397" max="6397" width="20" style="2" customWidth="1"/>
    <col min="6398" max="6650" width="11.42578125" style="2"/>
    <col min="6651" max="6651" width="16" style="2" customWidth="1"/>
    <col min="6652" max="6652" width="72" style="2" customWidth="1"/>
    <col min="6653" max="6653" width="20" style="2" customWidth="1"/>
    <col min="6654" max="6906" width="11.42578125" style="2"/>
    <col min="6907" max="6907" width="16" style="2" customWidth="1"/>
    <col min="6908" max="6908" width="72" style="2" customWidth="1"/>
    <col min="6909" max="6909" width="20" style="2" customWidth="1"/>
    <col min="6910" max="7162" width="11.42578125" style="2"/>
    <col min="7163" max="7163" width="16" style="2" customWidth="1"/>
    <col min="7164" max="7164" width="72" style="2" customWidth="1"/>
    <col min="7165" max="7165" width="20" style="2" customWidth="1"/>
    <col min="7166" max="7418" width="11.42578125" style="2"/>
    <col min="7419" max="7419" width="16" style="2" customWidth="1"/>
    <col min="7420" max="7420" width="72" style="2" customWidth="1"/>
    <col min="7421" max="7421" width="20" style="2" customWidth="1"/>
    <col min="7422" max="7674" width="11.42578125" style="2"/>
    <col min="7675" max="7675" width="16" style="2" customWidth="1"/>
    <col min="7676" max="7676" width="72" style="2" customWidth="1"/>
    <col min="7677" max="7677" width="20" style="2" customWidth="1"/>
    <col min="7678" max="7930" width="11.42578125" style="2"/>
    <col min="7931" max="7931" width="16" style="2" customWidth="1"/>
    <col min="7932" max="7932" width="72" style="2" customWidth="1"/>
    <col min="7933" max="7933" width="20" style="2" customWidth="1"/>
    <col min="7934" max="8186" width="11.42578125" style="2"/>
    <col min="8187" max="8187" width="16" style="2" customWidth="1"/>
    <col min="8188" max="8188" width="72" style="2" customWidth="1"/>
    <col min="8189" max="8189" width="20" style="2" customWidth="1"/>
    <col min="8190" max="8442" width="11.42578125" style="2"/>
    <col min="8443" max="8443" width="16" style="2" customWidth="1"/>
    <col min="8444" max="8444" width="72" style="2" customWidth="1"/>
    <col min="8445" max="8445" width="20" style="2" customWidth="1"/>
    <col min="8446" max="8698" width="11.42578125" style="2"/>
    <col min="8699" max="8699" width="16" style="2" customWidth="1"/>
    <col min="8700" max="8700" width="72" style="2" customWidth="1"/>
    <col min="8701" max="8701" width="20" style="2" customWidth="1"/>
    <col min="8702" max="8954" width="11.42578125" style="2"/>
    <col min="8955" max="8955" width="16" style="2" customWidth="1"/>
    <col min="8956" max="8956" width="72" style="2" customWidth="1"/>
    <col min="8957" max="8957" width="20" style="2" customWidth="1"/>
    <col min="8958" max="9210" width="11.42578125" style="2"/>
    <col min="9211" max="9211" width="16" style="2" customWidth="1"/>
    <col min="9212" max="9212" width="72" style="2" customWidth="1"/>
    <col min="9213" max="9213" width="20" style="2" customWidth="1"/>
    <col min="9214" max="9466" width="11.42578125" style="2"/>
    <col min="9467" max="9467" width="16" style="2" customWidth="1"/>
    <col min="9468" max="9468" width="72" style="2" customWidth="1"/>
    <col min="9469" max="9469" width="20" style="2" customWidth="1"/>
    <col min="9470" max="9722" width="11.42578125" style="2"/>
    <col min="9723" max="9723" width="16" style="2" customWidth="1"/>
    <col min="9724" max="9724" width="72" style="2" customWidth="1"/>
    <col min="9725" max="9725" width="20" style="2" customWidth="1"/>
    <col min="9726" max="9978" width="11.42578125" style="2"/>
    <col min="9979" max="9979" width="16" style="2" customWidth="1"/>
    <col min="9980" max="9980" width="72" style="2" customWidth="1"/>
    <col min="9981" max="9981" width="20" style="2" customWidth="1"/>
    <col min="9982" max="10234" width="11.42578125" style="2"/>
    <col min="10235" max="10235" width="16" style="2" customWidth="1"/>
    <col min="10236" max="10236" width="72" style="2" customWidth="1"/>
    <col min="10237" max="10237" width="20" style="2" customWidth="1"/>
    <col min="10238" max="10490" width="11.42578125" style="2"/>
    <col min="10491" max="10491" width="16" style="2" customWidth="1"/>
    <col min="10492" max="10492" width="72" style="2" customWidth="1"/>
    <col min="10493" max="10493" width="20" style="2" customWidth="1"/>
    <col min="10494" max="10746" width="11.42578125" style="2"/>
    <col min="10747" max="10747" width="16" style="2" customWidth="1"/>
    <col min="10748" max="10748" width="72" style="2" customWidth="1"/>
    <col min="10749" max="10749" width="20" style="2" customWidth="1"/>
    <col min="10750" max="11002" width="11.42578125" style="2"/>
    <col min="11003" max="11003" width="16" style="2" customWidth="1"/>
    <col min="11004" max="11004" width="72" style="2" customWidth="1"/>
    <col min="11005" max="11005" width="20" style="2" customWidth="1"/>
    <col min="11006" max="11258" width="11.42578125" style="2"/>
    <col min="11259" max="11259" width="16" style="2" customWidth="1"/>
    <col min="11260" max="11260" width="72" style="2" customWidth="1"/>
    <col min="11261" max="11261" width="20" style="2" customWidth="1"/>
    <col min="11262" max="11514" width="11.42578125" style="2"/>
    <col min="11515" max="11515" width="16" style="2" customWidth="1"/>
    <col min="11516" max="11516" width="72" style="2" customWidth="1"/>
    <col min="11517" max="11517" width="20" style="2" customWidth="1"/>
    <col min="11518" max="11770" width="11.42578125" style="2"/>
    <col min="11771" max="11771" width="16" style="2" customWidth="1"/>
    <col min="11772" max="11772" width="72" style="2" customWidth="1"/>
    <col min="11773" max="11773" width="20" style="2" customWidth="1"/>
    <col min="11774" max="12026" width="11.42578125" style="2"/>
    <col min="12027" max="12027" width="16" style="2" customWidth="1"/>
    <col min="12028" max="12028" width="72" style="2" customWidth="1"/>
    <col min="12029" max="12029" width="20" style="2" customWidth="1"/>
    <col min="12030" max="12282" width="11.42578125" style="2"/>
    <col min="12283" max="12283" width="16" style="2" customWidth="1"/>
    <col min="12284" max="12284" width="72" style="2" customWidth="1"/>
    <col min="12285" max="12285" width="20" style="2" customWidth="1"/>
    <col min="12286" max="12538" width="11.42578125" style="2"/>
    <col min="12539" max="12539" width="16" style="2" customWidth="1"/>
    <col min="12540" max="12540" width="72" style="2" customWidth="1"/>
    <col min="12541" max="12541" width="20" style="2" customWidth="1"/>
    <col min="12542" max="12794" width="11.42578125" style="2"/>
    <col min="12795" max="12795" width="16" style="2" customWidth="1"/>
    <col min="12796" max="12796" width="72" style="2" customWidth="1"/>
    <col min="12797" max="12797" width="20" style="2" customWidth="1"/>
    <col min="12798" max="13050" width="11.42578125" style="2"/>
    <col min="13051" max="13051" width="16" style="2" customWidth="1"/>
    <col min="13052" max="13052" width="72" style="2" customWidth="1"/>
    <col min="13053" max="13053" width="20" style="2" customWidth="1"/>
    <col min="13054" max="13306" width="11.42578125" style="2"/>
    <col min="13307" max="13307" width="16" style="2" customWidth="1"/>
    <col min="13308" max="13308" width="72" style="2" customWidth="1"/>
    <col min="13309" max="13309" width="20" style="2" customWidth="1"/>
    <col min="13310" max="13562" width="11.42578125" style="2"/>
    <col min="13563" max="13563" width="16" style="2" customWidth="1"/>
    <col min="13564" max="13564" width="72" style="2" customWidth="1"/>
    <col min="13565" max="13565" width="20" style="2" customWidth="1"/>
    <col min="13566" max="13818" width="11.42578125" style="2"/>
    <col min="13819" max="13819" width="16" style="2" customWidth="1"/>
    <col min="13820" max="13820" width="72" style="2" customWidth="1"/>
    <col min="13821" max="13821" width="20" style="2" customWidth="1"/>
    <col min="13822" max="14074" width="11.42578125" style="2"/>
    <col min="14075" max="14075" width="16" style="2" customWidth="1"/>
    <col min="14076" max="14076" width="72" style="2" customWidth="1"/>
    <col min="14077" max="14077" width="20" style="2" customWidth="1"/>
    <col min="14078" max="14330" width="11.42578125" style="2"/>
    <col min="14331" max="14331" width="16" style="2" customWidth="1"/>
    <col min="14332" max="14332" width="72" style="2" customWidth="1"/>
    <col min="14333" max="14333" width="20" style="2" customWidth="1"/>
    <col min="14334" max="14586" width="11.42578125" style="2"/>
    <col min="14587" max="14587" width="16" style="2" customWidth="1"/>
    <col min="14588" max="14588" width="72" style="2" customWidth="1"/>
    <col min="14589" max="14589" width="20" style="2" customWidth="1"/>
    <col min="14590" max="14842" width="11.42578125" style="2"/>
    <col min="14843" max="14843" width="16" style="2" customWidth="1"/>
    <col min="14844" max="14844" width="72" style="2" customWidth="1"/>
    <col min="14845" max="14845" width="20" style="2" customWidth="1"/>
    <col min="14846" max="15098" width="11.42578125" style="2"/>
    <col min="15099" max="15099" width="16" style="2" customWidth="1"/>
    <col min="15100" max="15100" width="72" style="2" customWidth="1"/>
    <col min="15101" max="15101" width="20" style="2" customWidth="1"/>
    <col min="15102" max="15354" width="11.42578125" style="2"/>
    <col min="15355" max="15355" width="16" style="2" customWidth="1"/>
    <col min="15356" max="15356" width="72" style="2" customWidth="1"/>
    <col min="15357" max="15357" width="20" style="2" customWidth="1"/>
    <col min="15358" max="15610" width="11.42578125" style="2"/>
    <col min="15611" max="15611" width="16" style="2" customWidth="1"/>
    <col min="15612" max="15612" width="72" style="2" customWidth="1"/>
    <col min="15613" max="15613" width="20" style="2" customWidth="1"/>
    <col min="15614" max="15866" width="11.42578125" style="2"/>
    <col min="15867" max="15867" width="16" style="2" customWidth="1"/>
    <col min="15868" max="15868" width="72" style="2" customWidth="1"/>
    <col min="15869" max="15869" width="20" style="2" customWidth="1"/>
    <col min="15870" max="16122" width="11.42578125" style="2"/>
    <col min="16123" max="16123" width="16" style="2" customWidth="1"/>
    <col min="16124" max="16124" width="72" style="2" customWidth="1"/>
    <col min="16125" max="16125" width="20" style="2" customWidth="1"/>
    <col min="16126" max="16384" width="11.42578125" style="2"/>
  </cols>
  <sheetData>
    <row r="1" spans="2:5" x14ac:dyDescent="0.2">
      <c r="C1" s="2"/>
      <c r="D1" s="23"/>
      <c r="E1" s="23"/>
    </row>
    <row r="2" spans="2:5" x14ac:dyDescent="0.2">
      <c r="C2" s="2"/>
      <c r="D2" s="23"/>
      <c r="E2" s="23"/>
    </row>
    <row r="3" spans="2:5" x14ac:dyDescent="0.2">
      <c r="C3" s="2"/>
      <c r="D3" s="23"/>
      <c r="E3" s="23"/>
    </row>
    <row r="4" spans="2:5" ht="15.75" x14ac:dyDescent="0.2">
      <c r="B4" s="414" t="s">
        <v>560</v>
      </c>
      <c r="C4" s="2"/>
      <c r="D4" s="23"/>
      <c r="E4" s="23"/>
    </row>
    <row r="5" spans="2:5" x14ac:dyDescent="0.2">
      <c r="C5" s="2"/>
      <c r="D5" s="23"/>
      <c r="E5" s="23"/>
    </row>
    <row r="6" spans="2:5" x14ac:dyDescent="0.2">
      <c r="C6" s="351" t="s">
        <v>4</v>
      </c>
    </row>
    <row r="7" spans="2:5" ht="4.5" customHeight="1" x14ac:dyDescent="0.2">
      <c r="C7" s="352"/>
    </row>
    <row r="8" spans="2:5" ht="5.25" customHeight="1" thickBot="1" x14ac:dyDescent="0.25">
      <c r="B8" s="4"/>
      <c r="C8" s="172"/>
    </row>
    <row r="9" spans="2:5" ht="5.25" customHeight="1" x14ac:dyDescent="0.2">
      <c r="B9" s="5"/>
      <c r="C9" s="173"/>
    </row>
    <row r="11" spans="2:5" ht="15" x14ac:dyDescent="0.25">
      <c r="B11" s="15" t="s">
        <v>342</v>
      </c>
      <c r="C11" s="174"/>
      <c r="D11" s="5"/>
    </row>
    <row r="12" spans="2:5" x14ac:dyDescent="0.2">
      <c r="B12" s="6"/>
      <c r="C12" s="173"/>
    </row>
    <row r="13" spans="2:5" s="7" customFormat="1" x14ac:dyDescent="0.2">
      <c r="B13" s="12" t="s">
        <v>5</v>
      </c>
      <c r="C13" s="175" t="s">
        <v>343</v>
      </c>
    </row>
    <row r="14" spans="2:5" x14ac:dyDescent="0.2">
      <c r="B14" s="3" t="s">
        <v>31</v>
      </c>
      <c r="C14" s="132">
        <f>SUM(C22,C33,C57,C70,C78,C86,C96)</f>
        <v>7222146.1300000008</v>
      </c>
    </row>
    <row r="15" spans="2:5" x14ac:dyDescent="0.2">
      <c r="B15" s="3" t="s">
        <v>34</v>
      </c>
      <c r="C15" s="132">
        <f>SUM(C159,C170,C207)</f>
        <v>3020143.2800000003</v>
      </c>
    </row>
    <row r="16" spans="2:5" x14ac:dyDescent="0.2">
      <c r="B16" s="9" t="s">
        <v>6</v>
      </c>
      <c r="C16" s="150">
        <f>SUM(C14,C15)</f>
        <v>10242289.41</v>
      </c>
    </row>
    <row r="19" spans="2:4" s="3" customFormat="1" x14ac:dyDescent="0.2">
      <c r="B19" s="14" t="s">
        <v>565</v>
      </c>
      <c r="C19" s="176"/>
    </row>
    <row r="20" spans="2:4" s="3" customFormat="1" x14ac:dyDescent="0.2">
      <c r="B20" s="14"/>
      <c r="C20" s="176"/>
    </row>
    <row r="21" spans="2:4" s="3" customFormat="1" x14ac:dyDescent="0.2">
      <c r="B21" s="40"/>
      <c r="C21" s="158" t="s">
        <v>343</v>
      </c>
    </row>
    <row r="22" spans="2:4" s="3" customFormat="1" x14ac:dyDescent="0.2">
      <c r="C22" s="382">
        <f>SUM(C24:C27)</f>
        <v>3173154.54</v>
      </c>
    </row>
    <row r="23" spans="2:4" s="3" customFormat="1" x14ac:dyDescent="0.2">
      <c r="C23" s="177"/>
      <c r="D23" s="53"/>
    </row>
    <row r="24" spans="2:4" s="3" customFormat="1" x14ac:dyDescent="0.2">
      <c r="B24" s="3" t="s">
        <v>550</v>
      </c>
      <c r="C24" s="309">
        <v>0</v>
      </c>
      <c r="D24" s="53"/>
    </row>
    <row r="25" spans="2:4" s="3" customFormat="1" x14ac:dyDescent="0.2">
      <c r="B25" s="3" t="s">
        <v>37</v>
      </c>
      <c r="C25" s="309">
        <v>0</v>
      </c>
      <c r="D25" s="53"/>
    </row>
    <row r="26" spans="2:4" s="3" customFormat="1" x14ac:dyDescent="0.2">
      <c r="B26" s="3" t="s">
        <v>38</v>
      </c>
      <c r="C26" s="309">
        <f>'[1]Consejería de Cultura'!$AL$40</f>
        <v>699197.67</v>
      </c>
      <c r="D26" s="53"/>
    </row>
    <row r="27" spans="2:4" s="3" customFormat="1" x14ac:dyDescent="0.2">
      <c r="B27" s="3" t="s">
        <v>39</v>
      </c>
      <c r="C27" s="309">
        <f>'[1]Consejería de Cultura'!$AL$121</f>
        <v>2473956.87</v>
      </c>
      <c r="D27" s="53"/>
    </row>
    <row r="28" spans="2:4" s="3" customFormat="1" x14ac:dyDescent="0.2">
      <c r="C28" s="177"/>
      <c r="D28" s="53"/>
    </row>
    <row r="29" spans="2:4" s="3" customFormat="1" x14ac:dyDescent="0.2">
      <c r="C29" s="177"/>
      <c r="D29" s="53"/>
    </row>
    <row r="30" spans="2:4" s="3" customFormat="1" x14ac:dyDescent="0.2">
      <c r="B30" s="14" t="s">
        <v>567</v>
      </c>
      <c r="C30" s="176"/>
      <c r="D30" s="53"/>
    </row>
    <row r="31" spans="2:4" s="3" customFormat="1" x14ac:dyDescent="0.2">
      <c r="B31" s="14"/>
      <c r="C31" s="176"/>
      <c r="D31" s="53"/>
    </row>
    <row r="32" spans="2:4" s="3" customFormat="1" x14ac:dyDescent="0.2">
      <c r="C32" s="158" t="s">
        <v>343</v>
      </c>
      <c r="D32" s="53"/>
    </row>
    <row r="33" spans="2:4" s="3" customFormat="1" x14ac:dyDescent="0.2">
      <c r="C33" s="382">
        <f>SUM(C35:C51)</f>
        <v>962591.42</v>
      </c>
      <c r="D33" s="53"/>
    </row>
    <row r="34" spans="2:4" s="3" customFormat="1" x14ac:dyDescent="0.2">
      <c r="C34" s="177"/>
      <c r="D34" s="53"/>
    </row>
    <row r="35" spans="2:4" s="3" customFormat="1" x14ac:dyDescent="0.2">
      <c r="B35" s="445" t="s">
        <v>519</v>
      </c>
      <c r="C35" s="309">
        <v>0</v>
      </c>
      <c r="D35" s="53"/>
    </row>
    <row r="36" spans="2:4" s="3" customFormat="1" x14ac:dyDescent="0.2">
      <c r="B36" s="445" t="s">
        <v>514</v>
      </c>
      <c r="C36" s="309">
        <v>0</v>
      </c>
      <c r="D36" s="53"/>
    </row>
    <row r="37" spans="2:4" s="3" customFormat="1" x14ac:dyDescent="0.2">
      <c r="B37" s="450" t="s">
        <v>544</v>
      </c>
      <c r="C37" s="309">
        <v>0</v>
      </c>
      <c r="D37" s="53"/>
    </row>
    <row r="38" spans="2:4" s="3" customFormat="1" x14ac:dyDescent="0.2">
      <c r="B38" s="445" t="s">
        <v>539</v>
      </c>
      <c r="C38" s="309">
        <v>0</v>
      </c>
      <c r="D38" s="53"/>
    </row>
    <row r="39" spans="2:4" s="3" customFormat="1" x14ac:dyDescent="0.2">
      <c r="B39" s="445" t="s">
        <v>548</v>
      </c>
      <c r="C39" s="208">
        <v>299927.37</v>
      </c>
      <c r="D39" s="53"/>
    </row>
    <row r="40" spans="2:4" s="3" customFormat="1" x14ac:dyDescent="0.2">
      <c r="B40" s="445" t="s">
        <v>547</v>
      </c>
      <c r="C40" s="309">
        <v>0</v>
      </c>
      <c r="D40" s="53"/>
    </row>
    <row r="41" spans="2:4" s="3" customFormat="1" x14ac:dyDescent="0.2">
      <c r="B41" s="445" t="s">
        <v>546</v>
      </c>
      <c r="C41" s="309">
        <v>0</v>
      </c>
      <c r="D41" s="53"/>
    </row>
    <row r="42" spans="2:4" s="3" customFormat="1" x14ac:dyDescent="0.2">
      <c r="B42" s="40" t="s">
        <v>513</v>
      </c>
      <c r="C42" s="208">
        <v>662664.05000000005</v>
      </c>
      <c r="D42" s="53"/>
    </row>
    <row r="43" spans="2:4" s="3" customFormat="1" x14ac:dyDescent="0.2">
      <c r="B43" s="445" t="s">
        <v>543</v>
      </c>
      <c r="C43" s="309">
        <v>0</v>
      </c>
      <c r="D43" s="53"/>
    </row>
    <row r="44" spans="2:4" s="3" customFormat="1" x14ac:dyDescent="0.2">
      <c r="B44" s="445" t="s">
        <v>545</v>
      </c>
      <c r="C44" s="309">
        <v>0</v>
      </c>
      <c r="D44" s="53"/>
    </row>
    <row r="45" spans="2:4" s="3" customFormat="1" x14ac:dyDescent="0.2">
      <c r="B45" s="445" t="s">
        <v>541</v>
      </c>
      <c r="C45" s="309">
        <v>0</v>
      </c>
      <c r="D45" s="53"/>
    </row>
    <row r="46" spans="2:4" s="3" customFormat="1" x14ac:dyDescent="0.2">
      <c r="B46" s="445" t="s">
        <v>542</v>
      </c>
      <c r="C46" s="309">
        <v>0</v>
      </c>
      <c r="D46" s="53"/>
    </row>
    <row r="47" spans="2:4" s="3" customFormat="1" x14ac:dyDescent="0.2">
      <c r="B47" s="445" t="s">
        <v>549</v>
      </c>
      <c r="C47" s="309">
        <v>0</v>
      </c>
      <c r="D47" s="53"/>
    </row>
    <row r="48" spans="2:4" s="3" customFormat="1" x14ac:dyDescent="0.2">
      <c r="B48" s="445" t="s">
        <v>515</v>
      </c>
      <c r="C48" s="309">
        <v>0</v>
      </c>
      <c r="D48" s="53"/>
    </row>
    <row r="49" spans="2:4" s="3" customFormat="1" x14ac:dyDescent="0.2">
      <c r="B49" s="3" t="s">
        <v>40</v>
      </c>
      <c r="C49" s="309">
        <v>0</v>
      </c>
      <c r="D49" s="53"/>
    </row>
    <row r="50" spans="2:4" s="3" customFormat="1" x14ac:dyDescent="0.2">
      <c r="B50" s="3" t="s">
        <v>41</v>
      </c>
      <c r="C50" s="309">
        <v>0</v>
      </c>
      <c r="D50" s="53"/>
    </row>
    <row r="51" spans="2:4" s="3" customFormat="1" x14ac:dyDescent="0.2">
      <c r="B51" s="3" t="s">
        <v>42</v>
      </c>
      <c r="C51" s="309">
        <v>0</v>
      </c>
      <c r="D51" s="53"/>
    </row>
    <row r="52" spans="2:4" s="3" customFormat="1" x14ac:dyDescent="0.2">
      <c r="C52" s="177"/>
      <c r="D52" s="53"/>
    </row>
    <row r="53" spans="2:4" s="3" customFormat="1" x14ac:dyDescent="0.2">
      <c r="C53" s="177"/>
      <c r="D53" s="53"/>
    </row>
    <row r="54" spans="2:4" s="3" customFormat="1" x14ac:dyDescent="0.2">
      <c r="B54" s="14" t="s">
        <v>566</v>
      </c>
      <c r="C54" s="171"/>
      <c r="D54" s="53"/>
    </row>
    <row r="55" spans="2:4" s="3" customFormat="1" x14ac:dyDescent="0.2">
      <c r="B55" s="14"/>
      <c r="C55" s="171"/>
      <c r="D55" s="53"/>
    </row>
    <row r="56" spans="2:4" s="3" customFormat="1" x14ac:dyDescent="0.2">
      <c r="C56" s="158" t="s">
        <v>343</v>
      </c>
      <c r="D56" s="53"/>
    </row>
    <row r="57" spans="2:4" s="3" customFormat="1" x14ac:dyDescent="0.2">
      <c r="C57" s="382">
        <f>SUM(C59:C64)</f>
        <v>157000</v>
      </c>
      <c r="D57" s="53"/>
    </row>
    <row r="58" spans="2:4" s="3" customFormat="1" x14ac:dyDescent="0.2">
      <c r="C58" s="177"/>
      <c r="D58" s="53"/>
    </row>
    <row r="59" spans="2:4" s="3" customFormat="1" x14ac:dyDescent="0.2">
      <c r="B59" s="36" t="s">
        <v>43</v>
      </c>
      <c r="C59" s="309">
        <v>0</v>
      </c>
      <c r="D59" s="53"/>
    </row>
    <row r="60" spans="2:4" s="3" customFormat="1" x14ac:dyDescent="0.2">
      <c r="B60" s="36" t="s">
        <v>44</v>
      </c>
      <c r="C60" s="309">
        <v>157000</v>
      </c>
      <c r="D60" s="53"/>
    </row>
    <row r="61" spans="2:4" s="3" customFormat="1" x14ac:dyDescent="0.2">
      <c r="B61" s="36" t="s">
        <v>45</v>
      </c>
      <c r="C61" s="309">
        <v>0</v>
      </c>
      <c r="D61" s="53"/>
    </row>
    <row r="62" spans="2:4" s="3" customFormat="1" x14ac:dyDescent="0.2">
      <c r="B62" s="36" t="s">
        <v>46</v>
      </c>
      <c r="C62" s="309">
        <v>0</v>
      </c>
      <c r="D62" s="53"/>
    </row>
    <row r="63" spans="2:4" s="3" customFormat="1" x14ac:dyDescent="0.2">
      <c r="B63" s="36" t="s">
        <v>47</v>
      </c>
      <c r="C63" s="309">
        <v>0</v>
      </c>
      <c r="D63" s="53"/>
    </row>
    <row r="64" spans="2:4" s="3" customFormat="1" x14ac:dyDescent="0.2">
      <c r="B64" s="36" t="s">
        <v>590</v>
      </c>
      <c r="C64" s="309">
        <v>0</v>
      </c>
      <c r="D64" s="53"/>
    </row>
    <row r="65" spans="2:4" s="3" customFormat="1" x14ac:dyDescent="0.2">
      <c r="C65" s="177"/>
      <c r="D65" s="53"/>
    </row>
    <row r="66" spans="2:4" s="3" customFormat="1" x14ac:dyDescent="0.2">
      <c r="C66" s="177"/>
      <c r="D66" s="53"/>
    </row>
    <row r="67" spans="2:4" s="3" customFormat="1" x14ac:dyDescent="0.2">
      <c r="B67" s="14" t="s">
        <v>111</v>
      </c>
      <c r="C67" s="171"/>
      <c r="D67" s="53"/>
    </row>
    <row r="68" spans="2:4" s="3" customFormat="1" x14ac:dyDescent="0.2">
      <c r="C68" s="177"/>
      <c r="D68" s="53"/>
    </row>
    <row r="69" spans="2:4" s="3" customFormat="1" x14ac:dyDescent="0.2">
      <c r="C69" s="158" t="s">
        <v>343</v>
      </c>
      <c r="D69" s="53"/>
    </row>
    <row r="70" spans="2:4" s="3" customFormat="1" x14ac:dyDescent="0.2">
      <c r="C70" s="382">
        <f>SUM(C72)</f>
        <v>382503.62</v>
      </c>
      <c r="D70" s="53"/>
    </row>
    <row r="71" spans="2:4" s="3" customFormat="1" x14ac:dyDescent="0.2">
      <c r="C71" s="177"/>
      <c r="D71" s="53"/>
    </row>
    <row r="72" spans="2:4" s="3" customFormat="1" x14ac:dyDescent="0.2">
      <c r="B72" s="3" t="s">
        <v>48</v>
      </c>
      <c r="C72" s="208">
        <v>382503.62</v>
      </c>
      <c r="D72" s="53"/>
    </row>
    <row r="73" spans="2:4" s="3" customFormat="1" x14ac:dyDescent="0.2">
      <c r="C73" s="177"/>
      <c r="D73" s="53"/>
    </row>
    <row r="74" spans="2:4" s="3" customFormat="1" x14ac:dyDescent="0.2">
      <c r="C74" s="177"/>
      <c r="D74" s="53"/>
    </row>
    <row r="75" spans="2:4" s="3" customFormat="1" x14ac:dyDescent="0.2">
      <c r="B75" s="14" t="s">
        <v>113</v>
      </c>
      <c r="C75" s="171"/>
      <c r="D75" s="53"/>
    </row>
    <row r="76" spans="2:4" s="3" customFormat="1" x14ac:dyDescent="0.2">
      <c r="C76" s="177"/>
      <c r="D76" s="53"/>
    </row>
    <row r="77" spans="2:4" s="3" customFormat="1" x14ac:dyDescent="0.2">
      <c r="C77" s="158" t="s">
        <v>343</v>
      </c>
      <c r="D77" s="53"/>
    </row>
    <row r="78" spans="2:4" s="3" customFormat="1" x14ac:dyDescent="0.2">
      <c r="C78" s="382">
        <f>SUM(C80)</f>
        <v>63503.32</v>
      </c>
      <c r="D78" s="53"/>
    </row>
    <row r="79" spans="2:4" s="3" customFormat="1" x14ac:dyDescent="0.2">
      <c r="C79" s="177"/>
      <c r="D79" s="53"/>
    </row>
    <row r="80" spans="2:4" s="3" customFormat="1" x14ac:dyDescent="0.2">
      <c r="B80" s="3" t="s">
        <v>49</v>
      </c>
      <c r="C80" s="309">
        <v>63503.32</v>
      </c>
      <c r="D80" s="53"/>
    </row>
    <row r="81" spans="2:4" s="3" customFormat="1" x14ac:dyDescent="0.2">
      <c r="C81" s="177"/>
      <c r="D81" s="53"/>
    </row>
    <row r="82" spans="2:4" s="3" customFormat="1" x14ac:dyDescent="0.2">
      <c r="C82" s="177"/>
      <c r="D82" s="53"/>
    </row>
    <row r="83" spans="2:4" s="3" customFormat="1" x14ac:dyDescent="0.2">
      <c r="B83" s="14" t="s">
        <v>112</v>
      </c>
      <c r="C83" s="171"/>
      <c r="D83" s="53"/>
    </row>
    <row r="84" spans="2:4" s="3" customFormat="1" x14ac:dyDescent="0.2">
      <c r="C84" s="177"/>
      <c r="D84" s="53"/>
    </row>
    <row r="85" spans="2:4" s="3" customFormat="1" x14ac:dyDescent="0.2">
      <c r="C85" s="158" t="s">
        <v>343</v>
      </c>
      <c r="D85" s="53"/>
    </row>
    <row r="86" spans="2:4" s="3" customFormat="1" x14ac:dyDescent="0.2">
      <c r="C86" s="382">
        <f>SUM(C88,C89,C90)</f>
        <v>0</v>
      </c>
      <c r="D86" s="53"/>
    </row>
    <row r="87" spans="2:4" s="3" customFormat="1" x14ac:dyDescent="0.2">
      <c r="C87" s="177"/>
      <c r="D87" s="53"/>
    </row>
    <row r="88" spans="2:4" s="3" customFormat="1" x14ac:dyDescent="0.2">
      <c r="B88" s="36" t="s">
        <v>50</v>
      </c>
      <c r="C88" s="309">
        <v>0</v>
      </c>
      <c r="D88" s="53"/>
    </row>
    <row r="89" spans="2:4" s="3" customFormat="1" x14ac:dyDescent="0.2">
      <c r="B89" s="36" t="s">
        <v>51</v>
      </c>
      <c r="C89" s="309">
        <v>0</v>
      </c>
      <c r="D89" s="53"/>
    </row>
    <row r="90" spans="2:4" s="3" customFormat="1" x14ac:dyDescent="0.2">
      <c r="B90" s="36" t="s">
        <v>52</v>
      </c>
      <c r="C90" s="309">
        <v>0</v>
      </c>
      <c r="D90" s="53"/>
    </row>
    <row r="91" spans="2:4" s="3" customFormat="1" x14ac:dyDescent="0.2">
      <c r="C91" s="177"/>
      <c r="D91" s="53"/>
    </row>
    <row r="92" spans="2:4" s="3" customFormat="1" x14ac:dyDescent="0.2">
      <c r="C92" s="177"/>
      <c r="D92" s="53"/>
    </row>
    <row r="93" spans="2:4" s="3" customFormat="1" x14ac:dyDescent="0.2">
      <c r="B93" s="14" t="s">
        <v>564</v>
      </c>
      <c r="C93" s="171"/>
      <c r="D93" s="53"/>
    </row>
    <row r="94" spans="2:4" s="3" customFormat="1" x14ac:dyDescent="0.2">
      <c r="C94" s="177"/>
      <c r="D94" s="53"/>
    </row>
    <row r="95" spans="2:4" s="3" customFormat="1" x14ac:dyDescent="0.2">
      <c r="C95" s="158" t="s">
        <v>343</v>
      </c>
      <c r="D95" s="53"/>
    </row>
    <row r="96" spans="2:4" s="3" customFormat="1" x14ac:dyDescent="0.2">
      <c r="C96" s="382">
        <f>SUM(C98:C150)</f>
        <v>2483393.2300000004</v>
      </c>
      <c r="D96" s="53"/>
    </row>
    <row r="97" spans="2:4" s="3" customFormat="1" x14ac:dyDescent="0.2">
      <c r="C97" s="177"/>
      <c r="D97" s="53"/>
    </row>
    <row r="98" spans="2:4" s="3" customFormat="1" x14ac:dyDescent="0.2">
      <c r="B98" s="36" t="s">
        <v>53</v>
      </c>
      <c r="C98" s="309">
        <v>0</v>
      </c>
      <c r="D98" s="53"/>
    </row>
    <row r="99" spans="2:4" s="3" customFormat="1" x14ac:dyDescent="0.2">
      <c r="B99" s="36" t="s">
        <v>54</v>
      </c>
      <c r="C99" s="309">
        <v>0</v>
      </c>
      <c r="D99" s="53"/>
    </row>
    <row r="100" spans="2:4" s="3" customFormat="1" x14ac:dyDescent="0.2">
      <c r="B100" s="36" t="s">
        <v>55</v>
      </c>
      <c r="C100" s="208">
        <f>'[1]Entidades locales'!AL70</f>
        <v>389226.9</v>
      </c>
      <c r="D100" s="53"/>
    </row>
    <row r="101" spans="2:4" s="3" customFormat="1" x14ac:dyDescent="0.2">
      <c r="B101" s="36" t="s">
        <v>56</v>
      </c>
      <c r="C101" s="309">
        <f>'[1]Entidades locales'!AL71</f>
        <v>241885.62</v>
      </c>
      <c r="D101" s="53"/>
    </row>
    <row r="102" spans="2:4" s="3" customFormat="1" x14ac:dyDescent="0.2">
      <c r="B102" s="36" t="s">
        <v>57</v>
      </c>
      <c r="C102" s="309">
        <v>0</v>
      </c>
      <c r="D102" s="53"/>
    </row>
    <row r="103" spans="2:4" s="3" customFormat="1" x14ac:dyDescent="0.2">
      <c r="B103" s="36" t="s">
        <v>58</v>
      </c>
      <c r="C103" s="309">
        <f>'[1]Entidades locales'!AL73</f>
        <v>2982.65</v>
      </c>
      <c r="D103" s="53"/>
    </row>
    <row r="104" spans="2:4" s="3" customFormat="1" x14ac:dyDescent="0.2">
      <c r="B104" s="36" t="s">
        <v>61</v>
      </c>
      <c r="C104" s="309">
        <f>'[1]Entidades locales'!AL74</f>
        <v>337707.77</v>
      </c>
      <c r="D104" s="53"/>
    </row>
    <row r="105" spans="2:4" s="3" customFormat="1" x14ac:dyDescent="0.2">
      <c r="B105" s="36" t="s">
        <v>62</v>
      </c>
      <c r="C105" s="309">
        <f>'[1]Entidades locales'!AL75</f>
        <v>65200</v>
      </c>
      <c r="D105" s="53"/>
    </row>
    <row r="106" spans="2:4" s="3" customFormat="1" x14ac:dyDescent="0.2">
      <c r="B106" s="36" t="s">
        <v>63</v>
      </c>
      <c r="C106" s="309">
        <v>0</v>
      </c>
      <c r="D106" s="53"/>
    </row>
    <row r="107" spans="2:4" s="3" customFormat="1" x14ac:dyDescent="0.2">
      <c r="B107" s="36" t="s">
        <v>530</v>
      </c>
      <c r="C107" s="309">
        <f>'[1]Entidades locales'!AL77</f>
        <v>39577.300000000003</v>
      </c>
      <c r="D107" s="53"/>
    </row>
    <row r="108" spans="2:4" s="3" customFormat="1" x14ac:dyDescent="0.2">
      <c r="B108" s="36" t="s">
        <v>64</v>
      </c>
      <c r="C108" s="309">
        <f>'[1]Entidades locales'!AL78</f>
        <v>56928.25</v>
      </c>
      <c r="D108" s="53"/>
    </row>
    <row r="109" spans="2:4" s="3" customFormat="1" x14ac:dyDescent="0.2">
      <c r="B109" s="36" t="s">
        <v>65</v>
      </c>
      <c r="C109" s="309">
        <f>'[1]Entidades locales'!AL79</f>
        <v>1000</v>
      </c>
      <c r="D109" s="53"/>
    </row>
    <row r="110" spans="2:4" s="3" customFormat="1" x14ac:dyDescent="0.2">
      <c r="B110" s="36" t="s">
        <v>68</v>
      </c>
      <c r="C110" s="309">
        <v>0</v>
      </c>
      <c r="D110" s="53"/>
    </row>
    <row r="111" spans="2:4" s="3" customFormat="1" x14ac:dyDescent="0.2">
      <c r="B111" s="36" t="s">
        <v>69</v>
      </c>
      <c r="C111" s="309">
        <v>0</v>
      </c>
      <c r="D111" s="53"/>
    </row>
    <row r="112" spans="2:4" s="3" customFormat="1" x14ac:dyDescent="0.2">
      <c r="B112" s="36" t="s">
        <v>71</v>
      </c>
      <c r="C112" s="309">
        <v>0</v>
      </c>
      <c r="D112" s="53"/>
    </row>
    <row r="113" spans="2:4" s="3" customFormat="1" x14ac:dyDescent="0.2">
      <c r="B113" s="36" t="s">
        <v>72</v>
      </c>
      <c r="C113" s="309">
        <v>0</v>
      </c>
      <c r="D113" s="53"/>
    </row>
    <row r="114" spans="2:4" s="3" customFormat="1" x14ac:dyDescent="0.2">
      <c r="B114" s="36" t="s">
        <v>73</v>
      </c>
      <c r="C114" s="309">
        <f>'[1]Entidades locales'!AL84</f>
        <v>148208.48000000001</v>
      </c>
      <c r="D114" s="53"/>
    </row>
    <row r="115" spans="2:4" s="3" customFormat="1" x14ac:dyDescent="0.2">
      <c r="B115" s="36" t="s">
        <v>75</v>
      </c>
      <c r="C115" s="309">
        <f>'[1]Entidades locales'!AL85</f>
        <v>32963</v>
      </c>
      <c r="D115" s="53"/>
    </row>
    <row r="116" spans="2:4" s="3" customFormat="1" x14ac:dyDescent="0.2">
      <c r="B116" s="36" t="s">
        <v>76</v>
      </c>
      <c r="C116" s="309">
        <f>'[1]Entidades locales'!AL86</f>
        <v>178832.83</v>
      </c>
      <c r="D116" s="53"/>
    </row>
    <row r="117" spans="2:4" s="3" customFormat="1" x14ac:dyDescent="0.2">
      <c r="B117" s="36" t="s">
        <v>77</v>
      </c>
      <c r="C117" s="309">
        <v>0</v>
      </c>
      <c r="D117" s="53"/>
    </row>
    <row r="118" spans="2:4" s="3" customFormat="1" x14ac:dyDescent="0.2">
      <c r="B118" s="36" t="s">
        <v>78</v>
      </c>
      <c r="C118" s="309">
        <v>0</v>
      </c>
      <c r="D118" s="53"/>
    </row>
    <row r="119" spans="2:4" s="3" customFormat="1" x14ac:dyDescent="0.2">
      <c r="B119" s="36" t="s">
        <v>79</v>
      </c>
      <c r="C119" s="309">
        <v>0</v>
      </c>
      <c r="D119" s="53"/>
    </row>
    <row r="120" spans="2:4" s="3" customFormat="1" x14ac:dyDescent="0.2">
      <c r="B120" s="36" t="s">
        <v>529</v>
      </c>
      <c r="C120" s="309">
        <v>0</v>
      </c>
      <c r="D120" s="53"/>
    </row>
    <row r="121" spans="2:4" s="3" customFormat="1" x14ac:dyDescent="0.2">
      <c r="B121" s="261" t="s">
        <v>81</v>
      </c>
      <c r="C121" s="309">
        <v>0</v>
      </c>
      <c r="D121" s="53"/>
    </row>
    <row r="122" spans="2:4" s="3" customFormat="1" x14ac:dyDescent="0.2">
      <c r="B122" s="36" t="s">
        <v>82</v>
      </c>
      <c r="C122" s="309">
        <f>'[1]Entidades locales'!AL92</f>
        <v>200000</v>
      </c>
      <c r="D122" s="53"/>
    </row>
    <row r="123" spans="2:4" s="3" customFormat="1" x14ac:dyDescent="0.2">
      <c r="B123" s="36" t="s">
        <v>83</v>
      </c>
      <c r="C123" s="309">
        <f>'[1]Entidades locales'!AL93</f>
        <v>965.58</v>
      </c>
      <c r="D123" s="53"/>
    </row>
    <row r="124" spans="2:4" s="3" customFormat="1" x14ac:dyDescent="0.2">
      <c r="B124" s="36" t="s">
        <v>533</v>
      </c>
      <c r="C124" s="309">
        <f>'[1]Entidades locales'!AL94</f>
        <v>29819.98</v>
      </c>
      <c r="D124" s="53"/>
    </row>
    <row r="125" spans="2:4" s="3" customFormat="1" x14ac:dyDescent="0.2">
      <c r="B125" s="36" t="s">
        <v>84</v>
      </c>
      <c r="C125" s="309">
        <v>0</v>
      </c>
      <c r="D125" s="53"/>
    </row>
    <row r="126" spans="2:4" s="3" customFormat="1" x14ac:dyDescent="0.2">
      <c r="B126" s="36" t="s">
        <v>85</v>
      </c>
      <c r="C126" s="309">
        <f>'[1]Entidades locales'!AL96</f>
        <v>28329</v>
      </c>
      <c r="D126" s="53"/>
    </row>
    <row r="127" spans="2:4" s="3" customFormat="1" x14ac:dyDescent="0.2">
      <c r="B127" s="36" t="s">
        <v>551</v>
      </c>
      <c r="C127" s="309">
        <f>'[1]Entidades locales'!AL97</f>
        <v>26941</v>
      </c>
      <c r="D127" s="53"/>
    </row>
    <row r="128" spans="2:4" s="3" customFormat="1" x14ac:dyDescent="0.2">
      <c r="B128" s="36" t="s">
        <v>86</v>
      </c>
      <c r="C128" s="309">
        <f>'[1]Entidades locales'!AL98</f>
        <v>2050.9499999999998</v>
      </c>
      <c r="D128" s="53"/>
    </row>
    <row r="129" spans="2:4" s="3" customFormat="1" x14ac:dyDescent="0.2">
      <c r="B129" s="36" t="s">
        <v>87</v>
      </c>
      <c r="C129" s="309">
        <f>'[1]Entidades locales'!AL99</f>
        <v>117936.13</v>
      </c>
      <c r="D129" s="53"/>
    </row>
    <row r="130" spans="2:4" s="3" customFormat="1" x14ac:dyDescent="0.2">
      <c r="B130" s="36" t="s">
        <v>88</v>
      </c>
      <c r="C130" s="309">
        <f>'[1]Entidades locales'!AL100</f>
        <v>78386.990000000005</v>
      </c>
      <c r="D130" s="53"/>
    </row>
    <row r="131" spans="2:4" s="3" customFormat="1" x14ac:dyDescent="0.2">
      <c r="B131" s="36" t="s">
        <v>89</v>
      </c>
      <c r="C131" s="309">
        <v>0</v>
      </c>
      <c r="D131" s="53"/>
    </row>
    <row r="132" spans="2:4" s="3" customFormat="1" x14ac:dyDescent="0.2">
      <c r="B132" s="36" t="s">
        <v>90</v>
      </c>
      <c r="C132" s="309">
        <v>0</v>
      </c>
      <c r="D132" s="53"/>
    </row>
    <row r="133" spans="2:4" s="3" customFormat="1" x14ac:dyDescent="0.2">
      <c r="B133" s="36" t="s">
        <v>91</v>
      </c>
      <c r="C133" s="309">
        <v>0</v>
      </c>
      <c r="D133" s="53"/>
    </row>
    <row r="134" spans="2:4" s="3" customFormat="1" x14ac:dyDescent="0.2">
      <c r="B134" s="36" t="s">
        <v>92</v>
      </c>
      <c r="C134" s="309">
        <v>0</v>
      </c>
      <c r="D134" s="53"/>
    </row>
    <row r="135" spans="2:4" s="3" customFormat="1" x14ac:dyDescent="0.2">
      <c r="B135" s="36" t="s">
        <v>531</v>
      </c>
      <c r="C135" s="309">
        <v>0</v>
      </c>
      <c r="D135" s="53"/>
    </row>
    <row r="136" spans="2:4" s="3" customFormat="1" x14ac:dyDescent="0.2">
      <c r="B136" s="36" t="s">
        <v>93</v>
      </c>
      <c r="C136" s="309">
        <v>0</v>
      </c>
      <c r="D136" s="53"/>
    </row>
    <row r="137" spans="2:4" s="3" customFormat="1" x14ac:dyDescent="0.2">
      <c r="B137" s="36" t="s">
        <v>94</v>
      </c>
      <c r="C137" s="309">
        <v>0</v>
      </c>
      <c r="D137" s="53"/>
    </row>
    <row r="138" spans="2:4" s="3" customFormat="1" x14ac:dyDescent="0.2">
      <c r="B138" s="36" t="s">
        <v>95</v>
      </c>
      <c r="C138" s="309">
        <v>0</v>
      </c>
      <c r="D138" s="53"/>
    </row>
    <row r="139" spans="2:4" s="3" customFormat="1" x14ac:dyDescent="0.2">
      <c r="B139" s="36" t="s">
        <v>96</v>
      </c>
      <c r="C139" s="309">
        <f>'[1]Entidades locales'!AL109</f>
        <v>32308.62</v>
      </c>
      <c r="D139" s="53"/>
    </row>
    <row r="140" spans="2:4" s="3" customFormat="1" x14ac:dyDescent="0.2">
      <c r="B140" s="36" t="s">
        <v>97</v>
      </c>
      <c r="C140" s="309">
        <f>'[1]Entidades locales'!AL110</f>
        <v>178593.8</v>
      </c>
      <c r="D140" s="53"/>
    </row>
    <row r="141" spans="2:4" s="3" customFormat="1" x14ac:dyDescent="0.2">
      <c r="B141" s="36" t="s">
        <v>98</v>
      </c>
      <c r="C141" s="309">
        <f>'[1]Entidades locales'!AL111</f>
        <v>17198.62</v>
      </c>
      <c r="D141" s="53"/>
    </row>
    <row r="142" spans="2:4" s="3" customFormat="1" x14ac:dyDescent="0.2">
      <c r="B142" s="36" t="s">
        <v>99</v>
      </c>
      <c r="C142" s="309">
        <f>'[1]Entidades locales'!AL112</f>
        <v>205548.76</v>
      </c>
      <c r="D142" s="53"/>
    </row>
    <row r="143" spans="2:4" s="3" customFormat="1" x14ac:dyDescent="0.2">
      <c r="B143" s="36" t="s">
        <v>100</v>
      </c>
      <c r="C143" s="309">
        <f>'[1]Entidades locales'!AL113</f>
        <v>45000</v>
      </c>
      <c r="D143" s="53"/>
    </row>
    <row r="144" spans="2:4" s="3" customFormat="1" x14ac:dyDescent="0.2">
      <c r="B144" s="36" t="s">
        <v>102</v>
      </c>
      <c r="C144" s="309">
        <v>0</v>
      </c>
      <c r="D144" s="53"/>
    </row>
    <row r="145" spans="2:4" s="3" customFormat="1" x14ac:dyDescent="0.2">
      <c r="B145" s="36" t="s">
        <v>103</v>
      </c>
      <c r="C145" s="309">
        <v>0</v>
      </c>
      <c r="D145" s="53"/>
    </row>
    <row r="146" spans="2:4" s="3" customFormat="1" x14ac:dyDescent="0.2">
      <c r="B146" s="36" t="s">
        <v>104</v>
      </c>
      <c r="C146" s="309">
        <v>0</v>
      </c>
      <c r="D146" s="53"/>
    </row>
    <row r="147" spans="2:4" s="3" customFormat="1" x14ac:dyDescent="0.2">
      <c r="B147" s="36" t="s">
        <v>105</v>
      </c>
      <c r="C147" s="309">
        <v>0</v>
      </c>
      <c r="D147" s="53"/>
    </row>
    <row r="148" spans="2:4" s="3" customFormat="1" x14ac:dyDescent="0.2">
      <c r="B148" s="36" t="s">
        <v>106</v>
      </c>
      <c r="C148" s="309">
        <v>0</v>
      </c>
      <c r="D148" s="53"/>
    </row>
    <row r="149" spans="2:4" s="3" customFormat="1" x14ac:dyDescent="0.2">
      <c r="B149" s="36" t="s">
        <v>107</v>
      </c>
      <c r="C149" s="309">
        <v>25801</v>
      </c>
      <c r="D149" s="53"/>
    </row>
    <row r="150" spans="2:4" s="3" customFormat="1" x14ac:dyDescent="0.2">
      <c r="B150" s="36" t="s">
        <v>108</v>
      </c>
      <c r="C150" s="309">
        <v>0</v>
      </c>
      <c r="D150" s="53"/>
    </row>
    <row r="151" spans="2:4" s="3" customFormat="1" x14ac:dyDescent="0.2">
      <c r="C151" s="178"/>
      <c r="D151" s="53"/>
    </row>
    <row r="152" spans="2:4" s="3" customFormat="1" x14ac:dyDescent="0.2">
      <c r="C152" s="177"/>
      <c r="D152" s="53"/>
    </row>
    <row r="153" spans="2:4" s="3" customFormat="1" x14ac:dyDescent="0.2">
      <c r="C153" s="177"/>
      <c r="D153" s="53"/>
    </row>
    <row r="154" spans="2:4" s="3" customFormat="1" x14ac:dyDescent="0.2">
      <c r="C154" s="177"/>
      <c r="D154" s="53"/>
    </row>
    <row r="155" spans="2:4" s="3" customFormat="1" x14ac:dyDescent="0.2">
      <c r="C155" s="177"/>
      <c r="D155" s="53"/>
    </row>
    <row r="156" spans="2:4" s="3" customFormat="1" x14ac:dyDescent="0.2">
      <c r="B156" s="14" t="s">
        <v>562</v>
      </c>
      <c r="C156" s="171"/>
      <c r="D156" s="53"/>
    </row>
    <row r="157" spans="2:4" s="3" customFormat="1" x14ac:dyDescent="0.2">
      <c r="C157" s="177"/>
      <c r="D157" s="53"/>
    </row>
    <row r="158" spans="2:4" s="3" customFormat="1" x14ac:dyDescent="0.2">
      <c r="C158" s="158" t="s">
        <v>343</v>
      </c>
      <c r="D158" s="53"/>
    </row>
    <row r="159" spans="2:4" s="3" customFormat="1" x14ac:dyDescent="0.2">
      <c r="C159" s="382">
        <f>SUM(C161:C164)</f>
        <v>0</v>
      </c>
      <c r="D159" s="53"/>
    </row>
    <row r="160" spans="2:4" s="3" customFormat="1" x14ac:dyDescent="0.2">
      <c r="C160" s="177"/>
      <c r="D160" s="53"/>
    </row>
    <row r="161" spans="2:4" s="3" customFormat="1" x14ac:dyDescent="0.2">
      <c r="B161" s="36" t="s">
        <v>116</v>
      </c>
      <c r="C161" s="309">
        <v>0</v>
      </c>
      <c r="D161" s="53"/>
    </row>
    <row r="162" spans="2:4" s="3" customFormat="1" x14ac:dyDescent="0.2">
      <c r="B162" s="36" t="s">
        <v>117</v>
      </c>
      <c r="C162" s="309">
        <v>0</v>
      </c>
      <c r="D162" s="53"/>
    </row>
    <row r="163" spans="2:4" s="3" customFormat="1" x14ac:dyDescent="0.2">
      <c r="B163" s="36" t="s">
        <v>118</v>
      </c>
      <c r="C163" s="309">
        <v>0</v>
      </c>
      <c r="D163" s="53"/>
    </row>
    <row r="164" spans="2:4" s="3" customFormat="1" x14ac:dyDescent="0.2">
      <c r="B164" s="36" t="s">
        <v>119</v>
      </c>
      <c r="C164" s="309">
        <v>0</v>
      </c>
      <c r="D164" s="53"/>
    </row>
    <row r="165" spans="2:4" s="3" customFormat="1" x14ac:dyDescent="0.2">
      <c r="C165" s="177"/>
      <c r="D165" s="53"/>
    </row>
    <row r="166" spans="2:4" s="3" customFormat="1" x14ac:dyDescent="0.2">
      <c r="C166" s="177"/>
      <c r="D166" s="53"/>
    </row>
    <row r="167" spans="2:4" s="3" customFormat="1" x14ac:dyDescent="0.2">
      <c r="B167" s="14" t="s">
        <v>563</v>
      </c>
      <c r="C167" s="171"/>
      <c r="D167" s="53"/>
    </row>
    <row r="168" spans="2:4" s="3" customFormat="1" x14ac:dyDescent="0.2">
      <c r="C168" s="177"/>
      <c r="D168" s="53"/>
    </row>
    <row r="169" spans="2:4" s="3" customFormat="1" x14ac:dyDescent="0.2">
      <c r="C169" s="158" t="s">
        <v>343</v>
      </c>
      <c r="D169" s="53"/>
    </row>
    <row r="170" spans="2:4" s="3" customFormat="1" x14ac:dyDescent="0.2">
      <c r="C170" s="382">
        <f>SUM(C172:C201)</f>
        <v>3020143.2800000003</v>
      </c>
      <c r="D170" s="53"/>
    </row>
    <row r="171" spans="2:4" s="3" customFormat="1" x14ac:dyDescent="0.2">
      <c r="C171" s="177"/>
      <c r="D171" s="53"/>
    </row>
    <row r="172" spans="2:4" s="3" customFormat="1" x14ac:dyDescent="0.2">
      <c r="B172" s="36" t="s">
        <v>120</v>
      </c>
      <c r="C172" s="309">
        <f>'[1]Entidades privadas'!AL6</f>
        <v>155824.15</v>
      </c>
      <c r="D172" s="53"/>
    </row>
    <row r="173" spans="2:4" s="3" customFormat="1" x14ac:dyDescent="0.2">
      <c r="B173" s="36" t="s">
        <v>121</v>
      </c>
      <c r="C173" s="309">
        <f>'[1]Entidades privadas'!AL7</f>
        <v>0</v>
      </c>
      <c r="D173" s="53"/>
    </row>
    <row r="174" spans="2:4" s="3" customFormat="1" x14ac:dyDescent="0.2">
      <c r="B174" s="36" t="s">
        <v>122</v>
      </c>
      <c r="C174" s="309">
        <f>'[1]Entidades privadas'!AL8</f>
        <v>0</v>
      </c>
      <c r="D174" s="53"/>
    </row>
    <row r="175" spans="2:4" s="3" customFormat="1" x14ac:dyDescent="0.2">
      <c r="B175" s="36" t="s">
        <v>123</v>
      </c>
      <c r="C175" s="309">
        <f>'[1]Entidades privadas'!AL9</f>
        <v>395335.82</v>
      </c>
      <c r="D175" s="53"/>
    </row>
    <row r="176" spans="2:4" s="3" customFormat="1" x14ac:dyDescent="0.2">
      <c r="B176" s="36" t="s">
        <v>124</v>
      </c>
      <c r="C176" s="309">
        <f>'[1]Entidades privadas'!AL10</f>
        <v>19046.97</v>
      </c>
      <c r="D176" s="53"/>
    </row>
    <row r="177" spans="2:4" s="3" customFormat="1" x14ac:dyDescent="0.2">
      <c r="B177" s="36" t="s">
        <v>125</v>
      </c>
      <c r="C177" s="309">
        <f>'[1]Entidades privadas'!AL11</f>
        <v>0</v>
      </c>
      <c r="D177" s="53"/>
    </row>
    <row r="178" spans="2:4" s="3" customFormat="1" x14ac:dyDescent="0.2">
      <c r="B178" s="36" t="s">
        <v>126</v>
      </c>
      <c r="C178" s="309">
        <f>'[1]Entidades privadas'!AL12</f>
        <v>70184.89</v>
      </c>
      <c r="D178" s="53"/>
    </row>
    <row r="179" spans="2:4" s="3" customFormat="1" x14ac:dyDescent="0.2">
      <c r="B179" s="36" t="s">
        <v>127</v>
      </c>
      <c r="C179" s="309">
        <f>'[1]Entidades privadas'!AL13</f>
        <v>15628.5</v>
      </c>
      <c r="D179" s="53"/>
    </row>
    <row r="180" spans="2:4" s="3" customFormat="1" x14ac:dyDescent="0.2">
      <c r="B180" s="36" t="s">
        <v>142</v>
      </c>
      <c r="C180" s="309">
        <f>'[1]Entidades privadas'!AL14</f>
        <v>0</v>
      </c>
      <c r="D180" s="53"/>
    </row>
    <row r="181" spans="2:4" s="3" customFormat="1" x14ac:dyDescent="0.2">
      <c r="B181" s="36" t="s">
        <v>128</v>
      </c>
      <c r="C181" s="309">
        <f>'[1]Entidades privadas'!AL15</f>
        <v>193645.5</v>
      </c>
      <c r="D181" s="53"/>
    </row>
    <row r="182" spans="2:4" s="3" customFormat="1" x14ac:dyDescent="0.2">
      <c r="B182" s="36" t="s">
        <v>129</v>
      </c>
      <c r="C182" s="309">
        <f>'[1]Entidades privadas'!AL16</f>
        <v>0</v>
      </c>
      <c r="D182" s="53"/>
    </row>
    <row r="183" spans="2:4" s="3" customFormat="1" x14ac:dyDescent="0.2">
      <c r="B183" s="36" t="s">
        <v>130</v>
      </c>
      <c r="C183" s="309">
        <f>'[1]Entidades privadas'!AL17</f>
        <v>95600</v>
      </c>
      <c r="D183" s="53"/>
    </row>
    <row r="184" spans="2:4" s="3" customFormat="1" x14ac:dyDescent="0.2">
      <c r="B184" s="36" t="s">
        <v>131</v>
      </c>
      <c r="C184" s="309">
        <f>'[1]Entidades privadas'!AL18</f>
        <v>0</v>
      </c>
      <c r="D184" s="53"/>
    </row>
    <row r="185" spans="2:4" s="3" customFormat="1" x14ac:dyDescent="0.2">
      <c r="B185" s="36" t="s">
        <v>516</v>
      </c>
      <c r="C185" s="309">
        <f>'[1]Entidades privadas'!AL19</f>
        <v>1128.44</v>
      </c>
      <c r="D185" s="53"/>
    </row>
    <row r="186" spans="2:4" s="3" customFormat="1" x14ac:dyDescent="0.2">
      <c r="B186" s="36" t="s">
        <v>132</v>
      </c>
      <c r="C186" s="309">
        <f>'[1]Entidades privadas'!AL20</f>
        <v>0</v>
      </c>
      <c r="D186" s="53"/>
    </row>
    <row r="187" spans="2:4" s="3" customFormat="1" x14ac:dyDescent="0.2">
      <c r="B187" s="36" t="s">
        <v>133</v>
      </c>
      <c r="C187" s="309">
        <f>'[1]Entidades privadas'!AL21</f>
        <v>0</v>
      </c>
      <c r="D187" s="53"/>
    </row>
    <row r="188" spans="2:4" s="3" customFormat="1" x14ac:dyDescent="0.2">
      <c r="B188" s="36" t="s">
        <v>134</v>
      </c>
      <c r="C188" s="309">
        <f>'[1]Entidades privadas'!AL22</f>
        <v>29000</v>
      </c>
      <c r="D188" s="53"/>
    </row>
    <row r="189" spans="2:4" s="3" customFormat="1" x14ac:dyDescent="0.2">
      <c r="B189" s="36" t="s">
        <v>135</v>
      </c>
      <c r="C189" s="309">
        <f>'[1]Entidades privadas'!AL23</f>
        <v>126861.69</v>
      </c>
      <c r="D189" s="53"/>
    </row>
    <row r="190" spans="2:4" s="3" customFormat="1" x14ac:dyDescent="0.2">
      <c r="B190" s="36" t="s">
        <v>552</v>
      </c>
      <c r="C190" s="309">
        <f>'[1]Entidades privadas'!AL24</f>
        <v>0</v>
      </c>
      <c r="D190" s="53"/>
    </row>
    <row r="191" spans="2:4" s="3" customFormat="1" x14ac:dyDescent="0.2">
      <c r="B191" s="36" t="s">
        <v>553</v>
      </c>
      <c r="C191" s="309">
        <f>'[1]Entidades privadas'!AL25</f>
        <v>0</v>
      </c>
      <c r="D191" s="53"/>
    </row>
    <row r="192" spans="2:4" s="3" customFormat="1" x14ac:dyDescent="0.2">
      <c r="B192" s="36" t="s">
        <v>532</v>
      </c>
      <c r="C192" s="309">
        <f>'[1]Entidades privadas'!AL26</f>
        <v>67595.320000000007</v>
      </c>
      <c r="D192" s="53"/>
    </row>
    <row r="193" spans="2:4" s="3" customFormat="1" x14ac:dyDescent="0.2">
      <c r="B193" s="36" t="s">
        <v>554</v>
      </c>
      <c r="C193" s="309">
        <f>'[1]Entidades privadas'!AL27</f>
        <v>34569</v>
      </c>
      <c r="D193" s="53"/>
    </row>
    <row r="194" spans="2:4" s="3" customFormat="1" x14ac:dyDescent="0.2">
      <c r="B194" s="36" t="s">
        <v>555</v>
      </c>
      <c r="C194" s="309">
        <f>'[1]Entidades privadas'!AL28</f>
        <v>1134575</v>
      </c>
      <c r="D194" s="53"/>
    </row>
    <row r="195" spans="2:4" s="3" customFormat="1" x14ac:dyDescent="0.2">
      <c r="B195" s="36" t="s">
        <v>557</v>
      </c>
      <c r="C195" s="309">
        <f>'[1]Entidades privadas'!AL29</f>
        <v>0</v>
      </c>
      <c r="D195" s="53"/>
    </row>
    <row r="196" spans="2:4" s="3" customFormat="1" x14ac:dyDescent="0.2">
      <c r="B196" s="36" t="s">
        <v>136</v>
      </c>
      <c r="C196" s="309">
        <f>'[1]Entidades privadas'!AL30</f>
        <v>364205</v>
      </c>
      <c r="D196" s="53"/>
    </row>
    <row r="197" spans="2:4" s="3" customFormat="1" x14ac:dyDescent="0.2">
      <c r="B197" s="36" t="s">
        <v>137</v>
      </c>
      <c r="C197" s="309">
        <f>'[1]Entidades privadas'!AL31</f>
        <v>0</v>
      </c>
      <c r="D197" s="53"/>
    </row>
    <row r="198" spans="2:4" s="3" customFormat="1" x14ac:dyDescent="0.2">
      <c r="B198" s="36" t="s">
        <v>520</v>
      </c>
      <c r="C198" s="309">
        <f>'[1]Entidades privadas'!AL33</f>
        <v>0</v>
      </c>
      <c r="D198" s="53"/>
    </row>
    <row r="199" spans="2:4" s="3" customFormat="1" x14ac:dyDescent="0.2">
      <c r="B199" s="36" t="s">
        <v>558</v>
      </c>
      <c r="C199" s="309">
        <f>'[1]Entidades privadas'!AL34</f>
        <v>169318</v>
      </c>
      <c r="D199" s="53"/>
    </row>
    <row r="200" spans="2:4" s="3" customFormat="1" x14ac:dyDescent="0.2">
      <c r="B200" s="36" t="s">
        <v>138</v>
      </c>
      <c r="C200" s="463">
        <f>'[1]Entidades privadas'!AL35</f>
        <v>147625</v>
      </c>
      <c r="D200" s="53"/>
    </row>
    <row r="201" spans="2:4" s="3" customFormat="1" x14ac:dyDescent="0.2">
      <c r="B201" s="36" t="s">
        <v>139</v>
      </c>
      <c r="C201" s="309">
        <f>'[1]Entidades privadas'!AL36</f>
        <v>0</v>
      </c>
      <c r="D201" s="53"/>
    </row>
    <row r="202" spans="2:4" s="3" customFormat="1" x14ac:dyDescent="0.2">
      <c r="C202" s="178"/>
      <c r="D202" s="53"/>
    </row>
    <row r="203" spans="2:4" s="3" customFormat="1" x14ac:dyDescent="0.2">
      <c r="C203" s="177"/>
      <c r="D203" s="53"/>
    </row>
    <row r="204" spans="2:4" s="3" customFormat="1" x14ac:dyDescent="0.2">
      <c r="B204" s="14" t="s">
        <v>140</v>
      </c>
      <c r="C204" s="171"/>
      <c r="D204" s="53"/>
    </row>
    <row r="205" spans="2:4" s="3" customFormat="1" x14ac:dyDescent="0.2">
      <c r="C205" s="177"/>
      <c r="D205" s="53"/>
    </row>
    <row r="206" spans="2:4" s="3" customFormat="1" x14ac:dyDescent="0.2">
      <c r="C206" s="158" t="s">
        <v>343</v>
      </c>
      <c r="D206" s="53"/>
    </row>
    <row r="207" spans="2:4" s="3" customFormat="1" x14ac:dyDescent="0.2">
      <c r="C207" s="382">
        <f>SUM(C209)</f>
        <v>0</v>
      </c>
      <c r="D207" s="53"/>
    </row>
    <row r="208" spans="2:4" s="3" customFormat="1" x14ac:dyDescent="0.2">
      <c r="C208" s="177"/>
      <c r="D208" s="53"/>
    </row>
    <row r="209" spans="2:4" s="3" customFormat="1" x14ac:dyDescent="0.2">
      <c r="B209" s="36" t="s">
        <v>141</v>
      </c>
      <c r="C209" s="309">
        <v>0</v>
      </c>
      <c r="D209" s="53"/>
    </row>
    <row r="210" spans="2:4" s="3" customFormat="1" x14ac:dyDescent="0.2">
      <c r="B210" s="36"/>
      <c r="C210" s="425"/>
      <c r="D210" s="53"/>
    </row>
    <row r="211" spans="2:4" s="3" customFormat="1" x14ac:dyDescent="0.2">
      <c r="C211" s="177"/>
      <c r="D211" s="53"/>
    </row>
    <row r="212" spans="2:4" ht="15" x14ac:dyDescent="0.25">
      <c r="B212" s="15" t="s">
        <v>495</v>
      </c>
      <c r="C212" s="174"/>
      <c r="D212" s="5"/>
    </row>
    <row r="213" spans="2:4" s="3" customFormat="1" x14ac:dyDescent="0.2">
      <c r="C213" s="177"/>
      <c r="D213" s="53"/>
    </row>
    <row r="214" spans="2:4" s="3" customFormat="1" x14ac:dyDescent="0.2">
      <c r="C214" s="177"/>
      <c r="D214" s="53"/>
    </row>
    <row r="215" spans="2:4" s="3" customFormat="1" x14ac:dyDescent="0.2">
      <c r="C215" s="177"/>
      <c r="D215" s="53"/>
    </row>
    <row r="216" spans="2:4" s="3" customFormat="1" x14ac:dyDescent="0.2">
      <c r="C216" s="177"/>
      <c r="D216" s="53"/>
    </row>
    <row r="217" spans="2:4" s="3" customFormat="1" x14ac:dyDescent="0.2">
      <c r="C217" s="177"/>
      <c r="D217" s="53"/>
    </row>
    <row r="218" spans="2:4" s="3" customFormat="1" x14ac:dyDescent="0.2">
      <c r="C218" s="177"/>
      <c r="D218" s="53"/>
    </row>
    <row r="219" spans="2:4" s="3" customFormat="1" x14ac:dyDescent="0.2">
      <c r="C219" s="177"/>
      <c r="D219" s="53"/>
    </row>
    <row r="220" spans="2:4" s="3" customFormat="1" x14ac:dyDescent="0.2">
      <c r="C220" s="177"/>
      <c r="D220" s="53"/>
    </row>
    <row r="221" spans="2:4" s="3" customFormat="1" x14ac:dyDescent="0.2">
      <c r="C221" s="177"/>
      <c r="D221" s="53"/>
    </row>
    <row r="222" spans="2:4" s="3" customFormat="1" x14ac:dyDescent="0.2">
      <c r="C222" s="177"/>
      <c r="D222" s="53"/>
    </row>
    <row r="223" spans="2:4" s="3" customFormat="1" x14ac:dyDescent="0.2">
      <c r="C223" s="177"/>
      <c r="D223" s="53"/>
    </row>
    <row r="224" spans="2:4" s="3" customFormat="1" x14ac:dyDescent="0.2">
      <c r="C224" s="177"/>
      <c r="D224" s="53"/>
    </row>
    <row r="225" spans="3:4" s="3" customFormat="1" x14ac:dyDescent="0.2">
      <c r="C225" s="177"/>
      <c r="D225" s="53"/>
    </row>
    <row r="226" spans="3:4" s="3" customFormat="1" x14ac:dyDescent="0.2">
      <c r="C226" s="177"/>
      <c r="D226" s="53"/>
    </row>
    <row r="227" spans="3:4" s="3" customFormat="1" x14ac:dyDescent="0.2">
      <c r="C227" s="177"/>
      <c r="D227" s="53"/>
    </row>
    <row r="228" spans="3:4" s="3" customFormat="1" x14ac:dyDescent="0.2">
      <c r="C228" s="177"/>
      <c r="D228" s="53"/>
    </row>
    <row r="229" spans="3:4" s="3" customFormat="1" x14ac:dyDescent="0.2">
      <c r="C229" s="177"/>
      <c r="D229" s="53"/>
    </row>
    <row r="230" spans="3:4" s="3" customFormat="1" x14ac:dyDescent="0.2">
      <c r="C230" s="177"/>
      <c r="D230" s="53"/>
    </row>
    <row r="231" spans="3:4" s="3" customFormat="1" x14ac:dyDescent="0.2">
      <c r="C231" s="177"/>
      <c r="D231" s="53"/>
    </row>
    <row r="232" spans="3:4" s="3" customFormat="1" x14ac:dyDescent="0.2">
      <c r="C232" s="177"/>
      <c r="D232" s="53"/>
    </row>
    <row r="233" spans="3:4" s="3" customFormat="1" x14ac:dyDescent="0.2">
      <c r="C233" s="177"/>
      <c r="D233" s="53"/>
    </row>
    <row r="234" spans="3:4" s="3" customFormat="1" x14ac:dyDescent="0.2">
      <c r="C234" s="177"/>
      <c r="D234" s="53"/>
    </row>
    <row r="235" spans="3:4" s="3" customFormat="1" x14ac:dyDescent="0.2">
      <c r="C235" s="177"/>
      <c r="D235" s="53"/>
    </row>
    <row r="236" spans="3:4" s="3" customFormat="1" x14ac:dyDescent="0.2">
      <c r="C236" s="177"/>
      <c r="D236" s="53"/>
    </row>
    <row r="237" spans="3:4" s="3" customFormat="1" x14ac:dyDescent="0.2">
      <c r="C237" s="177"/>
      <c r="D237" s="53"/>
    </row>
    <row r="238" spans="3:4" s="3" customFormat="1" x14ac:dyDescent="0.2">
      <c r="C238" s="177"/>
      <c r="D238" s="53"/>
    </row>
    <row r="239" spans="3:4" s="3" customFormat="1" x14ac:dyDescent="0.2">
      <c r="C239" s="177"/>
      <c r="D239" s="53"/>
    </row>
    <row r="240" spans="3:4" s="3" customFormat="1" x14ac:dyDescent="0.2">
      <c r="C240" s="177"/>
      <c r="D240" s="53"/>
    </row>
    <row r="241" spans="3:4" s="3" customFormat="1" x14ac:dyDescent="0.2">
      <c r="C241" s="177"/>
      <c r="D241" s="53"/>
    </row>
    <row r="242" spans="3:4" s="3" customFormat="1" x14ac:dyDescent="0.2">
      <c r="C242" s="177"/>
      <c r="D242" s="53"/>
    </row>
    <row r="243" spans="3:4" s="3" customFormat="1" x14ac:dyDescent="0.2">
      <c r="C243" s="177"/>
      <c r="D243" s="53"/>
    </row>
    <row r="244" spans="3:4" s="3" customFormat="1" x14ac:dyDescent="0.2">
      <c r="C244" s="177"/>
      <c r="D244" s="53"/>
    </row>
    <row r="245" spans="3:4" s="3" customFormat="1" x14ac:dyDescent="0.2">
      <c r="C245" s="177"/>
      <c r="D245" s="53"/>
    </row>
    <row r="246" spans="3:4" s="3" customFormat="1" x14ac:dyDescent="0.2">
      <c r="C246" s="177"/>
      <c r="D246" s="53"/>
    </row>
    <row r="247" spans="3:4" s="3" customFormat="1" x14ac:dyDescent="0.2">
      <c r="C247" s="177"/>
      <c r="D247" s="53"/>
    </row>
    <row r="248" spans="3:4" s="3" customFormat="1" x14ac:dyDescent="0.2">
      <c r="C248" s="177"/>
      <c r="D248" s="53"/>
    </row>
    <row r="249" spans="3:4" s="3" customFormat="1" x14ac:dyDescent="0.2">
      <c r="C249" s="177"/>
      <c r="D249" s="53"/>
    </row>
    <row r="250" spans="3:4" s="3" customFormat="1" x14ac:dyDescent="0.2">
      <c r="C250" s="177"/>
      <c r="D250" s="53"/>
    </row>
    <row r="251" spans="3:4" s="3" customFormat="1" x14ac:dyDescent="0.2">
      <c r="C251" s="177"/>
      <c r="D251" s="53"/>
    </row>
    <row r="252" spans="3:4" s="3" customFormat="1" x14ac:dyDescent="0.2">
      <c r="C252" s="177"/>
      <c r="D252" s="53"/>
    </row>
    <row r="253" spans="3:4" s="3" customFormat="1" x14ac:dyDescent="0.2">
      <c r="C253" s="177"/>
      <c r="D253" s="53"/>
    </row>
    <row r="254" spans="3:4" s="3" customFormat="1" x14ac:dyDescent="0.2">
      <c r="C254" s="177"/>
      <c r="D254" s="53"/>
    </row>
    <row r="255" spans="3:4" s="3" customFormat="1" x14ac:dyDescent="0.2">
      <c r="C255" s="177"/>
      <c r="D255" s="53"/>
    </row>
    <row r="256" spans="3:4" s="3" customFormat="1" x14ac:dyDescent="0.2">
      <c r="C256" s="177"/>
      <c r="D256" s="53"/>
    </row>
    <row r="257" spans="3:4" s="3" customFormat="1" x14ac:dyDescent="0.2">
      <c r="C257" s="177"/>
      <c r="D257" s="53"/>
    </row>
    <row r="258" spans="3:4" s="3" customFormat="1" x14ac:dyDescent="0.2">
      <c r="C258" s="177"/>
      <c r="D258" s="53"/>
    </row>
    <row r="259" spans="3:4" s="3" customFormat="1" x14ac:dyDescent="0.2">
      <c r="C259" s="177"/>
      <c r="D259" s="53"/>
    </row>
    <row r="260" spans="3:4" s="3" customFormat="1" x14ac:dyDescent="0.2">
      <c r="C260" s="177"/>
      <c r="D260" s="53"/>
    </row>
    <row r="261" spans="3:4" s="3" customFormat="1" x14ac:dyDescent="0.2">
      <c r="C261" s="177"/>
      <c r="D261" s="53"/>
    </row>
    <row r="262" spans="3:4" s="3" customFormat="1" x14ac:dyDescent="0.2">
      <c r="C262" s="177"/>
      <c r="D262" s="53"/>
    </row>
    <row r="263" spans="3:4" s="3" customFormat="1" x14ac:dyDescent="0.2">
      <c r="C263" s="177"/>
      <c r="D263" s="53"/>
    </row>
    <row r="264" spans="3:4" s="3" customFormat="1" x14ac:dyDescent="0.2">
      <c r="C264" s="177"/>
      <c r="D264" s="53"/>
    </row>
    <row r="265" spans="3:4" s="3" customFormat="1" x14ac:dyDescent="0.2">
      <c r="C265" s="177"/>
      <c r="D265" s="53"/>
    </row>
    <row r="266" spans="3:4" s="3" customFormat="1" x14ac:dyDescent="0.2">
      <c r="C266" s="177"/>
      <c r="D266" s="53"/>
    </row>
    <row r="267" spans="3:4" s="3" customFormat="1" x14ac:dyDescent="0.2">
      <c r="C267" s="177"/>
      <c r="D267" s="53"/>
    </row>
    <row r="268" spans="3:4" s="3" customFormat="1" x14ac:dyDescent="0.2">
      <c r="C268" s="177"/>
      <c r="D268" s="53"/>
    </row>
    <row r="269" spans="3:4" s="3" customFormat="1" x14ac:dyDescent="0.2">
      <c r="C269" s="177"/>
      <c r="D269" s="53"/>
    </row>
    <row r="270" spans="3:4" s="3" customFormat="1" x14ac:dyDescent="0.2">
      <c r="C270" s="177"/>
      <c r="D270" s="53"/>
    </row>
    <row r="271" spans="3:4" s="3" customFormat="1" x14ac:dyDescent="0.2">
      <c r="C271" s="177"/>
      <c r="D271" s="53"/>
    </row>
    <row r="272" spans="3:4" s="3" customFormat="1" x14ac:dyDescent="0.2">
      <c r="C272" s="177"/>
      <c r="D272" s="53"/>
    </row>
    <row r="273" spans="3:4" s="3" customFormat="1" x14ac:dyDescent="0.2">
      <c r="C273" s="177"/>
      <c r="D273" s="53"/>
    </row>
    <row r="274" spans="3:4" s="3" customFormat="1" x14ac:dyDescent="0.2">
      <c r="C274" s="177"/>
      <c r="D274" s="53"/>
    </row>
    <row r="275" spans="3:4" s="3" customFormat="1" x14ac:dyDescent="0.2">
      <c r="C275" s="177"/>
      <c r="D275" s="53"/>
    </row>
    <row r="276" spans="3:4" s="3" customFormat="1" x14ac:dyDescent="0.2">
      <c r="C276" s="177"/>
      <c r="D276" s="53"/>
    </row>
    <row r="277" spans="3:4" s="3" customFormat="1" x14ac:dyDescent="0.2">
      <c r="C277" s="177"/>
      <c r="D277" s="53"/>
    </row>
    <row r="278" spans="3:4" s="3" customFormat="1" x14ac:dyDescent="0.2">
      <c r="C278" s="177"/>
      <c r="D278" s="53"/>
    </row>
    <row r="279" spans="3:4" s="3" customFormat="1" x14ac:dyDescent="0.2">
      <c r="C279" s="177"/>
      <c r="D279" s="53"/>
    </row>
    <row r="280" spans="3:4" s="3" customFormat="1" x14ac:dyDescent="0.2">
      <c r="C280" s="177"/>
      <c r="D280" s="53"/>
    </row>
    <row r="281" spans="3:4" s="3" customFormat="1" x14ac:dyDescent="0.2">
      <c r="C281" s="177"/>
      <c r="D281" s="53"/>
    </row>
    <row r="282" spans="3:4" s="3" customFormat="1" x14ac:dyDescent="0.2">
      <c r="C282" s="177"/>
      <c r="D282" s="53"/>
    </row>
    <row r="283" spans="3:4" s="3" customFormat="1" x14ac:dyDescent="0.2">
      <c r="C283" s="177"/>
      <c r="D283" s="53"/>
    </row>
    <row r="284" spans="3:4" s="3" customFormat="1" x14ac:dyDescent="0.2">
      <c r="C284" s="177"/>
      <c r="D284" s="53"/>
    </row>
    <row r="285" spans="3:4" s="3" customFormat="1" x14ac:dyDescent="0.2">
      <c r="C285" s="177"/>
      <c r="D285" s="53"/>
    </row>
    <row r="286" spans="3:4" s="3" customFormat="1" x14ac:dyDescent="0.2">
      <c r="C286" s="177"/>
      <c r="D286" s="53"/>
    </row>
    <row r="287" spans="3:4" s="3" customFormat="1" x14ac:dyDescent="0.2">
      <c r="C287" s="177"/>
      <c r="D287" s="53"/>
    </row>
    <row r="288" spans="3:4" s="3" customFormat="1" x14ac:dyDescent="0.2">
      <c r="C288" s="177"/>
      <c r="D288" s="53"/>
    </row>
    <row r="289" spans="3:4" s="3" customFormat="1" x14ac:dyDescent="0.2">
      <c r="C289" s="177"/>
      <c r="D289" s="53"/>
    </row>
    <row r="290" spans="3:4" s="3" customFormat="1" x14ac:dyDescent="0.2">
      <c r="C290" s="177"/>
      <c r="D290" s="53"/>
    </row>
    <row r="291" spans="3:4" s="3" customFormat="1" x14ac:dyDescent="0.2">
      <c r="C291" s="177"/>
      <c r="D291" s="53"/>
    </row>
    <row r="292" spans="3:4" s="3" customFormat="1" x14ac:dyDescent="0.2">
      <c r="C292" s="177"/>
      <c r="D292" s="53"/>
    </row>
    <row r="293" spans="3:4" s="3" customFormat="1" x14ac:dyDescent="0.2">
      <c r="C293" s="177"/>
      <c r="D293" s="53"/>
    </row>
    <row r="294" spans="3:4" s="3" customFormat="1" x14ac:dyDescent="0.2">
      <c r="C294" s="177"/>
      <c r="D294" s="53"/>
    </row>
    <row r="295" spans="3:4" s="3" customFormat="1" x14ac:dyDescent="0.2">
      <c r="C295" s="177"/>
      <c r="D295" s="53"/>
    </row>
    <row r="296" spans="3:4" s="3" customFormat="1" x14ac:dyDescent="0.2">
      <c r="C296" s="177"/>
      <c r="D296" s="53"/>
    </row>
    <row r="297" spans="3:4" s="3" customFormat="1" x14ac:dyDescent="0.2">
      <c r="C297" s="177"/>
      <c r="D297" s="53"/>
    </row>
    <row r="298" spans="3:4" s="3" customFormat="1" x14ac:dyDescent="0.2">
      <c r="C298" s="177"/>
      <c r="D298" s="53"/>
    </row>
    <row r="299" spans="3:4" s="3" customFormat="1" x14ac:dyDescent="0.2">
      <c r="C299" s="177"/>
      <c r="D299" s="53"/>
    </row>
    <row r="300" spans="3:4" s="3" customFormat="1" x14ac:dyDescent="0.2">
      <c r="C300" s="177"/>
      <c r="D300" s="53"/>
    </row>
    <row r="301" spans="3:4" s="3" customFormat="1" x14ac:dyDescent="0.2">
      <c r="C301" s="177"/>
      <c r="D301" s="53"/>
    </row>
    <row r="302" spans="3:4" s="3" customFormat="1" x14ac:dyDescent="0.2">
      <c r="C302" s="177"/>
      <c r="D302" s="53"/>
    </row>
    <row r="303" spans="3:4" s="3" customFormat="1" x14ac:dyDescent="0.2">
      <c r="C303" s="177"/>
      <c r="D303" s="53"/>
    </row>
    <row r="304" spans="3:4" x14ac:dyDescent="0.2">
      <c r="D304" s="23"/>
    </row>
    <row r="305" spans="4:4" x14ac:dyDescent="0.2">
      <c r="D305" s="23"/>
    </row>
    <row r="306" spans="4:4" x14ac:dyDescent="0.2">
      <c r="D306" s="23"/>
    </row>
    <row r="307" spans="4:4" x14ac:dyDescent="0.2">
      <c r="D307" s="23"/>
    </row>
    <row r="308" spans="4:4" x14ac:dyDescent="0.2">
      <c r="D308" s="23"/>
    </row>
    <row r="309" spans="4:4" x14ac:dyDescent="0.2">
      <c r="D309" s="23"/>
    </row>
    <row r="310" spans="4:4" x14ac:dyDescent="0.2">
      <c r="D310" s="23"/>
    </row>
    <row r="311" spans="4:4" x14ac:dyDescent="0.2">
      <c r="D311" s="23"/>
    </row>
    <row r="312" spans="4:4" x14ac:dyDescent="0.2">
      <c r="D312" s="23"/>
    </row>
    <row r="313" spans="4:4" x14ac:dyDescent="0.2">
      <c r="D313" s="23"/>
    </row>
    <row r="314" spans="4:4" x14ac:dyDescent="0.2">
      <c r="D314" s="23"/>
    </row>
    <row r="315" spans="4:4" x14ac:dyDescent="0.2">
      <c r="D315" s="23"/>
    </row>
    <row r="316" spans="4:4" x14ac:dyDescent="0.2">
      <c r="D316" s="23"/>
    </row>
    <row r="317" spans="4:4" x14ac:dyDescent="0.2">
      <c r="D317" s="23"/>
    </row>
    <row r="318" spans="4:4" x14ac:dyDescent="0.2">
      <c r="D318" s="23"/>
    </row>
    <row r="319" spans="4:4" x14ac:dyDescent="0.2">
      <c r="D319" s="23"/>
    </row>
    <row r="320" spans="4:4" x14ac:dyDescent="0.2">
      <c r="D320" s="23"/>
    </row>
    <row r="321" spans="4:4" x14ac:dyDescent="0.2">
      <c r="D321" s="23"/>
    </row>
    <row r="322" spans="4:4" x14ac:dyDescent="0.2">
      <c r="D322" s="23"/>
    </row>
    <row r="323" spans="4:4" x14ac:dyDescent="0.2">
      <c r="D323" s="23"/>
    </row>
    <row r="324" spans="4:4" x14ac:dyDescent="0.2">
      <c r="D324" s="23"/>
    </row>
    <row r="325" spans="4:4" x14ac:dyDescent="0.2">
      <c r="D325" s="23"/>
    </row>
    <row r="326" spans="4:4" x14ac:dyDescent="0.2">
      <c r="D326" s="23"/>
    </row>
    <row r="327" spans="4:4" x14ac:dyDescent="0.2">
      <c r="D327" s="23"/>
    </row>
    <row r="328" spans="4:4" x14ac:dyDescent="0.2">
      <c r="D328" s="23"/>
    </row>
    <row r="329" spans="4:4" x14ac:dyDescent="0.2">
      <c r="D329" s="23"/>
    </row>
    <row r="330" spans="4:4" x14ac:dyDescent="0.2">
      <c r="D330" s="23"/>
    </row>
    <row r="331" spans="4:4" x14ac:dyDescent="0.2">
      <c r="D331" s="23"/>
    </row>
    <row r="332" spans="4:4" x14ac:dyDescent="0.2">
      <c r="D332" s="23"/>
    </row>
    <row r="333" spans="4:4" x14ac:dyDescent="0.2">
      <c r="D333" s="23"/>
    </row>
    <row r="334" spans="4:4" x14ac:dyDescent="0.2">
      <c r="D334" s="23"/>
    </row>
    <row r="335" spans="4:4" x14ac:dyDescent="0.2">
      <c r="D335" s="23"/>
    </row>
    <row r="336" spans="4:4" x14ac:dyDescent="0.2">
      <c r="D336" s="23"/>
    </row>
    <row r="337" spans="4:4" x14ac:dyDescent="0.2">
      <c r="D337" s="23"/>
    </row>
    <row r="338" spans="4:4" x14ac:dyDescent="0.2">
      <c r="D338" s="23"/>
    </row>
    <row r="339" spans="4:4" x14ac:dyDescent="0.2">
      <c r="D339" s="23"/>
    </row>
    <row r="340" spans="4:4" x14ac:dyDescent="0.2">
      <c r="D340" s="23"/>
    </row>
    <row r="341" spans="4:4" x14ac:dyDescent="0.2">
      <c r="D341" s="23"/>
    </row>
    <row r="342" spans="4:4" x14ac:dyDescent="0.2">
      <c r="D342" s="23"/>
    </row>
    <row r="343" spans="4:4" x14ac:dyDescent="0.2">
      <c r="D343" s="23"/>
    </row>
    <row r="344" spans="4:4" x14ac:dyDescent="0.2">
      <c r="D344" s="23"/>
    </row>
  </sheetData>
  <hyperlinks>
    <hyperlink ref="C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5"/>
  <sheetViews>
    <sheetView showGridLines="0" topLeftCell="A100" zoomScale="70" zoomScaleNormal="70" workbookViewId="0">
      <selection activeCell="B64" sqref="B64"/>
    </sheetView>
  </sheetViews>
  <sheetFormatPr baseColWidth="10" defaultRowHeight="12.75" x14ac:dyDescent="0.2"/>
  <cols>
    <col min="1" max="1" width="3.5703125" style="2" customWidth="1"/>
    <col min="2" max="2" width="81.140625" style="2" customWidth="1"/>
    <col min="3" max="3" width="14" style="80" customWidth="1"/>
    <col min="4" max="4" width="13.85546875" style="101" customWidth="1"/>
    <col min="5" max="5" width="14.7109375" style="101" customWidth="1"/>
    <col min="6" max="6" width="10.28515625" style="101" customWidth="1"/>
    <col min="7" max="7" width="10.28515625" style="80" customWidth="1"/>
    <col min="8" max="8" width="10.5703125" style="80" customWidth="1"/>
    <col min="9" max="9" width="14.85546875" style="80" customWidth="1"/>
    <col min="10" max="10" width="17.5703125" style="80" customWidth="1"/>
    <col min="11" max="11" width="10.5703125" style="80" customWidth="1"/>
    <col min="12" max="12" width="11" style="80" customWidth="1"/>
    <col min="13" max="247" width="11.42578125" style="2"/>
    <col min="248" max="248" width="16" style="2" customWidth="1"/>
    <col min="249" max="249" width="72" style="2" customWidth="1"/>
    <col min="250" max="250" width="20" style="2" customWidth="1"/>
    <col min="251" max="503" width="11.42578125" style="2"/>
    <col min="504" max="504" width="16" style="2" customWidth="1"/>
    <col min="505" max="505" width="72" style="2" customWidth="1"/>
    <col min="506" max="506" width="20" style="2" customWidth="1"/>
    <col min="507" max="759" width="11.42578125" style="2"/>
    <col min="760" max="760" width="16" style="2" customWidth="1"/>
    <col min="761" max="761" width="72" style="2" customWidth="1"/>
    <col min="762" max="762" width="20" style="2" customWidth="1"/>
    <col min="763" max="1015" width="11.42578125" style="2"/>
    <col min="1016" max="1016" width="16" style="2" customWidth="1"/>
    <col min="1017" max="1017" width="72" style="2" customWidth="1"/>
    <col min="1018" max="1018" width="20" style="2" customWidth="1"/>
    <col min="1019" max="1271" width="11.42578125" style="2"/>
    <col min="1272" max="1272" width="16" style="2" customWidth="1"/>
    <col min="1273" max="1273" width="72" style="2" customWidth="1"/>
    <col min="1274" max="1274" width="20" style="2" customWidth="1"/>
    <col min="1275" max="1527" width="11.42578125" style="2"/>
    <col min="1528" max="1528" width="16" style="2" customWidth="1"/>
    <col min="1529" max="1529" width="72" style="2" customWidth="1"/>
    <col min="1530" max="1530" width="20" style="2" customWidth="1"/>
    <col min="1531" max="1783" width="11.42578125" style="2"/>
    <col min="1784" max="1784" width="16" style="2" customWidth="1"/>
    <col min="1785" max="1785" width="72" style="2" customWidth="1"/>
    <col min="1786" max="1786" width="20" style="2" customWidth="1"/>
    <col min="1787" max="2039" width="11.42578125" style="2"/>
    <col min="2040" max="2040" width="16" style="2" customWidth="1"/>
    <col min="2041" max="2041" width="72" style="2" customWidth="1"/>
    <col min="2042" max="2042" width="20" style="2" customWidth="1"/>
    <col min="2043" max="2295" width="11.42578125" style="2"/>
    <col min="2296" max="2296" width="16" style="2" customWidth="1"/>
    <col min="2297" max="2297" width="72" style="2" customWidth="1"/>
    <col min="2298" max="2298" width="20" style="2" customWidth="1"/>
    <col min="2299" max="2551" width="11.42578125" style="2"/>
    <col min="2552" max="2552" width="16" style="2" customWidth="1"/>
    <col min="2553" max="2553" width="72" style="2" customWidth="1"/>
    <col min="2554" max="2554" width="20" style="2" customWidth="1"/>
    <col min="2555" max="2807" width="11.42578125" style="2"/>
    <col min="2808" max="2808" width="16" style="2" customWidth="1"/>
    <col min="2809" max="2809" width="72" style="2" customWidth="1"/>
    <col min="2810" max="2810" width="20" style="2" customWidth="1"/>
    <col min="2811" max="3063" width="11.42578125" style="2"/>
    <col min="3064" max="3064" width="16" style="2" customWidth="1"/>
    <col min="3065" max="3065" width="72" style="2" customWidth="1"/>
    <col min="3066" max="3066" width="20" style="2" customWidth="1"/>
    <col min="3067" max="3319" width="11.42578125" style="2"/>
    <col min="3320" max="3320" width="16" style="2" customWidth="1"/>
    <col min="3321" max="3321" width="72" style="2" customWidth="1"/>
    <col min="3322" max="3322" width="20" style="2" customWidth="1"/>
    <col min="3323" max="3575" width="11.42578125" style="2"/>
    <col min="3576" max="3576" width="16" style="2" customWidth="1"/>
    <col min="3577" max="3577" width="72" style="2" customWidth="1"/>
    <col min="3578" max="3578" width="20" style="2" customWidth="1"/>
    <col min="3579" max="3831" width="11.42578125" style="2"/>
    <col min="3832" max="3832" width="16" style="2" customWidth="1"/>
    <col min="3833" max="3833" width="72" style="2" customWidth="1"/>
    <col min="3834" max="3834" width="20" style="2" customWidth="1"/>
    <col min="3835" max="4087" width="11.42578125" style="2"/>
    <col min="4088" max="4088" width="16" style="2" customWidth="1"/>
    <col min="4089" max="4089" width="72" style="2" customWidth="1"/>
    <col min="4090" max="4090" width="20" style="2" customWidth="1"/>
    <col min="4091" max="4343" width="11.42578125" style="2"/>
    <col min="4344" max="4344" width="16" style="2" customWidth="1"/>
    <col min="4345" max="4345" width="72" style="2" customWidth="1"/>
    <col min="4346" max="4346" width="20" style="2" customWidth="1"/>
    <col min="4347" max="4599" width="11.42578125" style="2"/>
    <col min="4600" max="4600" width="16" style="2" customWidth="1"/>
    <col min="4601" max="4601" width="72" style="2" customWidth="1"/>
    <col min="4602" max="4602" width="20" style="2" customWidth="1"/>
    <col min="4603" max="4855" width="11.42578125" style="2"/>
    <col min="4856" max="4856" width="16" style="2" customWidth="1"/>
    <col min="4857" max="4857" width="72" style="2" customWidth="1"/>
    <col min="4858" max="4858" width="20" style="2" customWidth="1"/>
    <col min="4859" max="5111" width="11.42578125" style="2"/>
    <col min="5112" max="5112" width="16" style="2" customWidth="1"/>
    <col min="5113" max="5113" width="72" style="2" customWidth="1"/>
    <col min="5114" max="5114" width="20" style="2" customWidth="1"/>
    <col min="5115" max="5367" width="11.42578125" style="2"/>
    <col min="5368" max="5368" width="16" style="2" customWidth="1"/>
    <col min="5369" max="5369" width="72" style="2" customWidth="1"/>
    <col min="5370" max="5370" width="20" style="2" customWidth="1"/>
    <col min="5371" max="5623" width="11.42578125" style="2"/>
    <col min="5624" max="5624" width="16" style="2" customWidth="1"/>
    <col min="5625" max="5625" width="72" style="2" customWidth="1"/>
    <col min="5626" max="5626" width="20" style="2" customWidth="1"/>
    <col min="5627" max="5879" width="11.42578125" style="2"/>
    <col min="5880" max="5880" width="16" style="2" customWidth="1"/>
    <col min="5881" max="5881" width="72" style="2" customWidth="1"/>
    <col min="5882" max="5882" width="20" style="2" customWidth="1"/>
    <col min="5883" max="6135" width="11.42578125" style="2"/>
    <col min="6136" max="6136" width="16" style="2" customWidth="1"/>
    <col min="6137" max="6137" width="72" style="2" customWidth="1"/>
    <col min="6138" max="6138" width="20" style="2" customWidth="1"/>
    <col min="6139" max="6391" width="11.42578125" style="2"/>
    <col min="6392" max="6392" width="16" style="2" customWidth="1"/>
    <col min="6393" max="6393" width="72" style="2" customWidth="1"/>
    <col min="6394" max="6394" width="20" style="2" customWidth="1"/>
    <col min="6395" max="6647" width="11.42578125" style="2"/>
    <col min="6648" max="6648" width="16" style="2" customWidth="1"/>
    <col min="6649" max="6649" width="72" style="2" customWidth="1"/>
    <col min="6650" max="6650" width="20" style="2" customWidth="1"/>
    <col min="6651" max="6903" width="11.42578125" style="2"/>
    <col min="6904" max="6904" width="16" style="2" customWidth="1"/>
    <col min="6905" max="6905" width="72" style="2" customWidth="1"/>
    <col min="6906" max="6906" width="20" style="2" customWidth="1"/>
    <col min="6907" max="7159" width="11.42578125" style="2"/>
    <col min="7160" max="7160" width="16" style="2" customWidth="1"/>
    <col min="7161" max="7161" width="72" style="2" customWidth="1"/>
    <col min="7162" max="7162" width="20" style="2" customWidth="1"/>
    <col min="7163" max="7415" width="11.42578125" style="2"/>
    <col min="7416" max="7416" width="16" style="2" customWidth="1"/>
    <col min="7417" max="7417" width="72" style="2" customWidth="1"/>
    <col min="7418" max="7418" width="20" style="2" customWidth="1"/>
    <col min="7419" max="7671" width="11.42578125" style="2"/>
    <col min="7672" max="7672" width="16" style="2" customWidth="1"/>
    <col min="7673" max="7673" width="72" style="2" customWidth="1"/>
    <col min="7674" max="7674" width="20" style="2" customWidth="1"/>
    <col min="7675" max="7927" width="11.42578125" style="2"/>
    <col min="7928" max="7928" width="16" style="2" customWidth="1"/>
    <col min="7929" max="7929" width="72" style="2" customWidth="1"/>
    <col min="7930" max="7930" width="20" style="2" customWidth="1"/>
    <col min="7931" max="8183" width="11.42578125" style="2"/>
    <col min="8184" max="8184" width="16" style="2" customWidth="1"/>
    <col min="8185" max="8185" width="72" style="2" customWidth="1"/>
    <col min="8186" max="8186" width="20" style="2" customWidth="1"/>
    <col min="8187" max="8439" width="11.42578125" style="2"/>
    <col min="8440" max="8440" width="16" style="2" customWidth="1"/>
    <col min="8441" max="8441" width="72" style="2" customWidth="1"/>
    <col min="8442" max="8442" width="20" style="2" customWidth="1"/>
    <col min="8443" max="8695" width="11.42578125" style="2"/>
    <col min="8696" max="8696" width="16" style="2" customWidth="1"/>
    <col min="8697" max="8697" width="72" style="2" customWidth="1"/>
    <col min="8698" max="8698" width="20" style="2" customWidth="1"/>
    <col min="8699" max="8951" width="11.42578125" style="2"/>
    <col min="8952" max="8952" width="16" style="2" customWidth="1"/>
    <col min="8953" max="8953" width="72" style="2" customWidth="1"/>
    <col min="8954" max="8954" width="20" style="2" customWidth="1"/>
    <col min="8955" max="9207" width="11.42578125" style="2"/>
    <col min="9208" max="9208" width="16" style="2" customWidth="1"/>
    <col min="9209" max="9209" width="72" style="2" customWidth="1"/>
    <col min="9210" max="9210" width="20" style="2" customWidth="1"/>
    <col min="9211" max="9463" width="11.42578125" style="2"/>
    <col min="9464" max="9464" width="16" style="2" customWidth="1"/>
    <col min="9465" max="9465" width="72" style="2" customWidth="1"/>
    <col min="9466" max="9466" width="20" style="2" customWidth="1"/>
    <col min="9467" max="9719" width="11.42578125" style="2"/>
    <col min="9720" max="9720" width="16" style="2" customWidth="1"/>
    <col min="9721" max="9721" width="72" style="2" customWidth="1"/>
    <col min="9722" max="9722" width="20" style="2" customWidth="1"/>
    <col min="9723" max="9975" width="11.42578125" style="2"/>
    <col min="9976" max="9976" width="16" style="2" customWidth="1"/>
    <col min="9977" max="9977" width="72" style="2" customWidth="1"/>
    <col min="9978" max="9978" width="20" style="2" customWidth="1"/>
    <col min="9979" max="10231" width="11.42578125" style="2"/>
    <col min="10232" max="10232" width="16" style="2" customWidth="1"/>
    <col min="10233" max="10233" width="72" style="2" customWidth="1"/>
    <col min="10234" max="10234" width="20" style="2" customWidth="1"/>
    <col min="10235" max="10487" width="11.42578125" style="2"/>
    <col min="10488" max="10488" width="16" style="2" customWidth="1"/>
    <col min="10489" max="10489" width="72" style="2" customWidth="1"/>
    <col min="10490" max="10490" width="20" style="2" customWidth="1"/>
    <col min="10491" max="10743" width="11.42578125" style="2"/>
    <col min="10744" max="10744" width="16" style="2" customWidth="1"/>
    <col min="10745" max="10745" width="72" style="2" customWidth="1"/>
    <col min="10746" max="10746" width="20" style="2" customWidth="1"/>
    <col min="10747" max="10999" width="11.42578125" style="2"/>
    <col min="11000" max="11000" width="16" style="2" customWidth="1"/>
    <col min="11001" max="11001" width="72" style="2" customWidth="1"/>
    <col min="11002" max="11002" width="20" style="2" customWidth="1"/>
    <col min="11003" max="11255" width="11.42578125" style="2"/>
    <col min="11256" max="11256" width="16" style="2" customWidth="1"/>
    <col min="11257" max="11257" width="72" style="2" customWidth="1"/>
    <col min="11258" max="11258" width="20" style="2" customWidth="1"/>
    <col min="11259" max="11511" width="11.42578125" style="2"/>
    <col min="11512" max="11512" width="16" style="2" customWidth="1"/>
    <col min="11513" max="11513" width="72" style="2" customWidth="1"/>
    <col min="11514" max="11514" width="20" style="2" customWidth="1"/>
    <col min="11515" max="11767" width="11.42578125" style="2"/>
    <col min="11768" max="11768" width="16" style="2" customWidth="1"/>
    <col min="11769" max="11769" width="72" style="2" customWidth="1"/>
    <col min="11770" max="11770" width="20" style="2" customWidth="1"/>
    <col min="11771" max="12023" width="11.42578125" style="2"/>
    <col min="12024" max="12024" width="16" style="2" customWidth="1"/>
    <col min="12025" max="12025" width="72" style="2" customWidth="1"/>
    <col min="12026" max="12026" width="20" style="2" customWidth="1"/>
    <col min="12027" max="12279" width="11.42578125" style="2"/>
    <col min="12280" max="12280" width="16" style="2" customWidth="1"/>
    <col min="12281" max="12281" width="72" style="2" customWidth="1"/>
    <col min="12282" max="12282" width="20" style="2" customWidth="1"/>
    <col min="12283" max="12535" width="11.42578125" style="2"/>
    <col min="12536" max="12536" width="16" style="2" customWidth="1"/>
    <col min="12537" max="12537" width="72" style="2" customWidth="1"/>
    <col min="12538" max="12538" width="20" style="2" customWidth="1"/>
    <col min="12539" max="12791" width="11.42578125" style="2"/>
    <col min="12792" max="12792" width="16" style="2" customWidth="1"/>
    <col min="12793" max="12793" width="72" style="2" customWidth="1"/>
    <col min="12794" max="12794" width="20" style="2" customWidth="1"/>
    <col min="12795" max="13047" width="11.42578125" style="2"/>
    <col min="13048" max="13048" width="16" style="2" customWidth="1"/>
    <col min="13049" max="13049" width="72" style="2" customWidth="1"/>
    <col min="13050" max="13050" width="20" style="2" customWidth="1"/>
    <col min="13051" max="13303" width="11.42578125" style="2"/>
    <col min="13304" max="13304" width="16" style="2" customWidth="1"/>
    <col min="13305" max="13305" width="72" style="2" customWidth="1"/>
    <col min="13306" max="13306" width="20" style="2" customWidth="1"/>
    <col min="13307" max="13559" width="11.42578125" style="2"/>
    <col min="13560" max="13560" width="16" style="2" customWidth="1"/>
    <col min="13561" max="13561" width="72" style="2" customWidth="1"/>
    <col min="13562" max="13562" width="20" style="2" customWidth="1"/>
    <col min="13563" max="13815" width="11.42578125" style="2"/>
    <col min="13816" max="13816" width="16" style="2" customWidth="1"/>
    <col min="13817" max="13817" width="72" style="2" customWidth="1"/>
    <col min="13818" max="13818" width="20" style="2" customWidth="1"/>
    <col min="13819" max="14071" width="11.42578125" style="2"/>
    <col min="14072" max="14072" width="16" style="2" customWidth="1"/>
    <col min="14073" max="14073" width="72" style="2" customWidth="1"/>
    <col min="14074" max="14074" width="20" style="2" customWidth="1"/>
    <col min="14075" max="14327" width="11.42578125" style="2"/>
    <col min="14328" max="14328" width="16" style="2" customWidth="1"/>
    <col min="14329" max="14329" width="72" style="2" customWidth="1"/>
    <col min="14330" max="14330" width="20" style="2" customWidth="1"/>
    <col min="14331" max="14583" width="11.42578125" style="2"/>
    <col min="14584" max="14584" width="16" style="2" customWidth="1"/>
    <col min="14585" max="14585" width="72" style="2" customWidth="1"/>
    <col min="14586" max="14586" width="20" style="2" customWidth="1"/>
    <col min="14587" max="14839" width="11.42578125" style="2"/>
    <col min="14840" max="14840" width="16" style="2" customWidth="1"/>
    <col min="14841" max="14841" width="72" style="2" customWidth="1"/>
    <col min="14842" max="14842" width="20" style="2" customWidth="1"/>
    <col min="14843" max="15095" width="11.42578125" style="2"/>
    <col min="15096" max="15096" width="16" style="2" customWidth="1"/>
    <col min="15097" max="15097" width="72" style="2" customWidth="1"/>
    <col min="15098" max="15098" width="20" style="2" customWidth="1"/>
    <col min="15099" max="15351" width="11.42578125" style="2"/>
    <col min="15352" max="15352" width="16" style="2" customWidth="1"/>
    <col min="15353" max="15353" width="72" style="2" customWidth="1"/>
    <col min="15354" max="15354" width="20" style="2" customWidth="1"/>
    <col min="15355" max="15607" width="11.42578125" style="2"/>
    <col min="15608" max="15608" width="16" style="2" customWidth="1"/>
    <col min="15609" max="15609" width="72" style="2" customWidth="1"/>
    <col min="15610" max="15610" width="20" style="2" customWidth="1"/>
    <col min="15611" max="15863" width="11.42578125" style="2"/>
    <col min="15864" max="15864" width="16" style="2" customWidth="1"/>
    <col min="15865" max="15865" width="72" style="2" customWidth="1"/>
    <col min="15866" max="15866" width="20" style="2" customWidth="1"/>
    <col min="15867" max="16119" width="11.42578125" style="2"/>
    <col min="16120" max="16120" width="16" style="2" customWidth="1"/>
    <col min="16121" max="16121" width="72" style="2" customWidth="1"/>
    <col min="16122" max="16122" width="20" style="2" customWidth="1"/>
    <col min="16123" max="16384" width="11.42578125" style="2"/>
  </cols>
  <sheetData>
    <row r="1" spans="1:12" x14ac:dyDescent="0.2">
      <c r="C1" s="2"/>
      <c r="D1" s="23"/>
      <c r="E1" s="23"/>
      <c r="F1" s="2"/>
      <c r="G1" s="2"/>
      <c r="H1" s="2"/>
      <c r="I1" s="2"/>
      <c r="J1" s="2"/>
      <c r="K1" s="2"/>
      <c r="L1" s="2"/>
    </row>
    <row r="2" spans="1:12" x14ac:dyDescent="0.2">
      <c r="C2" s="2"/>
      <c r="D2" s="23"/>
      <c r="E2" s="23"/>
      <c r="F2" s="2"/>
      <c r="G2" s="2"/>
      <c r="H2" s="2"/>
      <c r="I2" s="2"/>
      <c r="J2" s="2"/>
      <c r="K2" s="2"/>
      <c r="L2" s="2"/>
    </row>
    <row r="3" spans="1:12" x14ac:dyDescent="0.2">
      <c r="C3" s="2"/>
      <c r="D3" s="23"/>
      <c r="E3" s="23"/>
      <c r="F3" s="2"/>
      <c r="G3" s="2"/>
      <c r="H3" s="2"/>
      <c r="I3" s="2"/>
      <c r="J3" s="2"/>
      <c r="K3" s="2"/>
      <c r="L3" s="2"/>
    </row>
    <row r="4" spans="1:12" ht="15.75" x14ac:dyDescent="0.2">
      <c r="B4" s="414" t="s">
        <v>560</v>
      </c>
      <c r="C4" s="2"/>
      <c r="D4" s="23"/>
      <c r="E4" s="23"/>
      <c r="F4" s="2"/>
      <c r="G4" s="2"/>
      <c r="H4" s="2"/>
      <c r="I4" s="2"/>
      <c r="J4" s="2"/>
      <c r="K4" s="2"/>
      <c r="L4" s="2"/>
    </row>
    <row r="5" spans="1:12" x14ac:dyDescent="0.2">
      <c r="C5" s="2"/>
      <c r="D5" s="23"/>
      <c r="E5" s="23"/>
      <c r="F5" s="2"/>
      <c r="G5" s="2"/>
      <c r="H5" s="2"/>
      <c r="I5" s="2"/>
      <c r="J5" s="2"/>
      <c r="K5" s="2"/>
      <c r="L5" s="2"/>
    </row>
    <row r="6" spans="1:12" x14ac:dyDescent="0.2">
      <c r="C6" s="2"/>
      <c r="D6" s="2"/>
      <c r="E6" s="2"/>
      <c r="F6" s="2"/>
      <c r="G6" s="2"/>
      <c r="H6" s="2"/>
      <c r="I6" s="2"/>
      <c r="J6" s="2"/>
      <c r="K6" s="2"/>
      <c r="L6" s="351" t="s">
        <v>4</v>
      </c>
    </row>
    <row r="7" spans="1:12" ht="4.5" customHeight="1" x14ac:dyDescent="0.2">
      <c r="C7" s="352"/>
      <c r="D7" s="2"/>
      <c r="E7" s="2"/>
      <c r="F7" s="2"/>
      <c r="G7" s="2"/>
      <c r="H7" s="2"/>
      <c r="I7" s="2"/>
      <c r="J7" s="2"/>
      <c r="K7" s="2"/>
      <c r="L7" s="2"/>
    </row>
    <row r="8" spans="1:12" ht="5.25" customHeight="1" thickBot="1" x14ac:dyDescent="0.25">
      <c r="B8" s="4"/>
      <c r="C8" s="81"/>
      <c r="D8" s="126"/>
      <c r="E8" s="126"/>
      <c r="F8" s="126"/>
      <c r="G8" s="81"/>
      <c r="H8" s="81"/>
      <c r="I8" s="81"/>
      <c r="J8" s="69"/>
      <c r="K8" s="81"/>
      <c r="L8" s="81"/>
    </row>
    <row r="9" spans="1:12" ht="5.25" customHeight="1" x14ac:dyDescent="0.2">
      <c r="B9" s="5"/>
      <c r="C9" s="84"/>
      <c r="D9" s="106"/>
      <c r="E9" s="106"/>
      <c r="F9" s="106"/>
      <c r="G9" s="84"/>
      <c r="H9" s="84"/>
      <c r="I9" s="84"/>
      <c r="J9" s="20"/>
    </row>
    <row r="10" spans="1:12" x14ac:dyDescent="0.2">
      <c r="G10" s="127"/>
      <c r="H10" s="127"/>
      <c r="I10" s="127"/>
      <c r="J10" s="209"/>
      <c r="K10" s="127"/>
      <c r="L10" s="127"/>
    </row>
    <row r="11" spans="1:12" ht="15" x14ac:dyDescent="0.25">
      <c r="B11" s="15" t="s">
        <v>344</v>
      </c>
      <c r="C11" s="89"/>
      <c r="D11" s="128"/>
      <c r="E11" s="128"/>
      <c r="F11" s="128"/>
      <c r="G11" s="130"/>
      <c r="H11" s="130"/>
      <c r="I11" s="130"/>
      <c r="J11" s="130"/>
      <c r="K11" s="130"/>
      <c r="L11" s="129"/>
    </row>
    <row r="12" spans="1:12" x14ac:dyDescent="0.2">
      <c r="B12" s="6"/>
      <c r="C12" s="84"/>
    </row>
    <row r="13" spans="1:12" s="75" customFormat="1" x14ac:dyDescent="0.2">
      <c r="A13" s="417"/>
      <c r="B13" s="12" t="s">
        <v>5</v>
      </c>
      <c r="C13" s="93" t="s">
        <v>345</v>
      </c>
      <c r="D13" s="94" t="s">
        <v>346</v>
      </c>
      <c r="E13" s="95" t="s">
        <v>347</v>
      </c>
      <c r="F13" s="95" t="s">
        <v>348</v>
      </c>
      <c r="G13" s="95" t="s">
        <v>349</v>
      </c>
      <c r="H13" s="95" t="s">
        <v>350</v>
      </c>
      <c r="I13" s="95" t="s">
        <v>351</v>
      </c>
      <c r="J13" s="95" t="s">
        <v>352</v>
      </c>
      <c r="K13" s="95" t="s">
        <v>353</v>
      </c>
      <c r="L13" s="95" t="s">
        <v>328</v>
      </c>
    </row>
    <row r="14" spans="1:12" x14ac:dyDescent="0.2">
      <c r="B14" s="3" t="s">
        <v>31</v>
      </c>
      <c r="C14" s="80">
        <f t="shared" ref="C14:L14" si="0">SUM(C22,C33,C57,C70,C78,C86,C96)</f>
        <v>2</v>
      </c>
      <c r="D14" s="100">
        <f t="shared" si="0"/>
        <v>7</v>
      </c>
      <c r="E14" s="101">
        <f t="shared" si="0"/>
        <v>0</v>
      </c>
      <c r="F14" s="101">
        <f t="shared" si="0"/>
        <v>5</v>
      </c>
      <c r="G14" s="80">
        <f t="shared" si="0"/>
        <v>0</v>
      </c>
      <c r="H14" s="80">
        <f t="shared" si="0"/>
        <v>25</v>
      </c>
      <c r="I14" s="80">
        <f t="shared" si="0"/>
        <v>17</v>
      </c>
      <c r="J14" s="80">
        <f t="shared" si="0"/>
        <v>2</v>
      </c>
      <c r="K14" s="80">
        <f t="shared" si="0"/>
        <v>20</v>
      </c>
      <c r="L14" s="80">
        <f t="shared" si="0"/>
        <v>5</v>
      </c>
    </row>
    <row r="15" spans="1:12" x14ac:dyDescent="0.2">
      <c r="B15" s="3" t="s">
        <v>34</v>
      </c>
      <c r="C15" s="80">
        <f t="shared" ref="C15:L15" si="1">SUM(C159,C170,C207)</f>
        <v>1</v>
      </c>
      <c r="D15" s="101">
        <f t="shared" si="1"/>
        <v>7</v>
      </c>
      <c r="E15" s="101">
        <f t="shared" si="1"/>
        <v>0</v>
      </c>
      <c r="F15" s="101">
        <f t="shared" si="1"/>
        <v>0</v>
      </c>
      <c r="G15" s="80">
        <f t="shared" si="1"/>
        <v>0</v>
      </c>
      <c r="H15" s="80">
        <f t="shared" si="1"/>
        <v>11</v>
      </c>
      <c r="I15" s="80">
        <f t="shared" si="1"/>
        <v>6</v>
      </c>
      <c r="J15" s="80">
        <f t="shared" si="1"/>
        <v>1</v>
      </c>
      <c r="K15" s="80">
        <f t="shared" si="1"/>
        <v>8</v>
      </c>
      <c r="L15" s="80">
        <f t="shared" si="1"/>
        <v>5</v>
      </c>
    </row>
    <row r="16" spans="1:12" x14ac:dyDescent="0.2">
      <c r="B16" s="9" t="s">
        <v>6</v>
      </c>
      <c r="C16" s="102">
        <f>SUM(C14:C15)</f>
        <v>3</v>
      </c>
      <c r="D16" s="103">
        <f>SUM(D14:D15)</f>
        <v>14</v>
      </c>
      <c r="E16" s="103">
        <f t="shared" ref="E16:K16" si="2">SUM(E14,E15)</f>
        <v>0</v>
      </c>
      <c r="F16" s="103">
        <f t="shared" si="2"/>
        <v>5</v>
      </c>
      <c r="G16" s="102">
        <f t="shared" si="2"/>
        <v>0</v>
      </c>
      <c r="H16" s="102">
        <f t="shared" si="2"/>
        <v>36</v>
      </c>
      <c r="I16" s="102">
        <f t="shared" si="2"/>
        <v>23</v>
      </c>
      <c r="J16" s="102">
        <f t="shared" si="2"/>
        <v>3</v>
      </c>
      <c r="K16" s="102">
        <f t="shared" si="2"/>
        <v>28</v>
      </c>
      <c r="L16" s="102">
        <f>SUM(L14,L15)</f>
        <v>10</v>
      </c>
    </row>
    <row r="19" spans="2:12" s="3" customFormat="1" x14ac:dyDescent="0.2">
      <c r="B19" s="14" t="s">
        <v>565</v>
      </c>
      <c r="C19" s="105"/>
      <c r="D19" s="106"/>
      <c r="E19" s="101"/>
      <c r="F19" s="101"/>
      <c r="G19" s="80"/>
      <c r="H19" s="80"/>
      <c r="I19" s="80"/>
      <c r="J19" s="80"/>
      <c r="K19" s="80"/>
      <c r="L19" s="80"/>
    </row>
    <row r="20" spans="2:12" s="3" customFormat="1" x14ac:dyDescent="0.2">
      <c r="B20" s="14"/>
      <c r="C20" s="105"/>
      <c r="D20" s="106"/>
      <c r="E20" s="101"/>
      <c r="F20" s="101"/>
      <c r="G20" s="80"/>
      <c r="H20" s="80"/>
      <c r="I20" s="80"/>
      <c r="J20" s="80"/>
      <c r="K20" s="80"/>
      <c r="L20" s="80"/>
    </row>
    <row r="21" spans="2:12" s="3" customFormat="1" x14ac:dyDescent="0.2">
      <c r="B21" s="40"/>
      <c r="C21" s="107" t="s">
        <v>345</v>
      </c>
      <c r="D21" s="108" t="s">
        <v>346</v>
      </c>
      <c r="E21" s="108" t="s">
        <v>347</v>
      </c>
      <c r="F21" s="108" t="s">
        <v>348</v>
      </c>
      <c r="G21" s="108" t="s">
        <v>349</v>
      </c>
      <c r="H21" s="108" t="s">
        <v>350</v>
      </c>
      <c r="I21" s="108" t="s">
        <v>351</v>
      </c>
      <c r="J21" s="108" t="s">
        <v>352</v>
      </c>
      <c r="K21" s="108" t="s">
        <v>353</v>
      </c>
      <c r="L21" s="108" t="s">
        <v>328</v>
      </c>
    </row>
    <row r="22" spans="2:12" s="3" customFormat="1" x14ac:dyDescent="0.2">
      <c r="C22" s="110">
        <f t="shared" ref="C22:L22" si="3">COUNTA(C24:C27)</f>
        <v>0</v>
      </c>
      <c r="D22" s="110">
        <f t="shared" si="3"/>
        <v>1</v>
      </c>
      <c r="E22" s="110">
        <f t="shared" si="3"/>
        <v>0</v>
      </c>
      <c r="F22" s="110">
        <f t="shared" si="3"/>
        <v>0</v>
      </c>
      <c r="G22" s="110">
        <f t="shared" si="3"/>
        <v>0</v>
      </c>
      <c r="H22" s="110">
        <f t="shared" si="3"/>
        <v>3</v>
      </c>
      <c r="I22" s="110">
        <f t="shared" si="3"/>
        <v>2</v>
      </c>
      <c r="J22" s="110">
        <f t="shared" si="3"/>
        <v>1</v>
      </c>
      <c r="K22" s="110">
        <f t="shared" si="3"/>
        <v>3</v>
      </c>
      <c r="L22" s="110">
        <f t="shared" si="3"/>
        <v>0</v>
      </c>
    </row>
    <row r="23" spans="2:12" s="3" customFormat="1" x14ac:dyDescent="0.2">
      <c r="C23" s="80"/>
      <c r="D23" s="101"/>
      <c r="E23" s="101"/>
      <c r="F23" s="101"/>
      <c r="G23" s="101"/>
      <c r="H23" s="101"/>
      <c r="I23" s="101"/>
      <c r="J23" s="101"/>
      <c r="K23" s="101"/>
      <c r="L23" s="101"/>
    </row>
    <row r="24" spans="2:12" s="3" customFormat="1" ht="13.5" customHeight="1" x14ac:dyDescent="0.2">
      <c r="B24" s="3" t="s">
        <v>550</v>
      </c>
      <c r="C24" s="315"/>
      <c r="D24" s="294"/>
      <c r="E24" s="315"/>
      <c r="F24" s="315"/>
      <c r="G24" s="315"/>
      <c r="H24" s="316" t="s">
        <v>405</v>
      </c>
      <c r="I24" s="317" t="s">
        <v>405</v>
      </c>
      <c r="J24" s="315"/>
      <c r="K24" s="320" t="s">
        <v>405</v>
      </c>
      <c r="L24" s="315"/>
    </row>
    <row r="25" spans="2:12" s="3" customFormat="1" x14ac:dyDescent="0.2">
      <c r="B25" s="3" t="s">
        <v>37</v>
      </c>
      <c r="C25" s="315"/>
      <c r="D25" s="315"/>
      <c r="E25" s="315"/>
      <c r="F25" s="315"/>
      <c r="G25" s="315"/>
      <c r="H25" s="316" t="s">
        <v>405</v>
      </c>
      <c r="I25" s="317"/>
      <c r="J25" s="320" t="s">
        <v>405</v>
      </c>
      <c r="K25" s="320" t="s">
        <v>405</v>
      </c>
      <c r="L25" s="320"/>
    </row>
    <row r="26" spans="2:12" s="3" customFormat="1" x14ac:dyDescent="0.2">
      <c r="B26" s="3" t="s">
        <v>38</v>
      </c>
      <c r="C26" s="315"/>
      <c r="D26" s="320" t="s">
        <v>405</v>
      </c>
      <c r="E26" s="315"/>
      <c r="F26" s="315"/>
      <c r="G26" s="315"/>
      <c r="H26" s="318"/>
      <c r="I26" s="319"/>
      <c r="J26" s="315"/>
      <c r="K26" s="315"/>
      <c r="L26" s="315"/>
    </row>
    <row r="27" spans="2:12" s="3" customFormat="1" x14ac:dyDescent="0.2">
      <c r="B27" s="3" t="s">
        <v>39</v>
      </c>
      <c r="C27" s="315"/>
      <c r="D27" s="320"/>
      <c r="E27" s="315"/>
      <c r="F27" s="315"/>
      <c r="G27" s="315"/>
      <c r="H27" s="316" t="s">
        <v>405</v>
      </c>
      <c r="I27" s="317" t="s">
        <v>405</v>
      </c>
      <c r="J27" s="315"/>
      <c r="K27" s="320" t="s">
        <v>405</v>
      </c>
      <c r="L27" s="320"/>
    </row>
    <row r="28" spans="2:12" s="3" customFormat="1" x14ac:dyDescent="0.2">
      <c r="C28" s="80"/>
      <c r="D28" s="101"/>
      <c r="E28" s="101"/>
      <c r="F28" s="101"/>
      <c r="G28" s="101"/>
      <c r="H28" s="101"/>
      <c r="I28" s="101"/>
      <c r="J28" s="101"/>
      <c r="K28" s="101"/>
      <c r="L28" s="101"/>
    </row>
    <row r="29" spans="2:12" s="3" customFormat="1" x14ac:dyDescent="0.2">
      <c r="C29" s="80"/>
      <c r="D29" s="101"/>
      <c r="E29" s="101"/>
      <c r="F29" s="101"/>
      <c r="G29" s="101"/>
      <c r="H29" s="101"/>
      <c r="I29" s="101"/>
      <c r="J29" s="101"/>
      <c r="K29" s="101"/>
      <c r="L29" s="101"/>
    </row>
    <row r="30" spans="2:12" s="3" customFormat="1" x14ac:dyDescent="0.2">
      <c r="B30" s="14" t="s">
        <v>567</v>
      </c>
      <c r="C30" s="77"/>
      <c r="D30" s="101"/>
      <c r="E30" s="101"/>
      <c r="F30" s="101"/>
      <c r="G30" s="101"/>
      <c r="H30" s="101"/>
      <c r="I30" s="101"/>
      <c r="J30" s="101"/>
      <c r="K30" s="101"/>
      <c r="L30" s="101"/>
    </row>
    <row r="31" spans="2:12" s="3" customFormat="1" x14ac:dyDescent="0.2">
      <c r="B31" s="14"/>
      <c r="C31" s="77"/>
      <c r="D31" s="101"/>
      <c r="E31" s="101"/>
      <c r="F31" s="101"/>
      <c r="G31" s="101"/>
      <c r="H31" s="101"/>
      <c r="I31" s="101"/>
      <c r="J31" s="101"/>
      <c r="K31" s="101"/>
      <c r="L31" s="101"/>
    </row>
    <row r="32" spans="2:12" s="3" customFormat="1" x14ac:dyDescent="0.2">
      <c r="C32" s="107" t="s">
        <v>345</v>
      </c>
      <c r="D32" s="108" t="s">
        <v>346</v>
      </c>
      <c r="E32" s="108" t="s">
        <v>347</v>
      </c>
      <c r="F32" s="108" t="s">
        <v>348</v>
      </c>
      <c r="G32" s="108" t="s">
        <v>349</v>
      </c>
      <c r="H32" s="108" t="s">
        <v>350</v>
      </c>
      <c r="I32" s="108" t="s">
        <v>351</v>
      </c>
      <c r="J32" s="108" t="s">
        <v>352</v>
      </c>
      <c r="K32" s="108" t="s">
        <v>353</v>
      </c>
      <c r="L32" s="108" t="s">
        <v>328</v>
      </c>
    </row>
    <row r="33" spans="2:12" s="3" customFormat="1" x14ac:dyDescent="0.2">
      <c r="C33" s="110">
        <f t="shared" ref="C33:L33" si="4">COUNTA(C35:C51)</f>
        <v>0</v>
      </c>
      <c r="D33" s="110">
        <f t="shared" si="4"/>
        <v>0</v>
      </c>
      <c r="E33" s="110">
        <f t="shared" si="4"/>
        <v>0</v>
      </c>
      <c r="F33" s="110">
        <f t="shared" si="4"/>
        <v>0</v>
      </c>
      <c r="G33" s="110">
        <f t="shared" si="4"/>
        <v>0</v>
      </c>
      <c r="H33" s="110">
        <f t="shared" si="4"/>
        <v>12</v>
      </c>
      <c r="I33" s="110">
        <f t="shared" si="4"/>
        <v>11</v>
      </c>
      <c r="J33" s="110">
        <f t="shared" si="4"/>
        <v>0</v>
      </c>
      <c r="K33" s="110">
        <f t="shared" si="4"/>
        <v>11</v>
      </c>
      <c r="L33" s="110">
        <f t="shared" si="4"/>
        <v>3</v>
      </c>
    </row>
    <row r="34" spans="2:12" s="3" customFormat="1" x14ac:dyDescent="0.2">
      <c r="C34" s="80"/>
      <c r="D34" s="114"/>
      <c r="E34" s="114"/>
      <c r="F34" s="114"/>
      <c r="G34" s="101"/>
      <c r="H34" s="101"/>
      <c r="I34" s="101"/>
      <c r="J34" s="101"/>
      <c r="K34" s="101"/>
      <c r="L34" s="101"/>
    </row>
    <row r="35" spans="2:12" s="3" customFormat="1" x14ac:dyDescent="0.2">
      <c r="B35" s="445" t="s">
        <v>519</v>
      </c>
      <c r="C35" s="321"/>
      <c r="D35" s="321"/>
      <c r="E35" s="321"/>
      <c r="F35" s="321"/>
      <c r="G35" s="321"/>
      <c r="H35" s="321"/>
      <c r="I35" s="320" t="s">
        <v>405</v>
      </c>
      <c r="J35" s="321"/>
      <c r="K35" s="320" t="s">
        <v>405</v>
      </c>
      <c r="L35" s="321"/>
    </row>
    <row r="36" spans="2:12" s="3" customFormat="1" x14ac:dyDescent="0.2">
      <c r="B36" s="445" t="s">
        <v>514</v>
      </c>
      <c r="C36" s="320"/>
      <c r="D36" s="315"/>
      <c r="E36" s="315"/>
      <c r="F36" s="315"/>
      <c r="G36" s="315"/>
      <c r="H36" s="320" t="s">
        <v>405</v>
      </c>
      <c r="I36" s="320" t="s">
        <v>405</v>
      </c>
      <c r="J36" s="315"/>
      <c r="K36" s="320"/>
      <c r="L36" s="320"/>
    </row>
    <row r="37" spans="2:12" s="3" customFormat="1" x14ac:dyDescent="0.2">
      <c r="B37" s="450" t="s">
        <v>544</v>
      </c>
      <c r="C37" s="315"/>
      <c r="D37" s="315"/>
      <c r="E37" s="315"/>
      <c r="F37" s="315"/>
      <c r="G37" s="315"/>
      <c r="H37" s="320" t="s">
        <v>405</v>
      </c>
      <c r="I37" s="320" t="s">
        <v>405</v>
      </c>
      <c r="J37" s="315"/>
      <c r="K37" s="320" t="s">
        <v>405</v>
      </c>
      <c r="L37" s="315"/>
    </row>
    <row r="38" spans="2:12" s="3" customFormat="1" x14ac:dyDescent="0.2">
      <c r="B38" s="445" t="s">
        <v>539</v>
      </c>
      <c r="C38" s="315"/>
      <c r="D38" s="315"/>
      <c r="E38" s="315"/>
      <c r="F38" s="315"/>
      <c r="G38" s="315"/>
      <c r="H38" s="320" t="s">
        <v>405</v>
      </c>
      <c r="I38" s="320" t="s">
        <v>405</v>
      </c>
      <c r="J38" s="315"/>
      <c r="K38" s="320"/>
      <c r="L38" s="315"/>
    </row>
    <row r="39" spans="2:12" s="3" customFormat="1" x14ac:dyDescent="0.2">
      <c r="B39" s="445" t="s">
        <v>548</v>
      </c>
      <c r="C39" s="320"/>
      <c r="D39" s="315"/>
      <c r="E39" s="315"/>
      <c r="F39" s="315"/>
      <c r="G39" s="315"/>
      <c r="H39" s="320" t="s">
        <v>405</v>
      </c>
      <c r="I39" s="320" t="s">
        <v>405</v>
      </c>
      <c r="J39" s="315"/>
      <c r="K39" s="320" t="s">
        <v>405</v>
      </c>
      <c r="L39" s="320"/>
    </row>
    <row r="40" spans="2:12" s="3" customFormat="1" x14ac:dyDescent="0.2">
      <c r="B40" s="445" t="s">
        <v>547</v>
      </c>
      <c r="C40" s="315"/>
      <c r="D40" s="315"/>
      <c r="E40" s="315"/>
      <c r="F40" s="315"/>
      <c r="G40" s="315"/>
      <c r="H40" s="320"/>
      <c r="I40" s="320"/>
      <c r="J40" s="315"/>
      <c r="K40" s="320"/>
      <c r="L40" s="320" t="s">
        <v>405</v>
      </c>
    </row>
    <row r="41" spans="2:12" s="3" customFormat="1" x14ac:dyDescent="0.2">
      <c r="B41" s="445" t="s">
        <v>546</v>
      </c>
      <c r="C41" s="315"/>
      <c r="D41" s="315"/>
      <c r="E41" s="315"/>
      <c r="F41" s="315"/>
      <c r="G41" s="315"/>
      <c r="H41" s="320"/>
      <c r="I41" s="320"/>
      <c r="J41" s="315"/>
      <c r="K41" s="320"/>
      <c r="L41" s="320"/>
    </row>
    <row r="42" spans="2:12" s="3" customFormat="1" x14ac:dyDescent="0.2">
      <c r="B42" s="40" t="s">
        <v>513</v>
      </c>
      <c r="C42" s="315"/>
      <c r="D42" s="315"/>
      <c r="E42" s="315"/>
      <c r="F42" s="315"/>
      <c r="G42" s="315"/>
      <c r="H42" s="320" t="s">
        <v>405</v>
      </c>
      <c r="I42" s="320" t="s">
        <v>405</v>
      </c>
      <c r="J42" s="315"/>
      <c r="K42" s="320" t="s">
        <v>405</v>
      </c>
      <c r="L42" s="320" t="s">
        <v>405</v>
      </c>
    </row>
    <row r="43" spans="2:12" s="3" customFormat="1" x14ac:dyDescent="0.2">
      <c r="B43" s="445" t="s">
        <v>543</v>
      </c>
      <c r="C43" s="315"/>
      <c r="D43" s="315"/>
      <c r="E43" s="315"/>
      <c r="F43" s="315"/>
      <c r="G43" s="315"/>
      <c r="H43" s="320" t="s">
        <v>405</v>
      </c>
      <c r="I43" s="320" t="s">
        <v>405</v>
      </c>
      <c r="J43" s="315"/>
      <c r="K43" s="320" t="s">
        <v>405</v>
      </c>
      <c r="L43" s="320"/>
    </row>
    <row r="44" spans="2:12" s="3" customFormat="1" x14ac:dyDescent="0.2">
      <c r="B44" s="445" t="s">
        <v>545</v>
      </c>
      <c r="C44" s="315"/>
      <c r="D44" s="315"/>
      <c r="E44" s="315"/>
      <c r="F44" s="315"/>
      <c r="G44" s="315"/>
      <c r="H44" s="320" t="s">
        <v>405</v>
      </c>
      <c r="I44" s="320" t="s">
        <v>405</v>
      </c>
      <c r="J44" s="315"/>
      <c r="K44" s="320" t="s">
        <v>405</v>
      </c>
      <c r="L44" s="320"/>
    </row>
    <row r="45" spans="2:12" s="3" customFormat="1" x14ac:dyDescent="0.2">
      <c r="B45" s="445" t="s">
        <v>541</v>
      </c>
      <c r="C45" s="315"/>
      <c r="D45" s="315"/>
      <c r="E45" s="315"/>
      <c r="F45" s="315"/>
      <c r="G45" s="315"/>
      <c r="H45" s="320" t="s">
        <v>405</v>
      </c>
      <c r="I45" s="320" t="s">
        <v>405</v>
      </c>
      <c r="J45" s="315"/>
      <c r="K45" s="320" t="s">
        <v>405</v>
      </c>
      <c r="L45" s="320"/>
    </row>
    <row r="46" spans="2:12" s="3" customFormat="1" x14ac:dyDescent="0.2">
      <c r="B46" s="445" t="s">
        <v>542</v>
      </c>
      <c r="C46" s="315"/>
      <c r="D46" s="315"/>
      <c r="E46" s="315"/>
      <c r="F46" s="315"/>
      <c r="G46" s="315"/>
      <c r="H46" s="320" t="s">
        <v>405</v>
      </c>
      <c r="I46" s="320" t="s">
        <v>405</v>
      </c>
      <c r="J46" s="315"/>
      <c r="K46" s="320" t="s">
        <v>405</v>
      </c>
      <c r="L46" s="320"/>
    </row>
    <row r="47" spans="2:12" s="3" customFormat="1" x14ac:dyDescent="0.2">
      <c r="B47" s="445" t="s">
        <v>549</v>
      </c>
      <c r="C47" s="315"/>
      <c r="D47" s="315"/>
      <c r="E47" s="315"/>
      <c r="F47" s="315"/>
      <c r="G47" s="315"/>
      <c r="H47" s="320" t="s">
        <v>405</v>
      </c>
      <c r="I47" s="320" t="s">
        <v>405</v>
      </c>
      <c r="J47" s="315"/>
      <c r="K47" s="320" t="s">
        <v>405</v>
      </c>
      <c r="L47" s="320"/>
    </row>
    <row r="48" spans="2:12" s="3" customFormat="1" x14ac:dyDescent="0.2">
      <c r="B48" s="445" t="s">
        <v>515</v>
      </c>
      <c r="C48" s="315"/>
      <c r="D48" s="315"/>
      <c r="E48" s="315"/>
      <c r="F48" s="315"/>
      <c r="G48" s="315"/>
      <c r="H48" s="320"/>
      <c r="I48" s="320"/>
      <c r="J48" s="315"/>
      <c r="K48" s="320"/>
      <c r="L48" s="320"/>
    </row>
    <row r="49" spans="2:12" s="3" customFormat="1" x14ac:dyDescent="0.2">
      <c r="B49" s="3" t="s">
        <v>40</v>
      </c>
      <c r="C49" s="315"/>
      <c r="D49" s="320"/>
      <c r="E49" s="315"/>
      <c r="F49" s="315"/>
      <c r="G49" s="315"/>
      <c r="H49" s="320" t="s">
        <v>405</v>
      </c>
      <c r="I49" s="315"/>
      <c r="J49" s="315"/>
      <c r="K49" s="320" t="s">
        <v>405</v>
      </c>
      <c r="L49" s="315"/>
    </row>
    <row r="50" spans="2:12" s="3" customFormat="1" x14ac:dyDescent="0.2">
      <c r="B50" s="3" t="s">
        <v>41</v>
      </c>
      <c r="C50" s="315"/>
      <c r="D50" s="315"/>
      <c r="E50" s="315"/>
      <c r="F50" s="315"/>
      <c r="G50" s="315"/>
      <c r="H50" s="320" t="s">
        <v>405</v>
      </c>
      <c r="I50" s="315"/>
      <c r="J50" s="315"/>
      <c r="K50" s="320" t="s">
        <v>405</v>
      </c>
      <c r="L50" s="315"/>
    </row>
    <row r="51" spans="2:12" s="3" customFormat="1" x14ac:dyDescent="0.2">
      <c r="B51" s="3" t="s">
        <v>42</v>
      </c>
      <c r="C51" s="315"/>
      <c r="D51" s="315"/>
      <c r="E51" s="315"/>
      <c r="F51" s="315"/>
      <c r="G51" s="315"/>
      <c r="H51" s="320"/>
      <c r="I51" s="320"/>
      <c r="J51" s="315"/>
      <c r="K51" s="320"/>
      <c r="L51" s="320" t="s">
        <v>405</v>
      </c>
    </row>
    <row r="52" spans="2:12" s="3" customFormat="1" x14ac:dyDescent="0.2">
      <c r="C52" s="80"/>
      <c r="D52" s="101"/>
      <c r="E52" s="101"/>
      <c r="F52" s="101"/>
      <c r="G52" s="101"/>
      <c r="H52" s="101"/>
      <c r="I52" s="101"/>
      <c r="J52" s="101"/>
      <c r="K52" s="101"/>
      <c r="L52" s="101"/>
    </row>
    <row r="53" spans="2:12" s="3" customFormat="1" x14ac:dyDescent="0.2">
      <c r="C53" s="80"/>
      <c r="D53" s="101"/>
      <c r="E53" s="101"/>
      <c r="F53" s="101"/>
      <c r="G53" s="101"/>
      <c r="H53" s="101"/>
      <c r="I53" s="101"/>
      <c r="J53" s="101"/>
      <c r="K53" s="101"/>
      <c r="L53" s="101"/>
    </row>
    <row r="54" spans="2:12" s="3" customFormat="1" x14ac:dyDescent="0.2">
      <c r="B54" s="14" t="s">
        <v>566</v>
      </c>
      <c r="C54" s="77"/>
      <c r="D54" s="101"/>
      <c r="E54" s="101"/>
      <c r="F54" s="101"/>
      <c r="G54" s="101"/>
      <c r="H54" s="101"/>
      <c r="I54" s="101"/>
      <c r="J54" s="101"/>
      <c r="K54" s="101"/>
      <c r="L54" s="101"/>
    </row>
    <row r="55" spans="2:12" s="3" customFormat="1" x14ac:dyDescent="0.2">
      <c r="B55" s="14"/>
      <c r="C55" s="77"/>
      <c r="D55" s="101"/>
      <c r="E55" s="101"/>
      <c r="F55" s="101"/>
      <c r="G55" s="101"/>
      <c r="H55" s="101"/>
      <c r="I55" s="101"/>
      <c r="J55" s="101"/>
      <c r="K55" s="101"/>
      <c r="L55" s="101"/>
    </row>
    <row r="56" spans="2:12" s="3" customFormat="1" x14ac:dyDescent="0.2">
      <c r="C56" s="107" t="s">
        <v>345</v>
      </c>
      <c r="D56" s="108" t="s">
        <v>346</v>
      </c>
      <c r="E56" s="108" t="s">
        <v>347</v>
      </c>
      <c r="F56" s="108" t="s">
        <v>348</v>
      </c>
      <c r="G56" s="108" t="s">
        <v>349</v>
      </c>
      <c r="H56" s="108" t="s">
        <v>350</v>
      </c>
      <c r="I56" s="108" t="s">
        <v>351</v>
      </c>
      <c r="J56" s="108" t="s">
        <v>352</v>
      </c>
      <c r="K56" s="108" t="s">
        <v>353</v>
      </c>
      <c r="L56" s="108" t="s">
        <v>328</v>
      </c>
    </row>
    <row r="57" spans="2:12" s="3" customFormat="1" x14ac:dyDescent="0.2">
      <c r="C57" s="110">
        <f t="shared" ref="C57:L57" si="5">COUNTA(C59:C64)</f>
        <v>0</v>
      </c>
      <c r="D57" s="110">
        <f t="shared" si="5"/>
        <v>0</v>
      </c>
      <c r="E57" s="110">
        <f t="shared" si="5"/>
        <v>0</v>
      </c>
      <c r="F57" s="110">
        <f t="shared" si="5"/>
        <v>1</v>
      </c>
      <c r="G57" s="110">
        <f t="shared" si="5"/>
        <v>0</v>
      </c>
      <c r="H57" s="110">
        <f t="shared" si="5"/>
        <v>2</v>
      </c>
      <c r="I57" s="110">
        <f t="shared" si="5"/>
        <v>0</v>
      </c>
      <c r="J57" s="110">
        <f t="shared" si="5"/>
        <v>0</v>
      </c>
      <c r="K57" s="110">
        <f t="shared" si="5"/>
        <v>1</v>
      </c>
      <c r="L57" s="110">
        <f t="shared" si="5"/>
        <v>0</v>
      </c>
    </row>
    <row r="58" spans="2:12" s="3" customFormat="1" x14ac:dyDescent="0.2">
      <c r="C58" s="80"/>
      <c r="D58" s="101"/>
      <c r="E58" s="101"/>
      <c r="F58" s="101"/>
      <c r="G58" s="101"/>
      <c r="H58" s="101"/>
      <c r="I58" s="101"/>
      <c r="J58" s="101"/>
      <c r="K58" s="101"/>
      <c r="L58" s="101"/>
    </row>
    <row r="59" spans="2:12" s="3" customFormat="1" x14ac:dyDescent="0.2">
      <c r="B59" s="36" t="s">
        <v>43</v>
      </c>
      <c r="C59" s="315"/>
      <c r="D59" s="315"/>
      <c r="E59" s="315"/>
      <c r="F59" s="315"/>
      <c r="G59" s="315"/>
      <c r="H59" s="315"/>
      <c r="I59" s="315"/>
      <c r="J59" s="315"/>
      <c r="K59" s="315"/>
      <c r="L59" s="320"/>
    </row>
    <row r="60" spans="2:12" s="3" customFormat="1" x14ac:dyDescent="0.2">
      <c r="B60" s="36" t="s">
        <v>44</v>
      </c>
      <c r="C60" s="315"/>
      <c r="D60" s="315"/>
      <c r="E60" s="315"/>
      <c r="F60" s="315"/>
      <c r="G60" s="315"/>
      <c r="H60" s="320"/>
      <c r="I60" s="320"/>
      <c r="J60" s="315"/>
      <c r="K60" s="320"/>
      <c r="L60" s="320"/>
    </row>
    <row r="61" spans="2:12" s="3" customFormat="1" x14ac:dyDescent="0.2">
      <c r="B61" s="36" t="s">
        <v>45</v>
      </c>
      <c r="C61" s="315"/>
      <c r="D61" s="315"/>
      <c r="E61" s="315"/>
      <c r="F61" s="320" t="s">
        <v>405</v>
      </c>
      <c r="G61" s="315"/>
      <c r="H61" s="320" t="s">
        <v>405</v>
      </c>
      <c r="I61" s="315"/>
      <c r="J61" s="315"/>
      <c r="K61" s="320"/>
      <c r="L61" s="315"/>
    </row>
    <row r="62" spans="2:12" s="3" customFormat="1" x14ac:dyDescent="0.2">
      <c r="B62" s="36" t="s">
        <v>46</v>
      </c>
      <c r="C62" s="315"/>
      <c r="D62" s="315"/>
      <c r="E62" s="315"/>
      <c r="F62" s="315"/>
      <c r="G62" s="315"/>
      <c r="H62" s="315"/>
      <c r="I62" s="315"/>
      <c r="J62" s="315"/>
      <c r="K62" s="315"/>
      <c r="L62" s="315"/>
    </row>
    <row r="63" spans="2:12" s="3" customFormat="1" x14ac:dyDescent="0.2">
      <c r="B63" s="36" t="s">
        <v>47</v>
      </c>
      <c r="C63" s="315"/>
      <c r="D63" s="315"/>
      <c r="E63" s="315"/>
      <c r="F63" s="315"/>
      <c r="G63" s="315"/>
      <c r="H63" s="315"/>
      <c r="I63" s="315"/>
      <c r="J63" s="315"/>
      <c r="K63" s="315"/>
      <c r="L63" s="315"/>
    </row>
    <row r="64" spans="2:12" s="3" customFormat="1" x14ac:dyDescent="0.2">
      <c r="B64" s="36" t="s">
        <v>590</v>
      </c>
      <c r="C64" s="315"/>
      <c r="D64" s="315"/>
      <c r="E64" s="315"/>
      <c r="F64" s="315"/>
      <c r="G64" s="315"/>
      <c r="H64" s="320" t="s">
        <v>405</v>
      </c>
      <c r="I64" s="315"/>
      <c r="J64" s="315"/>
      <c r="K64" s="320" t="s">
        <v>405</v>
      </c>
      <c r="L64" s="315"/>
    </row>
    <row r="65" spans="2:12" s="3" customFormat="1" x14ac:dyDescent="0.2">
      <c r="C65" s="80"/>
      <c r="D65" s="101"/>
      <c r="E65" s="101"/>
      <c r="F65" s="101"/>
      <c r="G65" s="101"/>
      <c r="H65" s="101"/>
      <c r="I65" s="101"/>
      <c r="J65" s="101"/>
      <c r="K65" s="101"/>
      <c r="L65" s="101"/>
    </row>
    <row r="66" spans="2:12" s="3" customFormat="1" x14ac:dyDescent="0.2">
      <c r="C66" s="80"/>
      <c r="D66" s="101"/>
      <c r="E66" s="101"/>
      <c r="F66" s="101"/>
      <c r="G66" s="101"/>
      <c r="H66" s="101"/>
      <c r="I66" s="101"/>
      <c r="J66" s="101"/>
      <c r="K66" s="101"/>
      <c r="L66" s="101"/>
    </row>
    <row r="67" spans="2:12" s="3" customFormat="1" x14ac:dyDescent="0.2">
      <c r="B67" s="14" t="s">
        <v>111</v>
      </c>
      <c r="C67" s="77"/>
      <c r="D67" s="101"/>
      <c r="E67" s="101"/>
      <c r="F67" s="101"/>
      <c r="G67" s="101"/>
      <c r="H67" s="101"/>
      <c r="I67" s="101"/>
      <c r="J67" s="101"/>
      <c r="K67" s="101"/>
      <c r="L67" s="101"/>
    </row>
    <row r="68" spans="2:12" s="3" customFormat="1" x14ac:dyDescent="0.2">
      <c r="C68" s="80"/>
      <c r="D68" s="101"/>
      <c r="E68" s="101"/>
      <c r="F68" s="101"/>
      <c r="G68" s="101"/>
      <c r="H68" s="101"/>
      <c r="I68" s="101"/>
      <c r="J68" s="101"/>
      <c r="K68" s="101"/>
      <c r="L68" s="101"/>
    </row>
    <row r="69" spans="2:12" s="3" customFormat="1" x14ac:dyDescent="0.2">
      <c r="C69" s="107" t="s">
        <v>345</v>
      </c>
      <c r="D69" s="108" t="s">
        <v>346</v>
      </c>
      <c r="E69" s="108" t="s">
        <v>347</v>
      </c>
      <c r="F69" s="108" t="s">
        <v>348</v>
      </c>
      <c r="G69" s="108" t="s">
        <v>349</v>
      </c>
      <c r="H69" s="108" t="s">
        <v>350</v>
      </c>
      <c r="I69" s="108" t="s">
        <v>351</v>
      </c>
      <c r="J69" s="108" t="s">
        <v>352</v>
      </c>
      <c r="K69" s="108" t="s">
        <v>353</v>
      </c>
      <c r="L69" s="108" t="s">
        <v>328</v>
      </c>
    </row>
    <row r="70" spans="2:12" s="3" customFormat="1" x14ac:dyDescent="0.2">
      <c r="C70" s="110">
        <f>COUNTA(C72)</f>
        <v>0</v>
      </c>
      <c r="D70" s="110">
        <f t="shared" ref="D70:L70" si="6">COUNTA(D72)</f>
        <v>0</v>
      </c>
      <c r="E70" s="110">
        <f t="shared" si="6"/>
        <v>0</v>
      </c>
      <c r="F70" s="110">
        <f t="shared" si="6"/>
        <v>0</v>
      </c>
      <c r="G70" s="110">
        <f t="shared" si="6"/>
        <v>0</v>
      </c>
      <c r="H70" s="110">
        <f t="shared" si="6"/>
        <v>1</v>
      </c>
      <c r="I70" s="110">
        <f t="shared" si="6"/>
        <v>0</v>
      </c>
      <c r="J70" s="110">
        <f t="shared" si="6"/>
        <v>0</v>
      </c>
      <c r="K70" s="110">
        <f>COUNTA(K72)</f>
        <v>1</v>
      </c>
      <c r="L70" s="110">
        <f t="shared" si="6"/>
        <v>0</v>
      </c>
    </row>
    <row r="71" spans="2:12" s="3" customFormat="1" x14ac:dyDescent="0.2">
      <c r="C71" s="80"/>
      <c r="D71" s="101"/>
      <c r="E71" s="101"/>
      <c r="F71" s="101"/>
      <c r="G71" s="101"/>
      <c r="H71" s="101"/>
      <c r="I71" s="101"/>
      <c r="J71" s="101"/>
      <c r="K71" s="101"/>
      <c r="L71" s="101"/>
    </row>
    <row r="72" spans="2:12" s="3" customFormat="1" x14ac:dyDescent="0.2">
      <c r="B72" s="3" t="s">
        <v>48</v>
      </c>
      <c r="C72" s="322"/>
      <c r="D72" s="322"/>
      <c r="E72" s="322"/>
      <c r="F72" s="322"/>
      <c r="G72" s="322"/>
      <c r="H72" s="320" t="s">
        <v>405</v>
      </c>
      <c r="I72" s="322"/>
      <c r="J72" s="320"/>
      <c r="K72" s="320" t="s">
        <v>405</v>
      </c>
      <c r="L72" s="322"/>
    </row>
    <row r="73" spans="2:12" s="3" customFormat="1" x14ac:dyDescent="0.2">
      <c r="C73" s="80"/>
      <c r="D73" s="101"/>
      <c r="E73" s="101"/>
      <c r="F73" s="101"/>
      <c r="G73" s="101"/>
      <c r="H73" s="101"/>
      <c r="I73" s="101"/>
      <c r="J73" s="101"/>
      <c r="K73" s="101"/>
      <c r="L73" s="101"/>
    </row>
    <row r="74" spans="2:12" s="3" customFormat="1" x14ac:dyDescent="0.2">
      <c r="C74" s="80"/>
      <c r="D74" s="101"/>
      <c r="E74" s="101"/>
      <c r="F74" s="101"/>
      <c r="G74" s="101"/>
      <c r="H74" s="101"/>
      <c r="I74" s="101"/>
      <c r="J74" s="101"/>
      <c r="K74" s="101"/>
      <c r="L74" s="101"/>
    </row>
    <row r="75" spans="2:12" s="3" customFormat="1" x14ac:dyDescent="0.2">
      <c r="B75" s="14" t="s">
        <v>113</v>
      </c>
      <c r="C75" s="77"/>
      <c r="D75" s="101"/>
      <c r="E75" s="101"/>
      <c r="F75" s="101"/>
      <c r="G75" s="101"/>
      <c r="H75" s="101"/>
      <c r="I75" s="101"/>
      <c r="J75" s="101"/>
      <c r="K75" s="101"/>
      <c r="L75" s="101"/>
    </row>
    <row r="76" spans="2:12" s="3" customFormat="1" x14ac:dyDescent="0.2">
      <c r="C76" s="80"/>
      <c r="D76" s="101"/>
      <c r="E76" s="101"/>
      <c r="F76" s="101"/>
      <c r="G76" s="101"/>
      <c r="H76" s="101"/>
      <c r="I76" s="101"/>
      <c r="J76" s="101"/>
      <c r="K76" s="101"/>
      <c r="L76" s="101"/>
    </row>
    <row r="77" spans="2:12" s="3" customFormat="1" x14ac:dyDescent="0.2">
      <c r="C77" s="107" t="s">
        <v>345</v>
      </c>
      <c r="D77" s="108" t="s">
        <v>346</v>
      </c>
      <c r="E77" s="108" t="s">
        <v>347</v>
      </c>
      <c r="F77" s="108" t="s">
        <v>348</v>
      </c>
      <c r="G77" s="108" t="s">
        <v>349</v>
      </c>
      <c r="H77" s="108" t="s">
        <v>350</v>
      </c>
      <c r="I77" s="108" t="s">
        <v>351</v>
      </c>
      <c r="J77" s="108" t="s">
        <v>352</v>
      </c>
      <c r="K77" s="108" t="s">
        <v>353</v>
      </c>
      <c r="L77" s="108" t="s">
        <v>328</v>
      </c>
    </row>
    <row r="78" spans="2:12" s="3" customFormat="1" x14ac:dyDescent="0.2">
      <c r="C78" s="110">
        <f>COUNTA(C80)</f>
        <v>0</v>
      </c>
      <c r="D78" s="110">
        <f t="shared" ref="D78:L78" si="7">COUNTA(D80)</f>
        <v>0</v>
      </c>
      <c r="E78" s="110">
        <f t="shared" si="7"/>
        <v>0</v>
      </c>
      <c r="F78" s="110">
        <f t="shared" si="7"/>
        <v>0</v>
      </c>
      <c r="G78" s="110">
        <f t="shared" si="7"/>
        <v>0</v>
      </c>
      <c r="H78" s="110">
        <f t="shared" si="7"/>
        <v>0</v>
      </c>
      <c r="I78" s="110">
        <f t="shared" si="7"/>
        <v>0</v>
      </c>
      <c r="J78" s="110">
        <f t="shared" si="7"/>
        <v>0</v>
      </c>
      <c r="K78" s="110">
        <f t="shared" si="7"/>
        <v>0</v>
      </c>
      <c r="L78" s="110">
        <f t="shared" si="7"/>
        <v>0</v>
      </c>
    </row>
    <row r="79" spans="2:12" s="3" customFormat="1" x14ac:dyDescent="0.2">
      <c r="C79" s="80"/>
      <c r="D79" s="101"/>
      <c r="E79" s="101"/>
      <c r="F79" s="101"/>
      <c r="G79" s="101"/>
      <c r="H79" s="101"/>
      <c r="I79" s="101"/>
      <c r="J79" s="101"/>
      <c r="K79" s="101"/>
      <c r="L79" s="101"/>
    </row>
    <row r="80" spans="2:12" s="3" customFormat="1" x14ac:dyDescent="0.2">
      <c r="B80" s="3" t="s">
        <v>49</v>
      </c>
      <c r="C80" s="322"/>
      <c r="D80" s="322"/>
      <c r="E80" s="322"/>
      <c r="F80" s="322"/>
      <c r="G80" s="322"/>
      <c r="H80" s="322"/>
      <c r="I80" s="322"/>
      <c r="J80" s="322"/>
      <c r="K80" s="322"/>
      <c r="L80" s="320"/>
    </row>
    <row r="81" spans="2:12" s="3" customFormat="1" x14ac:dyDescent="0.2">
      <c r="C81" s="80"/>
      <c r="D81" s="101"/>
      <c r="E81" s="101"/>
      <c r="F81" s="101"/>
      <c r="G81" s="101"/>
      <c r="H81" s="101"/>
      <c r="I81" s="101"/>
      <c r="J81" s="101"/>
      <c r="K81" s="101"/>
      <c r="L81" s="101"/>
    </row>
    <row r="82" spans="2:12" s="3" customFormat="1" x14ac:dyDescent="0.2">
      <c r="C82" s="80"/>
      <c r="D82" s="101"/>
      <c r="E82" s="101"/>
      <c r="F82" s="101"/>
      <c r="G82" s="101"/>
      <c r="H82" s="101"/>
      <c r="I82" s="101"/>
      <c r="J82" s="101"/>
      <c r="K82" s="101"/>
      <c r="L82" s="101"/>
    </row>
    <row r="83" spans="2:12" s="3" customFormat="1" x14ac:dyDescent="0.2">
      <c r="B83" s="14" t="s">
        <v>112</v>
      </c>
      <c r="C83" s="77"/>
      <c r="D83" s="101"/>
      <c r="E83" s="101"/>
      <c r="F83" s="101"/>
      <c r="G83" s="101"/>
      <c r="H83" s="101"/>
      <c r="I83" s="101"/>
      <c r="J83" s="101"/>
      <c r="K83" s="101"/>
      <c r="L83" s="101"/>
    </row>
    <row r="84" spans="2:12" s="3" customFormat="1" x14ac:dyDescent="0.2">
      <c r="C84" s="80"/>
      <c r="D84" s="101"/>
      <c r="E84" s="101"/>
      <c r="F84" s="101"/>
      <c r="G84" s="101"/>
      <c r="H84" s="101"/>
      <c r="I84" s="101"/>
      <c r="J84" s="101"/>
      <c r="K84" s="101"/>
      <c r="L84" s="101"/>
    </row>
    <row r="85" spans="2:12" s="3" customFormat="1" x14ac:dyDescent="0.2">
      <c r="C85" s="107" t="s">
        <v>345</v>
      </c>
      <c r="D85" s="108" t="s">
        <v>346</v>
      </c>
      <c r="E85" s="108" t="s">
        <v>347</v>
      </c>
      <c r="F85" s="108" t="s">
        <v>348</v>
      </c>
      <c r="G85" s="108" t="s">
        <v>349</v>
      </c>
      <c r="H85" s="108" t="s">
        <v>350</v>
      </c>
      <c r="I85" s="108" t="s">
        <v>351</v>
      </c>
      <c r="J85" s="108" t="s">
        <v>352</v>
      </c>
      <c r="K85" s="108" t="s">
        <v>353</v>
      </c>
      <c r="L85" s="108" t="s">
        <v>328</v>
      </c>
    </row>
    <row r="86" spans="2:12" s="3" customFormat="1" x14ac:dyDescent="0.2">
      <c r="C86" s="110">
        <f>COUNTA(C88:C90)</f>
        <v>0</v>
      </c>
      <c r="D86" s="110">
        <f t="shared" ref="D86:L86" si="8">COUNTA(D88:D90)</f>
        <v>0</v>
      </c>
      <c r="E86" s="110">
        <f t="shared" si="8"/>
        <v>0</v>
      </c>
      <c r="F86" s="110">
        <f t="shared" si="8"/>
        <v>0</v>
      </c>
      <c r="G86" s="110">
        <f t="shared" si="8"/>
        <v>0</v>
      </c>
      <c r="H86" s="110">
        <f t="shared" si="8"/>
        <v>1</v>
      </c>
      <c r="I86" s="110">
        <f t="shared" si="8"/>
        <v>1</v>
      </c>
      <c r="J86" s="110">
        <f t="shared" si="8"/>
        <v>0</v>
      </c>
      <c r="K86" s="110">
        <f t="shared" si="8"/>
        <v>1</v>
      </c>
      <c r="L86" s="110">
        <f t="shared" si="8"/>
        <v>0</v>
      </c>
    </row>
    <row r="87" spans="2:12" s="3" customFormat="1" x14ac:dyDescent="0.2">
      <c r="C87" s="80"/>
      <c r="D87" s="101"/>
      <c r="E87" s="101"/>
      <c r="F87" s="101"/>
      <c r="G87" s="101"/>
      <c r="H87" s="101"/>
      <c r="I87" s="101"/>
      <c r="J87" s="101"/>
      <c r="K87" s="101"/>
      <c r="L87" s="101"/>
    </row>
    <row r="88" spans="2:12" s="3" customFormat="1" x14ac:dyDescent="0.2">
      <c r="B88" s="36" t="s">
        <v>50</v>
      </c>
      <c r="C88" s="315"/>
      <c r="D88" s="315"/>
      <c r="E88" s="315"/>
      <c r="F88" s="315"/>
      <c r="G88" s="315"/>
      <c r="H88" s="315"/>
      <c r="I88" s="315"/>
      <c r="J88" s="315"/>
      <c r="K88" s="315"/>
      <c r="L88" s="315"/>
    </row>
    <row r="89" spans="2:12" s="3" customFormat="1" x14ac:dyDescent="0.2">
      <c r="B89" s="36" t="s">
        <v>51</v>
      </c>
      <c r="C89" s="315"/>
      <c r="D89" s="315"/>
      <c r="E89" s="315"/>
      <c r="F89" s="315"/>
      <c r="G89" s="315"/>
      <c r="H89" s="315"/>
      <c r="I89" s="315"/>
      <c r="J89" s="315"/>
      <c r="K89" s="315"/>
      <c r="L89" s="315"/>
    </row>
    <row r="90" spans="2:12" s="3" customFormat="1" x14ac:dyDescent="0.2">
      <c r="B90" s="36" t="s">
        <v>52</v>
      </c>
      <c r="C90" s="315"/>
      <c r="D90" s="315"/>
      <c r="E90" s="315"/>
      <c r="F90" s="315"/>
      <c r="G90" s="315"/>
      <c r="H90" s="320" t="s">
        <v>405</v>
      </c>
      <c r="I90" s="320" t="s">
        <v>405</v>
      </c>
      <c r="J90" s="315"/>
      <c r="K90" s="320" t="s">
        <v>405</v>
      </c>
      <c r="L90" s="320"/>
    </row>
    <row r="91" spans="2:12" s="3" customFormat="1" x14ac:dyDescent="0.2">
      <c r="C91" s="80"/>
      <c r="D91" s="101"/>
      <c r="E91" s="101"/>
      <c r="F91" s="101"/>
      <c r="G91" s="101"/>
      <c r="H91" s="101"/>
      <c r="I91" s="101"/>
      <c r="J91" s="101"/>
      <c r="K91" s="101"/>
      <c r="L91" s="101"/>
    </row>
    <row r="92" spans="2:12" s="3" customFormat="1" x14ac:dyDescent="0.2">
      <c r="C92" s="80"/>
      <c r="D92" s="101"/>
      <c r="E92" s="101"/>
      <c r="F92" s="101"/>
      <c r="G92" s="101"/>
      <c r="H92" s="101"/>
      <c r="I92" s="101"/>
      <c r="J92" s="101"/>
      <c r="K92" s="101"/>
      <c r="L92" s="101"/>
    </row>
    <row r="93" spans="2:12" s="3" customFormat="1" x14ac:dyDescent="0.2">
      <c r="B93" s="14" t="s">
        <v>564</v>
      </c>
      <c r="C93" s="77"/>
      <c r="D93" s="101"/>
      <c r="E93" s="101"/>
      <c r="F93" s="101"/>
      <c r="G93" s="101"/>
      <c r="H93" s="101"/>
      <c r="I93" s="101"/>
      <c r="J93" s="101"/>
      <c r="K93" s="101"/>
      <c r="L93" s="101"/>
    </row>
    <row r="94" spans="2:12" s="3" customFormat="1" x14ac:dyDescent="0.2">
      <c r="C94" s="80"/>
      <c r="D94" s="101"/>
      <c r="E94" s="101"/>
      <c r="F94" s="101"/>
      <c r="G94" s="101"/>
      <c r="H94" s="101"/>
      <c r="I94" s="101"/>
      <c r="J94" s="101"/>
      <c r="K94" s="101"/>
      <c r="L94" s="101"/>
    </row>
    <row r="95" spans="2:12" s="3" customFormat="1" x14ac:dyDescent="0.2">
      <c r="C95" s="107" t="s">
        <v>345</v>
      </c>
      <c r="D95" s="108" t="s">
        <v>346</v>
      </c>
      <c r="E95" s="108" t="s">
        <v>347</v>
      </c>
      <c r="F95" s="108" t="s">
        <v>348</v>
      </c>
      <c r="G95" s="108" t="s">
        <v>349</v>
      </c>
      <c r="H95" s="108" t="s">
        <v>350</v>
      </c>
      <c r="I95" s="108" t="s">
        <v>351</v>
      </c>
      <c r="J95" s="108" t="s">
        <v>352</v>
      </c>
      <c r="K95" s="108" t="s">
        <v>353</v>
      </c>
      <c r="L95" s="108" t="s">
        <v>328</v>
      </c>
    </row>
    <row r="96" spans="2:12" s="3" customFormat="1" x14ac:dyDescent="0.2">
      <c r="C96" s="110">
        <f t="shared" ref="C96:H96" si="9">COUNTA(C98:C150)</f>
        <v>2</v>
      </c>
      <c r="D96" s="110">
        <f t="shared" si="9"/>
        <v>6</v>
      </c>
      <c r="E96" s="110">
        <f t="shared" si="9"/>
        <v>0</v>
      </c>
      <c r="F96" s="110">
        <f t="shared" si="9"/>
        <v>4</v>
      </c>
      <c r="G96" s="110">
        <f t="shared" si="9"/>
        <v>0</v>
      </c>
      <c r="H96" s="110">
        <f t="shared" si="9"/>
        <v>6</v>
      </c>
      <c r="I96" s="110">
        <v>3</v>
      </c>
      <c r="J96" s="110">
        <f>COUNTA(J98:J150)</f>
        <v>1</v>
      </c>
      <c r="K96" s="110">
        <f>COUNTA(K98:K150)</f>
        <v>3</v>
      </c>
      <c r="L96" s="110">
        <f>COUNTA(L98:L150)</f>
        <v>2</v>
      </c>
    </row>
    <row r="97" spans="2:12" s="3" customFormat="1" x14ac:dyDescent="0.2">
      <c r="C97" s="80"/>
      <c r="D97" s="101"/>
      <c r="E97" s="101"/>
      <c r="F97" s="101"/>
      <c r="G97" s="101"/>
      <c r="H97" s="101"/>
      <c r="I97" s="101"/>
      <c r="J97" s="101"/>
      <c r="K97" s="101"/>
      <c r="L97" s="101"/>
    </row>
    <row r="98" spans="2:12" s="3" customFormat="1" x14ac:dyDescent="0.2">
      <c r="B98" s="36" t="s">
        <v>53</v>
      </c>
      <c r="C98" s="315"/>
      <c r="D98" s="315"/>
      <c r="E98" s="315"/>
      <c r="F98" s="315"/>
      <c r="G98" s="315"/>
      <c r="H98" s="315"/>
      <c r="I98" s="315"/>
      <c r="J98" s="315"/>
      <c r="K98" s="315"/>
      <c r="L98" s="315"/>
    </row>
    <row r="99" spans="2:12" s="3" customFormat="1" x14ac:dyDescent="0.2">
      <c r="B99" s="36" t="s">
        <v>54</v>
      </c>
      <c r="C99" s="320"/>
      <c r="D99" s="320" t="s">
        <v>405</v>
      </c>
      <c r="E99" s="315"/>
      <c r="F99" s="320" t="s">
        <v>405</v>
      </c>
      <c r="G99" s="315"/>
      <c r="H99" s="320" t="s">
        <v>405</v>
      </c>
      <c r="I99" s="320"/>
      <c r="J99" s="315"/>
      <c r="K99" s="320" t="s">
        <v>405</v>
      </c>
      <c r="L99" s="315"/>
    </row>
    <row r="100" spans="2:12" s="3" customFormat="1" x14ac:dyDescent="0.2">
      <c r="B100" s="36" t="s">
        <v>55</v>
      </c>
      <c r="C100" s="320" t="s">
        <v>405</v>
      </c>
      <c r="D100" s="315"/>
      <c r="E100" s="315"/>
      <c r="F100" s="315"/>
      <c r="G100" s="315"/>
      <c r="H100" s="315"/>
      <c r="I100" s="320" t="s">
        <v>405</v>
      </c>
      <c r="J100" s="315"/>
      <c r="K100" s="320" t="s">
        <v>405</v>
      </c>
      <c r="L100" s="315"/>
    </row>
    <row r="101" spans="2:12" s="3" customFormat="1" x14ac:dyDescent="0.2">
      <c r="B101" s="36" t="s">
        <v>56</v>
      </c>
      <c r="C101" s="315"/>
      <c r="D101" s="315"/>
      <c r="E101" s="315"/>
      <c r="F101" s="315"/>
      <c r="G101" s="315"/>
      <c r="H101" s="315"/>
      <c r="I101" s="315"/>
      <c r="J101" s="315"/>
      <c r="K101" s="315"/>
      <c r="L101" s="315"/>
    </row>
    <row r="102" spans="2:12" s="3" customFormat="1" x14ac:dyDescent="0.2">
      <c r="B102" s="36" t="s">
        <v>57</v>
      </c>
      <c r="C102" s="315"/>
      <c r="D102" s="315"/>
      <c r="E102" s="315"/>
      <c r="F102" s="315"/>
      <c r="G102" s="315"/>
      <c r="H102" s="315"/>
      <c r="I102" s="320"/>
      <c r="J102" s="315"/>
      <c r="K102" s="315"/>
      <c r="L102" s="320" t="s">
        <v>405</v>
      </c>
    </row>
    <row r="103" spans="2:12" s="3" customFormat="1" x14ac:dyDescent="0.2">
      <c r="B103" s="36" t="s">
        <v>58</v>
      </c>
      <c r="C103" s="315"/>
      <c r="D103" s="315"/>
      <c r="E103" s="315"/>
      <c r="F103" s="320" t="s">
        <v>405</v>
      </c>
      <c r="G103" s="315"/>
      <c r="H103" s="315"/>
      <c r="I103" s="315"/>
      <c r="J103" s="315"/>
      <c r="K103" s="315"/>
      <c r="L103" s="315"/>
    </row>
    <row r="104" spans="2:12" s="3" customFormat="1" x14ac:dyDescent="0.2">
      <c r="B104" s="36" t="s">
        <v>61</v>
      </c>
      <c r="C104" s="315"/>
      <c r="D104" s="320" t="s">
        <v>405</v>
      </c>
      <c r="E104" s="315"/>
      <c r="F104" s="315"/>
      <c r="G104" s="315"/>
      <c r="H104" s="320"/>
      <c r="I104" s="320"/>
      <c r="J104" s="315"/>
      <c r="K104" s="320"/>
      <c r="L104" s="320"/>
    </row>
    <row r="105" spans="2:12" s="3" customFormat="1" x14ac:dyDescent="0.2">
      <c r="B105" s="36" t="s">
        <v>62</v>
      </c>
      <c r="C105" s="315"/>
      <c r="D105" s="315"/>
      <c r="E105" s="315"/>
      <c r="F105" s="315"/>
      <c r="G105" s="315"/>
      <c r="H105" s="320"/>
      <c r="I105" s="315"/>
      <c r="J105" s="315"/>
      <c r="K105" s="315"/>
      <c r="L105" s="315"/>
    </row>
    <row r="106" spans="2:12" s="3" customFormat="1" x14ac:dyDescent="0.2">
      <c r="B106" s="36" t="s">
        <v>63</v>
      </c>
      <c r="C106" s="315"/>
      <c r="D106" s="315"/>
      <c r="E106" s="315"/>
      <c r="F106" s="315"/>
      <c r="G106" s="315"/>
      <c r="H106" s="315"/>
      <c r="I106" s="315"/>
      <c r="J106" s="315"/>
      <c r="K106" s="315"/>
      <c r="L106" s="315"/>
    </row>
    <row r="107" spans="2:12" s="3" customFormat="1" x14ac:dyDescent="0.2">
      <c r="B107" s="36" t="s">
        <v>530</v>
      </c>
      <c r="C107" s="315"/>
      <c r="D107" s="315"/>
      <c r="E107" s="315"/>
      <c r="F107" s="315"/>
      <c r="G107" s="315"/>
      <c r="H107" s="315"/>
      <c r="I107" s="315"/>
      <c r="J107" s="315"/>
      <c r="K107" s="315"/>
      <c r="L107" s="315"/>
    </row>
    <row r="108" spans="2:12" s="3" customFormat="1" x14ac:dyDescent="0.2">
      <c r="B108" s="36" t="s">
        <v>64</v>
      </c>
      <c r="C108" s="315"/>
      <c r="D108" s="320" t="s">
        <v>405</v>
      </c>
      <c r="E108" s="315"/>
      <c r="F108" s="315"/>
      <c r="G108" s="315"/>
      <c r="H108" s="315"/>
      <c r="I108" s="315"/>
      <c r="J108" s="315"/>
      <c r="K108" s="315"/>
      <c r="L108" s="315"/>
    </row>
    <row r="109" spans="2:12" s="3" customFormat="1" x14ac:dyDescent="0.2">
      <c r="B109" s="36" t="s">
        <v>65</v>
      </c>
      <c r="C109" s="315"/>
      <c r="D109" s="315"/>
      <c r="E109" s="315"/>
      <c r="F109" s="315"/>
      <c r="G109" s="315"/>
      <c r="H109" s="320"/>
      <c r="I109" s="315"/>
      <c r="J109" s="315"/>
      <c r="K109" s="315"/>
      <c r="L109" s="315"/>
    </row>
    <row r="110" spans="2:12" s="3" customFormat="1" x14ac:dyDescent="0.2">
      <c r="B110" s="36" t="s">
        <v>68</v>
      </c>
      <c r="C110" s="315"/>
      <c r="D110" s="315"/>
      <c r="E110" s="315"/>
      <c r="F110" s="315"/>
      <c r="G110" s="315"/>
      <c r="H110" s="315"/>
      <c r="I110" s="315"/>
      <c r="J110" s="315"/>
      <c r="K110" s="315"/>
      <c r="L110" s="320"/>
    </row>
    <row r="111" spans="2:12" s="3" customFormat="1" x14ac:dyDescent="0.2">
      <c r="B111" s="36" t="s">
        <v>69</v>
      </c>
      <c r="C111" s="315"/>
      <c r="D111" s="320" t="s">
        <v>405</v>
      </c>
      <c r="E111" s="315"/>
      <c r="F111" s="315"/>
      <c r="G111" s="315"/>
      <c r="H111" s="315"/>
      <c r="I111" s="315"/>
      <c r="J111" s="315"/>
      <c r="K111" s="315"/>
      <c r="L111" s="315"/>
    </row>
    <row r="112" spans="2:12" s="3" customFormat="1" x14ac:dyDescent="0.2">
      <c r="B112" s="36" t="s">
        <v>71</v>
      </c>
      <c r="C112" s="315"/>
      <c r="D112" s="315"/>
      <c r="E112" s="315"/>
      <c r="F112" s="315"/>
      <c r="G112" s="315"/>
      <c r="H112" s="315"/>
      <c r="I112" s="315"/>
      <c r="J112" s="315"/>
      <c r="K112" s="315"/>
      <c r="L112" s="315"/>
    </row>
    <row r="113" spans="2:12" s="3" customFormat="1" x14ac:dyDescent="0.2">
      <c r="B113" s="36" t="s">
        <v>72</v>
      </c>
      <c r="C113" s="315"/>
      <c r="D113" s="315"/>
      <c r="E113" s="315"/>
      <c r="F113" s="320"/>
      <c r="G113" s="315"/>
      <c r="H113" s="320"/>
      <c r="I113" s="315"/>
      <c r="J113" s="315"/>
      <c r="K113" s="315"/>
      <c r="L113" s="315"/>
    </row>
    <row r="114" spans="2:12" s="3" customFormat="1" x14ac:dyDescent="0.2">
      <c r="B114" s="36" t="s">
        <v>73</v>
      </c>
      <c r="C114" s="315"/>
      <c r="D114" s="315"/>
      <c r="E114" s="315"/>
      <c r="F114" s="315"/>
      <c r="G114" s="315"/>
      <c r="H114" s="315"/>
      <c r="I114" s="315"/>
      <c r="J114" s="315"/>
      <c r="K114" s="315"/>
      <c r="L114" s="315"/>
    </row>
    <row r="115" spans="2:12" s="3" customFormat="1" x14ac:dyDescent="0.2">
      <c r="B115" s="36" t="s">
        <v>75</v>
      </c>
      <c r="C115" s="315"/>
      <c r="D115" s="315"/>
      <c r="E115" s="315"/>
      <c r="F115" s="315"/>
      <c r="G115" s="315"/>
      <c r="H115" s="315"/>
      <c r="I115" s="315"/>
      <c r="J115" s="315"/>
      <c r="K115" s="315"/>
      <c r="L115" s="315"/>
    </row>
    <row r="116" spans="2:12" s="3" customFormat="1" x14ac:dyDescent="0.2">
      <c r="B116" s="36" t="s">
        <v>76</v>
      </c>
      <c r="C116" s="315"/>
      <c r="D116" s="315"/>
      <c r="E116" s="315"/>
      <c r="F116" s="315"/>
      <c r="G116" s="315"/>
      <c r="H116" s="315"/>
      <c r="I116" s="315"/>
      <c r="J116" s="315"/>
      <c r="K116" s="315"/>
      <c r="L116" s="315"/>
    </row>
    <row r="117" spans="2:12" s="3" customFormat="1" x14ac:dyDescent="0.2">
      <c r="B117" s="36" t="s">
        <v>77</v>
      </c>
      <c r="C117" s="315"/>
      <c r="D117" s="320"/>
      <c r="E117" s="315"/>
      <c r="F117" s="315"/>
      <c r="G117" s="315"/>
      <c r="H117" s="315"/>
      <c r="I117" s="315"/>
      <c r="J117" s="315"/>
      <c r="K117" s="315"/>
      <c r="L117" s="315"/>
    </row>
    <row r="118" spans="2:12" s="3" customFormat="1" x14ac:dyDescent="0.2">
      <c r="B118" s="36" t="s">
        <v>78</v>
      </c>
      <c r="C118" s="315"/>
      <c r="D118" s="315"/>
      <c r="E118" s="315"/>
      <c r="F118" s="315"/>
      <c r="G118" s="315"/>
      <c r="H118" s="315"/>
      <c r="I118" s="315"/>
      <c r="J118" s="315"/>
      <c r="K118" s="315"/>
      <c r="L118" s="320"/>
    </row>
    <row r="119" spans="2:12" s="3" customFormat="1" x14ac:dyDescent="0.2">
      <c r="B119" s="36" t="s">
        <v>79</v>
      </c>
      <c r="C119" s="315"/>
      <c r="D119" s="315"/>
      <c r="E119" s="315"/>
      <c r="F119" s="320" t="s">
        <v>405</v>
      </c>
      <c r="G119" s="315"/>
      <c r="H119" s="315"/>
      <c r="I119" s="315"/>
      <c r="J119" s="315"/>
      <c r="K119" s="315"/>
      <c r="L119" s="315"/>
    </row>
    <row r="120" spans="2:12" s="3" customFormat="1" x14ac:dyDescent="0.2">
      <c r="B120" s="36" t="s">
        <v>529</v>
      </c>
      <c r="C120" s="315"/>
      <c r="D120" s="315"/>
      <c r="E120" s="315"/>
      <c r="F120" s="315"/>
      <c r="G120" s="315"/>
      <c r="H120" s="315"/>
      <c r="I120" s="315"/>
      <c r="J120" s="315"/>
      <c r="K120" s="315"/>
      <c r="L120" s="315"/>
    </row>
    <row r="121" spans="2:12" s="3" customFormat="1" x14ac:dyDescent="0.2">
      <c r="B121" s="261" t="s">
        <v>81</v>
      </c>
      <c r="C121" s="315"/>
      <c r="D121" s="320"/>
      <c r="E121" s="315"/>
      <c r="F121" s="315"/>
      <c r="G121" s="315"/>
      <c r="H121" s="320" t="s">
        <v>405</v>
      </c>
      <c r="I121" s="315"/>
      <c r="J121" s="315"/>
      <c r="K121" s="315"/>
      <c r="L121" s="315"/>
    </row>
    <row r="122" spans="2:12" s="3" customFormat="1" x14ac:dyDescent="0.2">
      <c r="B122" s="36" t="s">
        <v>82</v>
      </c>
      <c r="C122" s="315"/>
      <c r="D122" s="315"/>
      <c r="E122" s="315"/>
      <c r="F122" s="320" t="s">
        <v>405</v>
      </c>
      <c r="G122" s="315"/>
      <c r="H122" s="315"/>
      <c r="I122" s="315"/>
      <c r="J122" s="315"/>
      <c r="K122" s="315"/>
      <c r="L122" s="315"/>
    </row>
    <row r="123" spans="2:12" s="3" customFormat="1" x14ac:dyDescent="0.2">
      <c r="B123" s="36" t="s">
        <v>83</v>
      </c>
      <c r="C123" s="315"/>
      <c r="D123" s="315"/>
      <c r="E123" s="315"/>
      <c r="F123" s="315"/>
      <c r="G123" s="315"/>
      <c r="H123" s="315"/>
      <c r="I123" s="320" t="s">
        <v>405</v>
      </c>
      <c r="J123" s="315"/>
      <c r="K123" s="315"/>
      <c r="L123" s="315"/>
    </row>
    <row r="124" spans="2:12" s="3" customFormat="1" x14ac:dyDescent="0.2">
      <c r="B124" s="36" t="s">
        <v>533</v>
      </c>
      <c r="C124" s="315"/>
      <c r="D124" s="315"/>
      <c r="E124" s="315"/>
      <c r="F124" s="315"/>
      <c r="G124" s="315"/>
      <c r="H124" s="315"/>
      <c r="I124" s="315"/>
      <c r="J124" s="315"/>
      <c r="K124" s="315"/>
      <c r="L124" s="315"/>
    </row>
    <row r="125" spans="2:12" s="3" customFormat="1" x14ac:dyDescent="0.2">
      <c r="B125" s="36" t="s">
        <v>84</v>
      </c>
      <c r="C125" s="315"/>
      <c r="D125" s="315"/>
      <c r="E125" s="315"/>
      <c r="F125" s="315"/>
      <c r="G125" s="315"/>
      <c r="H125" s="320"/>
      <c r="I125" s="315"/>
      <c r="J125" s="315"/>
      <c r="K125" s="315"/>
      <c r="L125" s="315"/>
    </row>
    <row r="126" spans="2:12" s="3" customFormat="1" x14ac:dyDescent="0.2">
      <c r="B126" s="36" t="s">
        <v>85</v>
      </c>
      <c r="C126" s="315"/>
      <c r="D126" s="315"/>
      <c r="E126" s="315"/>
      <c r="F126" s="315"/>
      <c r="G126" s="315"/>
      <c r="H126" s="315"/>
      <c r="I126" s="315"/>
      <c r="J126" s="315"/>
      <c r="K126" s="315"/>
      <c r="L126" s="315"/>
    </row>
    <row r="127" spans="2:12" s="3" customFormat="1" x14ac:dyDescent="0.2">
      <c r="B127" s="36" t="s">
        <v>551</v>
      </c>
      <c r="C127" s="315"/>
      <c r="D127" s="315"/>
      <c r="E127" s="315"/>
      <c r="F127" s="315"/>
      <c r="G127" s="315"/>
      <c r="H127" s="315"/>
      <c r="I127" s="315"/>
      <c r="J127" s="315"/>
      <c r="K127" s="315"/>
      <c r="L127" s="315"/>
    </row>
    <row r="128" spans="2:12" s="3" customFormat="1" x14ac:dyDescent="0.2">
      <c r="B128" s="36" t="s">
        <v>86</v>
      </c>
      <c r="C128" s="315"/>
      <c r="D128" s="320" t="s">
        <v>405</v>
      </c>
      <c r="E128" s="315"/>
      <c r="F128" s="315"/>
      <c r="G128" s="315"/>
      <c r="H128" s="315"/>
      <c r="I128" s="315"/>
      <c r="J128" s="315"/>
      <c r="K128" s="315"/>
      <c r="L128" s="315"/>
    </row>
    <row r="129" spans="2:12" s="3" customFormat="1" x14ac:dyDescent="0.2">
      <c r="B129" s="36" t="s">
        <v>87</v>
      </c>
      <c r="C129" s="315"/>
      <c r="D129" s="315"/>
      <c r="E129" s="315"/>
      <c r="F129" s="315"/>
      <c r="G129" s="315"/>
      <c r="H129" s="320" t="s">
        <v>405</v>
      </c>
      <c r="I129" s="320"/>
      <c r="J129" s="315"/>
      <c r="K129" s="320"/>
      <c r="L129" s="315"/>
    </row>
    <row r="130" spans="2:12" s="3" customFormat="1" x14ac:dyDescent="0.2">
      <c r="B130" s="36" t="s">
        <v>88</v>
      </c>
      <c r="C130" s="315"/>
      <c r="D130" s="320" t="s">
        <v>405</v>
      </c>
      <c r="E130" s="315"/>
      <c r="F130" s="315"/>
      <c r="G130" s="315"/>
      <c r="H130" s="315"/>
      <c r="I130" s="315"/>
      <c r="J130" s="315"/>
      <c r="K130" s="315"/>
      <c r="L130" s="315"/>
    </row>
    <row r="131" spans="2:12" s="3" customFormat="1" x14ac:dyDescent="0.2">
      <c r="B131" s="36" t="s">
        <v>89</v>
      </c>
      <c r="C131" s="315"/>
      <c r="D131" s="315"/>
      <c r="E131" s="315"/>
      <c r="F131" s="315"/>
      <c r="G131" s="315"/>
      <c r="H131" s="315"/>
      <c r="I131" s="315"/>
      <c r="J131" s="315"/>
      <c r="K131" s="315"/>
      <c r="L131" s="315"/>
    </row>
    <row r="132" spans="2:12" s="3" customFormat="1" x14ac:dyDescent="0.2">
      <c r="B132" s="36" t="s">
        <v>90</v>
      </c>
      <c r="C132" s="315"/>
      <c r="D132" s="315"/>
      <c r="E132" s="315"/>
      <c r="F132" s="315"/>
      <c r="G132" s="315"/>
      <c r="H132" s="320" t="s">
        <v>405</v>
      </c>
      <c r="I132" s="315"/>
      <c r="J132" s="315"/>
      <c r="K132" s="315"/>
      <c r="L132" s="315"/>
    </row>
    <row r="133" spans="2:12" s="3" customFormat="1" x14ac:dyDescent="0.2">
      <c r="B133" s="36" t="s">
        <v>91</v>
      </c>
      <c r="C133" s="315"/>
      <c r="D133" s="315"/>
      <c r="E133" s="315"/>
      <c r="F133" s="315"/>
      <c r="G133" s="315"/>
      <c r="H133" s="320"/>
      <c r="I133" s="315"/>
      <c r="J133" s="315"/>
      <c r="K133" s="315"/>
      <c r="L133" s="315"/>
    </row>
    <row r="134" spans="2:12" s="3" customFormat="1" x14ac:dyDescent="0.2">
      <c r="B134" s="36" t="s">
        <v>92</v>
      </c>
      <c r="C134" s="315"/>
      <c r="D134" s="315"/>
      <c r="E134" s="315"/>
      <c r="F134" s="315"/>
      <c r="G134" s="315"/>
      <c r="H134" s="315"/>
      <c r="I134" s="315"/>
      <c r="J134" s="315"/>
      <c r="K134" s="315"/>
      <c r="L134" s="315"/>
    </row>
    <row r="135" spans="2:12" s="3" customFormat="1" x14ac:dyDescent="0.2">
      <c r="B135" s="36" t="s">
        <v>531</v>
      </c>
      <c r="C135" s="315"/>
      <c r="D135" s="315"/>
      <c r="E135" s="315"/>
      <c r="F135" s="315"/>
      <c r="G135" s="315"/>
      <c r="H135" s="315"/>
      <c r="I135" s="315"/>
      <c r="J135" s="315"/>
      <c r="K135" s="315"/>
      <c r="L135" s="315"/>
    </row>
    <row r="136" spans="2:12" s="3" customFormat="1" x14ac:dyDescent="0.2">
      <c r="B136" s="36" t="s">
        <v>93</v>
      </c>
      <c r="C136" s="320" t="s">
        <v>405</v>
      </c>
      <c r="D136" s="315"/>
      <c r="E136" s="315"/>
      <c r="F136" s="315"/>
      <c r="G136" s="315"/>
      <c r="H136" s="320"/>
      <c r="I136" s="320" t="s">
        <v>405</v>
      </c>
      <c r="J136" s="315"/>
      <c r="K136" s="315"/>
      <c r="L136" s="320" t="s">
        <v>405</v>
      </c>
    </row>
    <row r="137" spans="2:12" s="3" customFormat="1" x14ac:dyDescent="0.2">
      <c r="B137" s="36" t="s">
        <v>94</v>
      </c>
      <c r="C137" s="315"/>
      <c r="D137" s="315"/>
      <c r="E137" s="315"/>
      <c r="F137" s="315"/>
      <c r="G137" s="315"/>
      <c r="H137" s="315"/>
      <c r="I137" s="315"/>
      <c r="J137" s="315"/>
      <c r="K137" s="315"/>
      <c r="L137" s="315"/>
    </row>
    <row r="138" spans="2:12" s="3" customFormat="1" x14ac:dyDescent="0.2">
      <c r="B138" s="36" t="s">
        <v>95</v>
      </c>
      <c r="C138" s="315"/>
      <c r="D138" s="315"/>
      <c r="E138" s="315"/>
      <c r="F138" s="315"/>
      <c r="G138" s="315"/>
      <c r="H138" s="320" t="s">
        <v>405</v>
      </c>
      <c r="I138" s="315"/>
      <c r="J138" s="315"/>
      <c r="K138" s="315"/>
      <c r="L138" s="315"/>
    </row>
    <row r="139" spans="2:12" s="3" customFormat="1" x14ac:dyDescent="0.2">
      <c r="B139" s="36" t="s">
        <v>96</v>
      </c>
      <c r="C139" s="315"/>
      <c r="D139" s="315"/>
      <c r="E139" s="315"/>
      <c r="F139" s="315"/>
      <c r="G139" s="315"/>
      <c r="H139" s="320"/>
      <c r="I139" s="315"/>
      <c r="J139" s="315"/>
      <c r="K139" s="315"/>
      <c r="L139" s="315"/>
    </row>
    <row r="140" spans="2:12" s="3" customFormat="1" x14ac:dyDescent="0.2">
      <c r="B140" s="36" t="s">
        <v>97</v>
      </c>
      <c r="C140" s="315"/>
      <c r="D140" s="315"/>
      <c r="E140" s="315"/>
      <c r="F140" s="315"/>
      <c r="G140" s="315"/>
      <c r="H140" s="320" t="s">
        <v>405</v>
      </c>
      <c r="I140" s="315"/>
      <c r="J140" s="320" t="s">
        <v>405</v>
      </c>
      <c r="K140" s="320" t="s">
        <v>405</v>
      </c>
      <c r="L140" s="315"/>
    </row>
    <row r="141" spans="2:12" s="3" customFormat="1" x14ac:dyDescent="0.2">
      <c r="B141" s="36" t="s">
        <v>98</v>
      </c>
      <c r="C141" s="315"/>
      <c r="D141" s="315"/>
      <c r="E141" s="315"/>
      <c r="F141" s="315"/>
      <c r="G141" s="315"/>
      <c r="H141" s="315"/>
      <c r="I141" s="315"/>
      <c r="J141" s="315"/>
      <c r="K141" s="315"/>
      <c r="L141" s="315"/>
    </row>
    <row r="142" spans="2:12" s="3" customFormat="1" x14ac:dyDescent="0.2">
      <c r="B142" s="36" t="s">
        <v>99</v>
      </c>
      <c r="C142" s="315"/>
      <c r="D142" s="315"/>
      <c r="E142" s="315"/>
      <c r="F142" s="315"/>
      <c r="G142" s="315"/>
      <c r="H142" s="315"/>
      <c r="I142" s="315"/>
      <c r="J142" s="315"/>
      <c r="K142" s="315"/>
      <c r="L142" s="315"/>
    </row>
    <row r="143" spans="2:12" s="3" customFormat="1" x14ac:dyDescent="0.2">
      <c r="B143" s="36" t="s">
        <v>100</v>
      </c>
      <c r="C143" s="315"/>
      <c r="D143" s="315"/>
      <c r="E143" s="315"/>
      <c r="F143" s="315"/>
      <c r="G143" s="315"/>
      <c r="H143" s="320"/>
      <c r="I143" s="320"/>
      <c r="J143" s="315"/>
      <c r="K143" s="315"/>
      <c r="L143" s="315"/>
    </row>
    <row r="144" spans="2:12" s="3" customFormat="1" x14ac:dyDescent="0.2">
      <c r="B144" s="36" t="s">
        <v>102</v>
      </c>
      <c r="C144" s="315"/>
      <c r="D144" s="315"/>
      <c r="E144" s="315"/>
      <c r="F144" s="315"/>
      <c r="G144" s="320"/>
      <c r="H144" s="315"/>
      <c r="I144" s="320"/>
      <c r="J144" s="315"/>
      <c r="K144" s="315"/>
      <c r="L144" s="315"/>
    </row>
    <row r="145" spans="2:12" s="3" customFormat="1" x14ac:dyDescent="0.2">
      <c r="B145" s="36" t="s">
        <v>103</v>
      </c>
      <c r="C145" s="315"/>
      <c r="D145" s="315"/>
      <c r="E145" s="315"/>
      <c r="F145" s="315"/>
      <c r="G145" s="315"/>
      <c r="H145" s="315"/>
      <c r="I145" s="315"/>
      <c r="J145" s="315"/>
      <c r="K145" s="315"/>
      <c r="L145" s="315"/>
    </row>
    <row r="146" spans="2:12" s="3" customFormat="1" x14ac:dyDescent="0.2">
      <c r="B146" s="36" t="s">
        <v>104</v>
      </c>
      <c r="C146" s="315"/>
      <c r="D146" s="315"/>
      <c r="E146" s="315"/>
      <c r="F146" s="315"/>
      <c r="G146" s="315"/>
      <c r="H146" s="315"/>
      <c r="I146" s="315"/>
      <c r="J146" s="315"/>
      <c r="K146" s="315"/>
      <c r="L146" s="315"/>
    </row>
    <row r="147" spans="2:12" s="3" customFormat="1" x14ac:dyDescent="0.2">
      <c r="B147" s="36" t="s">
        <v>105</v>
      </c>
      <c r="C147" s="315"/>
      <c r="D147" s="315"/>
      <c r="E147" s="315"/>
      <c r="F147" s="315"/>
      <c r="G147" s="315"/>
      <c r="H147" s="315"/>
      <c r="I147" s="315"/>
      <c r="J147" s="315"/>
      <c r="K147" s="315"/>
      <c r="L147" s="315"/>
    </row>
    <row r="148" spans="2:12" s="3" customFormat="1" x14ac:dyDescent="0.2">
      <c r="B148" s="36" t="s">
        <v>106</v>
      </c>
      <c r="C148" s="315"/>
      <c r="D148" s="315"/>
      <c r="E148" s="315"/>
      <c r="F148" s="315"/>
      <c r="G148" s="315"/>
      <c r="H148" s="315"/>
      <c r="I148" s="315"/>
      <c r="J148" s="315"/>
      <c r="K148" s="315"/>
      <c r="L148" s="315"/>
    </row>
    <row r="149" spans="2:12" s="3" customFormat="1" x14ac:dyDescent="0.2">
      <c r="B149" s="36" t="s">
        <v>107</v>
      </c>
      <c r="C149" s="315"/>
      <c r="D149" s="315"/>
      <c r="E149" s="315"/>
      <c r="F149" s="315"/>
      <c r="G149" s="315"/>
      <c r="H149" s="315"/>
      <c r="I149" s="315"/>
      <c r="J149" s="315"/>
      <c r="K149" s="315"/>
      <c r="L149" s="315"/>
    </row>
    <row r="150" spans="2:12" s="3" customFormat="1" x14ac:dyDescent="0.2">
      <c r="B150" s="36" t="s">
        <v>108</v>
      </c>
      <c r="C150" s="315"/>
      <c r="D150" s="315"/>
      <c r="E150" s="315"/>
      <c r="F150" s="315"/>
      <c r="G150" s="315"/>
      <c r="H150" s="315"/>
      <c r="I150" s="315"/>
      <c r="J150" s="315"/>
      <c r="K150" s="315"/>
      <c r="L150" s="315"/>
    </row>
    <row r="151" spans="2:12" s="3" customFormat="1" x14ac:dyDescent="0.2">
      <c r="C151" s="112"/>
      <c r="D151" s="113"/>
      <c r="E151" s="113"/>
      <c r="F151" s="113"/>
      <c r="G151" s="113"/>
      <c r="H151" s="113"/>
      <c r="I151" s="101"/>
      <c r="J151" s="101"/>
      <c r="K151" s="101"/>
      <c r="L151" s="101"/>
    </row>
    <row r="152" spans="2:12" s="3" customFormat="1" x14ac:dyDescent="0.2">
      <c r="C152" s="80"/>
      <c r="D152" s="101"/>
      <c r="E152" s="101"/>
      <c r="F152" s="101"/>
      <c r="G152" s="101"/>
      <c r="H152" s="101"/>
      <c r="I152" s="101"/>
      <c r="J152" s="101"/>
      <c r="K152" s="101"/>
      <c r="L152" s="101"/>
    </row>
    <row r="153" spans="2:12" s="3" customFormat="1" x14ac:dyDescent="0.2">
      <c r="C153" s="80"/>
      <c r="D153" s="101"/>
      <c r="E153" s="101"/>
      <c r="F153" s="101"/>
      <c r="G153" s="101"/>
      <c r="H153" s="101"/>
      <c r="I153" s="101"/>
      <c r="J153" s="101"/>
      <c r="K153" s="101"/>
      <c r="L153" s="101"/>
    </row>
    <row r="154" spans="2:12" s="3" customFormat="1" x14ac:dyDescent="0.2">
      <c r="C154" s="80"/>
      <c r="D154" s="101"/>
      <c r="E154" s="101"/>
      <c r="F154" s="101"/>
      <c r="G154" s="101"/>
      <c r="H154" s="101"/>
      <c r="I154" s="101"/>
      <c r="J154" s="101"/>
      <c r="K154" s="101"/>
      <c r="L154" s="101"/>
    </row>
    <row r="155" spans="2:12" s="3" customFormat="1" x14ac:dyDescent="0.2">
      <c r="C155" s="80"/>
      <c r="D155" s="101"/>
      <c r="E155" s="101"/>
      <c r="F155" s="101"/>
      <c r="G155" s="101"/>
      <c r="H155" s="101"/>
      <c r="I155" s="101"/>
      <c r="J155" s="101"/>
      <c r="K155" s="101"/>
      <c r="L155" s="101"/>
    </row>
    <row r="156" spans="2:12" s="3" customFormat="1" x14ac:dyDescent="0.2">
      <c r="B156" s="14" t="s">
        <v>562</v>
      </c>
      <c r="C156" s="77"/>
      <c r="D156" s="101"/>
      <c r="E156" s="101"/>
      <c r="F156" s="101"/>
      <c r="G156" s="101"/>
      <c r="H156" s="101"/>
      <c r="I156" s="101"/>
      <c r="J156" s="101"/>
      <c r="K156" s="101"/>
      <c r="L156" s="101"/>
    </row>
    <row r="157" spans="2:12" s="3" customFormat="1" x14ac:dyDescent="0.2">
      <c r="C157" s="80"/>
      <c r="D157" s="101"/>
      <c r="E157" s="101"/>
      <c r="F157" s="101"/>
      <c r="G157" s="101"/>
      <c r="H157" s="101"/>
      <c r="I157" s="101"/>
      <c r="J157" s="101"/>
      <c r="K157" s="101"/>
      <c r="L157" s="101"/>
    </row>
    <row r="158" spans="2:12" s="3" customFormat="1" x14ac:dyDescent="0.2">
      <c r="C158" s="107" t="s">
        <v>345</v>
      </c>
      <c r="D158" s="108" t="s">
        <v>346</v>
      </c>
      <c r="E158" s="108" t="s">
        <v>347</v>
      </c>
      <c r="F158" s="108" t="s">
        <v>348</v>
      </c>
      <c r="G158" s="108" t="s">
        <v>349</v>
      </c>
      <c r="H158" s="108" t="s">
        <v>350</v>
      </c>
      <c r="I158" s="108" t="s">
        <v>351</v>
      </c>
      <c r="J158" s="108" t="s">
        <v>352</v>
      </c>
      <c r="K158" s="108" t="s">
        <v>353</v>
      </c>
      <c r="L158" s="108" t="s">
        <v>328</v>
      </c>
    </row>
    <row r="159" spans="2:12" s="3" customFormat="1" x14ac:dyDescent="0.2">
      <c r="C159" s="110">
        <f t="shared" ref="C159:L159" si="10">COUNTA(C161:C164)</f>
        <v>0</v>
      </c>
      <c r="D159" s="110">
        <f t="shared" si="10"/>
        <v>0</v>
      </c>
      <c r="E159" s="110">
        <f t="shared" si="10"/>
        <v>0</v>
      </c>
      <c r="F159" s="110">
        <f t="shared" si="10"/>
        <v>0</v>
      </c>
      <c r="G159" s="110">
        <f t="shared" si="10"/>
        <v>0</v>
      </c>
      <c r="H159" s="110">
        <f t="shared" si="10"/>
        <v>1</v>
      </c>
      <c r="I159" s="110">
        <f t="shared" si="10"/>
        <v>1</v>
      </c>
      <c r="J159" s="110">
        <f t="shared" si="10"/>
        <v>1</v>
      </c>
      <c r="K159" s="110">
        <f t="shared" si="10"/>
        <v>1</v>
      </c>
      <c r="L159" s="110">
        <f t="shared" si="10"/>
        <v>1</v>
      </c>
    </row>
    <row r="160" spans="2:12" s="3" customFormat="1" x14ac:dyDescent="0.2">
      <c r="C160" s="80"/>
      <c r="D160" s="101"/>
      <c r="E160" s="101"/>
      <c r="F160" s="101"/>
      <c r="G160" s="101"/>
      <c r="H160" s="101"/>
      <c r="I160" s="101"/>
      <c r="J160" s="101"/>
      <c r="K160" s="101"/>
      <c r="L160" s="101"/>
    </row>
    <row r="161" spans="2:12" s="3" customFormat="1" x14ac:dyDescent="0.2">
      <c r="B161" s="36" t="s">
        <v>116</v>
      </c>
      <c r="C161" s="315"/>
      <c r="D161" s="315"/>
      <c r="E161" s="315"/>
      <c r="F161" s="315"/>
      <c r="G161" s="315"/>
      <c r="H161" s="315"/>
      <c r="I161" s="315"/>
      <c r="J161" s="315"/>
      <c r="K161" s="315"/>
      <c r="L161" s="315"/>
    </row>
    <row r="162" spans="2:12" s="3" customFormat="1" x14ac:dyDescent="0.2">
      <c r="B162" s="36" t="s">
        <v>117</v>
      </c>
      <c r="C162" s="315"/>
      <c r="D162" s="315"/>
      <c r="E162" s="315"/>
      <c r="F162" s="315"/>
      <c r="G162" s="315"/>
      <c r="H162" s="315"/>
      <c r="I162" s="315"/>
      <c r="J162" s="315"/>
      <c r="K162" s="315"/>
      <c r="L162" s="315"/>
    </row>
    <row r="163" spans="2:12" s="3" customFormat="1" x14ac:dyDescent="0.2">
      <c r="B163" s="36" t="s">
        <v>118</v>
      </c>
      <c r="C163" s="315"/>
      <c r="D163" s="315"/>
      <c r="E163" s="315"/>
      <c r="F163" s="315"/>
      <c r="G163" s="315"/>
      <c r="H163" s="315"/>
      <c r="I163" s="315"/>
      <c r="J163" s="315"/>
      <c r="K163" s="315"/>
      <c r="L163" s="320" t="s">
        <v>405</v>
      </c>
    </row>
    <row r="164" spans="2:12" s="3" customFormat="1" x14ac:dyDescent="0.2">
      <c r="B164" s="36" t="s">
        <v>119</v>
      </c>
      <c r="C164" s="315"/>
      <c r="D164" s="315"/>
      <c r="E164" s="315"/>
      <c r="F164" s="315"/>
      <c r="G164" s="315"/>
      <c r="H164" s="320" t="s">
        <v>405</v>
      </c>
      <c r="I164" s="320" t="s">
        <v>405</v>
      </c>
      <c r="J164" s="320" t="s">
        <v>405</v>
      </c>
      <c r="K164" s="320" t="s">
        <v>405</v>
      </c>
      <c r="L164" s="315"/>
    </row>
    <row r="165" spans="2:12" s="3" customFormat="1" x14ac:dyDescent="0.2">
      <c r="C165" s="80"/>
      <c r="D165" s="101"/>
      <c r="E165" s="101"/>
      <c r="F165" s="101"/>
      <c r="G165" s="101"/>
      <c r="H165" s="101"/>
      <c r="I165" s="101"/>
      <c r="J165" s="101"/>
      <c r="K165" s="101"/>
      <c r="L165" s="101"/>
    </row>
    <row r="166" spans="2:12" s="3" customFormat="1" x14ac:dyDescent="0.2">
      <c r="C166" s="80"/>
      <c r="D166" s="101"/>
      <c r="E166" s="101"/>
      <c r="F166" s="101"/>
      <c r="G166" s="101"/>
      <c r="H166" s="101"/>
      <c r="I166" s="101"/>
      <c r="J166" s="101"/>
      <c r="K166" s="101"/>
      <c r="L166" s="101"/>
    </row>
    <row r="167" spans="2:12" s="3" customFormat="1" x14ac:dyDescent="0.2">
      <c r="B167" s="14" t="s">
        <v>563</v>
      </c>
      <c r="C167" s="77"/>
      <c r="D167" s="101"/>
      <c r="E167" s="101"/>
      <c r="F167" s="101"/>
      <c r="G167" s="101"/>
      <c r="H167" s="101"/>
      <c r="I167" s="101"/>
      <c r="J167" s="101"/>
      <c r="K167" s="101"/>
      <c r="L167" s="101"/>
    </row>
    <row r="168" spans="2:12" s="3" customFormat="1" x14ac:dyDescent="0.2">
      <c r="C168" s="80"/>
      <c r="D168" s="101"/>
      <c r="E168" s="101"/>
      <c r="F168" s="101"/>
      <c r="G168" s="101"/>
      <c r="H168" s="101"/>
      <c r="I168" s="101"/>
      <c r="J168" s="101"/>
      <c r="K168" s="101"/>
      <c r="L168" s="101"/>
    </row>
    <row r="169" spans="2:12" s="3" customFormat="1" x14ac:dyDescent="0.2">
      <c r="C169" s="107" t="s">
        <v>345</v>
      </c>
      <c r="D169" s="108" t="s">
        <v>346</v>
      </c>
      <c r="E169" s="108" t="s">
        <v>347</v>
      </c>
      <c r="F169" s="108" t="s">
        <v>348</v>
      </c>
      <c r="G169" s="108" t="s">
        <v>349</v>
      </c>
      <c r="H169" s="108" t="s">
        <v>350</v>
      </c>
      <c r="I169" s="108" t="s">
        <v>351</v>
      </c>
      <c r="J169" s="108" t="s">
        <v>352</v>
      </c>
      <c r="K169" s="108" t="s">
        <v>353</v>
      </c>
      <c r="L169" s="108" t="s">
        <v>328</v>
      </c>
    </row>
    <row r="170" spans="2:12" s="3" customFormat="1" x14ac:dyDescent="0.2">
      <c r="C170" s="110">
        <f t="shared" ref="C170:L170" si="11">COUNTA(C172:C201)</f>
        <v>1</v>
      </c>
      <c r="D170" s="110">
        <f t="shared" si="11"/>
        <v>6</v>
      </c>
      <c r="E170" s="110">
        <f t="shared" si="11"/>
        <v>0</v>
      </c>
      <c r="F170" s="110">
        <f t="shared" si="11"/>
        <v>0</v>
      </c>
      <c r="G170" s="110">
        <f t="shared" si="11"/>
        <v>0</v>
      </c>
      <c r="H170" s="110">
        <f t="shared" si="11"/>
        <v>10</v>
      </c>
      <c r="I170" s="110">
        <f t="shared" si="11"/>
        <v>5</v>
      </c>
      <c r="J170" s="110">
        <f t="shared" si="11"/>
        <v>0</v>
      </c>
      <c r="K170" s="110">
        <f t="shared" si="11"/>
        <v>7</v>
      </c>
      <c r="L170" s="110">
        <f t="shared" si="11"/>
        <v>4</v>
      </c>
    </row>
    <row r="171" spans="2:12" s="3" customFormat="1" x14ac:dyDescent="0.2">
      <c r="C171" s="80"/>
      <c r="D171" s="101"/>
      <c r="E171" s="101"/>
      <c r="F171" s="101"/>
      <c r="G171" s="101"/>
      <c r="H171" s="101"/>
      <c r="I171" s="101"/>
      <c r="J171" s="101"/>
      <c r="K171" s="101"/>
      <c r="L171" s="101"/>
    </row>
    <row r="172" spans="2:12" s="3" customFormat="1" x14ac:dyDescent="0.2">
      <c r="B172" s="36" t="s">
        <v>120</v>
      </c>
      <c r="C172" s="315"/>
      <c r="D172" s="315"/>
      <c r="E172" s="315"/>
      <c r="F172" s="315"/>
      <c r="G172" s="315"/>
      <c r="H172" s="320" t="s">
        <v>405</v>
      </c>
      <c r="I172" s="320" t="s">
        <v>405</v>
      </c>
      <c r="J172" s="315"/>
      <c r="K172" s="320" t="s">
        <v>405</v>
      </c>
      <c r="L172" s="320"/>
    </row>
    <row r="173" spans="2:12" s="3" customFormat="1" x14ac:dyDescent="0.2">
      <c r="B173" s="36" t="s">
        <v>121</v>
      </c>
      <c r="C173" s="320" t="s">
        <v>405</v>
      </c>
      <c r="D173" s="320" t="s">
        <v>405</v>
      </c>
      <c r="E173" s="315"/>
      <c r="F173" s="315"/>
      <c r="G173" s="315"/>
      <c r="H173" s="315"/>
      <c r="I173" s="315"/>
      <c r="J173" s="315"/>
      <c r="K173" s="315"/>
      <c r="L173" s="315"/>
    </row>
    <row r="174" spans="2:12" s="3" customFormat="1" x14ac:dyDescent="0.2">
      <c r="B174" s="36" t="s">
        <v>122</v>
      </c>
      <c r="C174" s="315"/>
      <c r="D174" s="315"/>
      <c r="E174" s="315"/>
      <c r="F174" s="315"/>
      <c r="G174" s="315"/>
      <c r="H174" s="320" t="s">
        <v>405</v>
      </c>
      <c r="I174" s="315"/>
      <c r="J174" s="315"/>
      <c r="K174" s="315"/>
      <c r="L174" s="315"/>
    </row>
    <row r="175" spans="2:12" s="3" customFormat="1" x14ac:dyDescent="0.2">
      <c r="B175" s="36" t="s">
        <v>123</v>
      </c>
      <c r="C175" s="320"/>
      <c r="D175" s="320" t="s">
        <v>405</v>
      </c>
      <c r="E175" s="315"/>
      <c r="F175" s="315"/>
      <c r="G175" s="315"/>
      <c r="H175" s="320" t="s">
        <v>405</v>
      </c>
      <c r="I175" s="315"/>
      <c r="J175" s="315"/>
      <c r="K175" s="320" t="s">
        <v>405</v>
      </c>
      <c r="L175" s="315"/>
    </row>
    <row r="176" spans="2:12" s="3" customFormat="1" x14ac:dyDescent="0.2">
      <c r="B176" s="36" t="s">
        <v>124</v>
      </c>
      <c r="C176" s="315"/>
      <c r="D176" s="315"/>
      <c r="E176" s="315"/>
      <c r="F176" s="315"/>
      <c r="G176" s="315"/>
      <c r="H176" s="320"/>
      <c r="I176" s="315"/>
      <c r="J176" s="315"/>
      <c r="K176" s="315"/>
      <c r="L176" s="315"/>
    </row>
    <row r="177" spans="2:12" s="3" customFormat="1" x14ac:dyDescent="0.2">
      <c r="B177" s="36" t="s">
        <v>125</v>
      </c>
      <c r="C177" s="315"/>
      <c r="D177" s="315"/>
      <c r="E177" s="315"/>
      <c r="F177" s="315"/>
      <c r="G177" s="315"/>
      <c r="H177" s="320" t="s">
        <v>405</v>
      </c>
      <c r="I177" s="320" t="s">
        <v>405</v>
      </c>
      <c r="J177" s="315"/>
      <c r="K177" s="315"/>
      <c r="L177" s="315"/>
    </row>
    <row r="178" spans="2:12" s="3" customFormat="1" x14ac:dyDescent="0.2">
      <c r="B178" s="36" t="s">
        <v>126</v>
      </c>
      <c r="C178" s="315"/>
      <c r="D178" s="315"/>
      <c r="E178" s="315"/>
      <c r="F178" s="315"/>
      <c r="G178" s="315"/>
      <c r="H178" s="320"/>
      <c r="I178" s="315"/>
      <c r="J178" s="315"/>
      <c r="K178" s="315"/>
      <c r="L178" s="320" t="s">
        <v>405</v>
      </c>
    </row>
    <row r="179" spans="2:12" s="3" customFormat="1" x14ac:dyDescent="0.2">
      <c r="B179" s="36" t="s">
        <v>127</v>
      </c>
      <c r="C179" s="315"/>
      <c r="D179" s="315"/>
      <c r="E179" s="315"/>
      <c r="F179" s="315"/>
      <c r="G179" s="315"/>
      <c r="H179" s="315"/>
      <c r="I179" s="315"/>
      <c r="J179" s="315"/>
      <c r="K179" s="315"/>
      <c r="L179" s="315"/>
    </row>
    <row r="180" spans="2:12" s="3" customFormat="1" x14ac:dyDescent="0.2">
      <c r="B180" s="36" t="s">
        <v>142</v>
      </c>
      <c r="C180" s="315"/>
      <c r="D180" s="315"/>
      <c r="E180" s="315"/>
      <c r="F180" s="315"/>
      <c r="G180" s="315"/>
      <c r="H180" s="315"/>
      <c r="I180" s="315"/>
      <c r="J180" s="315"/>
      <c r="K180" s="315"/>
      <c r="L180" s="315"/>
    </row>
    <row r="181" spans="2:12" s="3" customFormat="1" x14ac:dyDescent="0.2">
      <c r="B181" s="36" t="s">
        <v>128</v>
      </c>
      <c r="C181" s="315"/>
      <c r="D181" s="315"/>
      <c r="E181" s="315"/>
      <c r="F181" s="315"/>
      <c r="G181" s="315"/>
      <c r="H181" s="315"/>
      <c r="I181" s="315"/>
      <c r="J181" s="315"/>
      <c r="K181" s="315"/>
      <c r="L181" s="320" t="s">
        <v>405</v>
      </c>
    </row>
    <row r="182" spans="2:12" s="3" customFormat="1" x14ac:dyDescent="0.2">
      <c r="B182" s="36" t="s">
        <v>129</v>
      </c>
      <c r="C182" s="315"/>
      <c r="D182" s="320"/>
      <c r="E182" s="315"/>
      <c r="F182" s="315"/>
      <c r="G182" s="315"/>
      <c r="H182" s="315"/>
      <c r="I182" s="315"/>
      <c r="J182" s="315"/>
      <c r="K182" s="315"/>
      <c r="L182" s="320"/>
    </row>
    <row r="183" spans="2:12" s="3" customFormat="1" x14ac:dyDescent="0.2">
      <c r="B183" s="36" t="s">
        <v>130</v>
      </c>
      <c r="C183" s="315"/>
      <c r="D183" s="315"/>
      <c r="E183" s="315"/>
      <c r="F183" s="315"/>
      <c r="G183" s="315"/>
      <c r="H183" s="320" t="s">
        <v>405</v>
      </c>
      <c r="I183" s="320" t="s">
        <v>405</v>
      </c>
      <c r="J183" s="315"/>
      <c r="K183" s="320" t="s">
        <v>405</v>
      </c>
      <c r="L183" s="315"/>
    </row>
    <row r="184" spans="2:12" s="3" customFormat="1" x14ac:dyDescent="0.2">
      <c r="B184" s="36" t="s">
        <v>131</v>
      </c>
      <c r="C184" s="315"/>
      <c r="D184" s="315"/>
      <c r="E184" s="315"/>
      <c r="F184" s="315"/>
      <c r="G184" s="315"/>
      <c r="H184" s="320"/>
      <c r="I184" s="315"/>
      <c r="J184" s="315"/>
      <c r="K184" s="315"/>
      <c r="L184" s="315"/>
    </row>
    <row r="185" spans="2:12" s="3" customFormat="1" x14ac:dyDescent="0.2">
      <c r="B185" s="36" t="s">
        <v>516</v>
      </c>
      <c r="C185" s="315"/>
      <c r="D185" s="315"/>
      <c r="E185" s="315"/>
      <c r="F185" s="315"/>
      <c r="G185" s="315"/>
      <c r="H185" s="320" t="s">
        <v>405</v>
      </c>
      <c r="I185" s="315"/>
      <c r="J185" s="315"/>
      <c r="K185" s="320" t="s">
        <v>405</v>
      </c>
      <c r="L185" s="315"/>
    </row>
    <row r="186" spans="2:12" s="3" customFormat="1" x14ac:dyDescent="0.2">
      <c r="B186" s="36" t="s">
        <v>132</v>
      </c>
      <c r="C186" s="315"/>
      <c r="D186" s="320"/>
      <c r="E186" s="315"/>
      <c r="F186" s="315"/>
      <c r="G186" s="315"/>
      <c r="H186" s="315"/>
      <c r="I186" s="315"/>
      <c r="J186" s="315"/>
      <c r="K186" s="315"/>
      <c r="L186" s="315"/>
    </row>
    <row r="187" spans="2:12" s="3" customFormat="1" x14ac:dyDescent="0.2">
      <c r="B187" s="36" t="s">
        <v>133</v>
      </c>
      <c r="C187" s="315"/>
      <c r="D187" s="315"/>
      <c r="E187" s="315"/>
      <c r="F187" s="315"/>
      <c r="G187" s="315"/>
      <c r="H187" s="315"/>
      <c r="I187" s="315"/>
      <c r="J187" s="315"/>
      <c r="K187" s="315"/>
      <c r="L187" s="315"/>
    </row>
    <row r="188" spans="2:12" s="3" customFormat="1" x14ac:dyDescent="0.2">
      <c r="B188" s="36" t="s">
        <v>134</v>
      </c>
      <c r="C188" s="315"/>
      <c r="D188" s="315"/>
      <c r="E188" s="315"/>
      <c r="F188" s="315"/>
      <c r="G188" s="315"/>
      <c r="H188" s="315"/>
      <c r="I188" s="315"/>
      <c r="J188" s="315"/>
      <c r="K188" s="315"/>
      <c r="L188" s="320" t="s">
        <v>405</v>
      </c>
    </row>
    <row r="189" spans="2:12" s="3" customFormat="1" x14ac:dyDescent="0.2">
      <c r="B189" s="36" t="s">
        <v>135</v>
      </c>
      <c r="C189" s="315"/>
      <c r="D189" s="315"/>
      <c r="E189" s="315"/>
      <c r="F189" s="315"/>
      <c r="G189" s="315"/>
      <c r="H189" s="320" t="s">
        <v>405</v>
      </c>
      <c r="I189" s="320" t="s">
        <v>405</v>
      </c>
      <c r="J189" s="315"/>
      <c r="K189" s="320" t="s">
        <v>405</v>
      </c>
      <c r="L189" s="320" t="s">
        <v>405</v>
      </c>
    </row>
    <row r="190" spans="2:12" s="3" customFormat="1" x14ac:dyDescent="0.2">
      <c r="B190" s="36" t="s">
        <v>552</v>
      </c>
      <c r="C190" s="315"/>
      <c r="D190" s="320" t="s">
        <v>405</v>
      </c>
      <c r="E190" s="315"/>
      <c r="F190" s="315"/>
      <c r="G190" s="315"/>
      <c r="H190" s="320"/>
      <c r="I190" s="320"/>
      <c r="J190" s="315"/>
      <c r="K190" s="320"/>
      <c r="L190" s="320"/>
    </row>
    <row r="191" spans="2:12" s="3" customFormat="1" x14ac:dyDescent="0.2">
      <c r="B191" s="36" t="s">
        <v>553</v>
      </c>
      <c r="C191" s="315"/>
      <c r="D191" s="315"/>
      <c r="E191" s="315"/>
      <c r="F191" s="315"/>
      <c r="G191" s="315"/>
      <c r="H191" s="320"/>
      <c r="I191" s="320"/>
      <c r="J191" s="315"/>
      <c r="K191" s="320"/>
      <c r="L191" s="320"/>
    </row>
    <row r="192" spans="2:12" s="3" customFormat="1" x14ac:dyDescent="0.2">
      <c r="B192" s="36" t="s">
        <v>532</v>
      </c>
      <c r="C192" s="315"/>
      <c r="D192" s="315"/>
      <c r="E192" s="315"/>
      <c r="F192" s="315"/>
      <c r="G192" s="315"/>
      <c r="H192" s="320"/>
      <c r="I192" s="320"/>
      <c r="J192" s="315"/>
      <c r="K192" s="320"/>
      <c r="L192" s="320"/>
    </row>
    <row r="193" spans="2:12" s="3" customFormat="1" x14ac:dyDescent="0.2">
      <c r="B193" s="36" t="s">
        <v>554</v>
      </c>
      <c r="C193" s="315"/>
      <c r="D193" s="315"/>
      <c r="E193" s="315"/>
      <c r="F193" s="315"/>
      <c r="G193" s="315"/>
      <c r="H193" s="320"/>
      <c r="I193" s="320"/>
      <c r="J193" s="315"/>
      <c r="K193" s="320"/>
      <c r="L193" s="320"/>
    </row>
    <row r="194" spans="2:12" s="3" customFormat="1" x14ac:dyDescent="0.2">
      <c r="B194" s="36" t="s">
        <v>555</v>
      </c>
      <c r="C194" s="315"/>
      <c r="D194" s="315"/>
      <c r="E194" s="315"/>
      <c r="F194" s="315"/>
      <c r="G194" s="315"/>
      <c r="H194" s="320" t="s">
        <v>405</v>
      </c>
      <c r="I194" s="320"/>
      <c r="J194" s="315"/>
      <c r="K194" s="320" t="s">
        <v>405</v>
      </c>
      <c r="L194" s="320"/>
    </row>
    <row r="195" spans="2:12" s="3" customFormat="1" x14ac:dyDescent="0.2">
      <c r="B195" s="36" t="s">
        <v>557</v>
      </c>
      <c r="C195" s="315"/>
      <c r="D195" s="320" t="s">
        <v>405</v>
      </c>
      <c r="E195" s="315"/>
      <c r="F195" s="315"/>
      <c r="G195" s="315"/>
      <c r="H195" s="320"/>
      <c r="I195" s="320"/>
      <c r="J195" s="315"/>
      <c r="K195" s="320"/>
      <c r="L195" s="320"/>
    </row>
    <row r="196" spans="2:12" s="3" customFormat="1" x14ac:dyDescent="0.2">
      <c r="B196" s="36" t="s">
        <v>136</v>
      </c>
      <c r="C196" s="315"/>
      <c r="D196" s="320" t="s">
        <v>405</v>
      </c>
      <c r="E196" s="315"/>
      <c r="F196" s="315"/>
      <c r="G196" s="315"/>
      <c r="H196" s="320" t="s">
        <v>405</v>
      </c>
      <c r="I196" s="320" t="s">
        <v>405</v>
      </c>
      <c r="J196" s="315"/>
      <c r="K196" s="320"/>
      <c r="L196" s="320"/>
    </row>
    <row r="197" spans="2:12" s="3" customFormat="1" x14ac:dyDescent="0.2">
      <c r="B197" s="36" t="s">
        <v>137</v>
      </c>
      <c r="C197" s="315"/>
      <c r="D197" s="315"/>
      <c r="E197" s="315"/>
      <c r="F197" s="315"/>
      <c r="G197" s="315"/>
      <c r="H197" s="320"/>
      <c r="I197" s="320"/>
      <c r="J197" s="315"/>
      <c r="K197" s="320"/>
      <c r="L197" s="320"/>
    </row>
    <row r="198" spans="2:12" s="3" customFormat="1" x14ac:dyDescent="0.2">
      <c r="B198" s="36" t="s">
        <v>520</v>
      </c>
      <c r="C198" s="315"/>
      <c r="D198" s="315"/>
      <c r="E198" s="315"/>
      <c r="F198" s="315"/>
      <c r="G198" s="315"/>
      <c r="H198" s="315"/>
      <c r="I198" s="315"/>
      <c r="J198" s="315"/>
      <c r="K198" s="315"/>
      <c r="L198" s="315"/>
    </row>
    <row r="199" spans="2:12" s="3" customFormat="1" x14ac:dyDescent="0.2">
      <c r="B199" s="36" t="s">
        <v>558</v>
      </c>
      <c r="C199" s="315"/>
      <c r="D199" s="320" t="s">
        <v>405</v>
      </c>
      <c r="E199" s="315"/>
      <c r="F199" s="320"/>
      <c r="G199" s="320"/>
      <c r="H199" s="320"/>
      <c r="I199" s="315"/>
      <c r="J199" s="315"/>
      <c r="K199" s="320"/>
      <c r="L199" s="315"/>
    </row>
    <row r="200" spans="2:12" s="3" customFormat="1" x14ac:dyDescent="0.2">
      <c r="B200" s="36" t="s">
        <v>138</v>
      </c>
      <c r="C200" s="315"/>
      <c r="D200" s="315"/>
      <c r="E200" s="315"/>
      <c r="F200" s="315"/>
      <c r="G200" s="315"/>
      <c r="H200" s="320" t="s">
        <v>405</v>
      </c>
      <c r="I200" s="315"/>
      <c r="J200" s="315"/>
      <c r="K200" s="320" t="s">
        <v>405</v>
      </c>
      <c r="L200" s="315"/>
    </row>
    <row r="201" spans="2:12" s="3" customFormat="1" x14ac:dyDescent="0.2">
      <c r="B201" s="36" t="s">
        <v>139</v>
      </c>
      <c r="C201" s="315"/>
      <c r="D201" s="315"/>
      <c r="E201" s="315"/>
      <c r="F201" s="315"/>
      <c r="G201" s="315"/>
      <c r="H201" s="315"/>
      <c r="I201" s="315"/>
      <c r="J201" s="315"/>
      <c r="K201" s="315"/>
      <c r="L201" s="315"/>
    </row>
    <row r="202" spans="2:12" s="3" customFormat="1" x14ac:dyDescent="0.2">
      <c r="C202" s="112"/>
      <c r="D202" s="113"/>
      <c r="E202" s="113"/>
      <c r="F202" s="113"/>
      <c r="G202" s="113"/>
      <c r="H202" s="113"/>
      <c r="I202" s="101"/>
      <c r="J202" s="101"/>
      <c r="K202" s="101"/>
      <c r="L202" s="101"/>
    </row>
    <row r="203" spans="2:12" s="3" customFormat="1" x14ac:dyDescent="0.2">
      <c r="C203" s="80"/>
      <c r="D203" s="101"/>
      <c r="E203" s="101"/>
      <c r="F203" s="101"/>
      <c r="G203" s="101"/>
      <c r="H203" s="101"/>
      <c r="I203" s="101"/>
      <c r="J203" s="101"/>
      <c r="K203" s="101"/>
      <c r="L203" s="101"/>
    </row>
    <row r="204" spans="2:12" s="3" customFormat="1" x14ac:dyDescent="0.2">
      <c r="B204" s="14" t="s">
        <v>140</v>
      </c>
      <c r="C204" s="77"/>
      <c r="D204" s="101"/>
      <c r="E204" s="101"/>
      <c r="F204" s="101"/>
      <c r="G204" s="101"/>
      <c r="H204" s="101"/>
      <c r="I204" s="101"/>
      <c r="J204" s="101"/>
      <c r="K204" s="101"/>
      <c r="L204" s="101"/>
    </row>
    <row r="205" spans="2:12" s="3" customFormat="1" x14ac:dyDescent="0.2">
      <c r="C205" s="80"/>
      <c r="D205" s="101"/>
      <c r="E205" s="101"/>
      <c r="F205" s="101"/>
      <c r="G205" s="101"/>
      <c r="H205" s="101"/>
      <c r="I205" s="101"/>
      <c r="J205" s="101"/>
      <c r="K205" s="101"/>
      <c r="L205" s="101"/>
    </row>
    <row r="206" spans="2:12" s="3" customFormat="1" x14ac:dyDescent="0.2">
      <c r="C206" s="107" t="s">
        <v>345</v>
      </c>
      <c r="D206" s="108" t="s">
        <v>346</v>
      </c>
      <c r="E206" s="108" t="s">
        <v>347</v>
      </c>
      <c r="F206" s="108" t="s">
        <v>348</v>
      </c>
      <c r="G206" s="108" t="s">
        <v>349</v>
      </c>
      <c r="H206" s="108" t="s">
        <v>350</v>
      </c>
      <c r="I206" s="108" t="s">
        <v>351</v>
      </c>
      <c r="J206" s="108" t="s">
        <v>352</v>
      </c>
      <c r="K206" s="108" t="s">
        <v>353</v>
      </c>
      <c r="L206" s="108" t="s">
        <v>328</v>
      </c>
    </row>
    <row r="207" spans="2:12" s="3" customFormat="1" x14ac:dyDescent="0.2">
      <c r="C207" s="110">
        <f>COUNTA(C209)</f>
        <v>0</v>
      </c>
      <c r="D207" s="110">
        <f t="shared" ref="D207:L207" si="12">COUNTA(D209)</f>
        <v>1</v>
      </c>
      <c r="E207" s="110">
        <f t="shared" si="12"/>
        <v>0</v>
      </c>
      <c r="F207" s="110">
        <f t="shared" si="12"/>
        <v>0</v>
      </c>
      <c r="G207" s="110">
        <f t="shared" si="12"/>
        <v>0</v>
      </c>
      <c r="H207" s="110">
        <f t="shared" si="12"/>
        <v>0</v>
      </c>
      <c r="I207" s="110">
        <f t="shared" si="12"/>
        <v>0</v>
      </c>
      <c r="J207" s="110">
        <f t="shared" si="12"/>
        <v>0</v>
      </c>
      <c r="K207" s="110">
        <f t="shared" si="12"/>
        <v>0</v>
      </c>
      <c r="L207" s="110">
        <f t="shared" si="12"/>
        <v>0</v>
      </c>
    </row>
    <row r="208" spans="2:12" s="3" customFormat="1" x14ac:dyDescent="0.2">
      <c r="C208" s="80"/>
      <c r="D208" s="101"/>
      <c r="E208" s="101"/>
      <c r="F208" s="101"/>
      <c r="G208" s="101"/>
      <c r="H208" s="101"/>
      <c r="I208" s="101"/>
      <c r="J208" s="101"/>
      <c r="K208" s="101"/>
      <c r="L208" s="101"/>
    </row>
    <row r="209" spans="2:12" s="3" customFormat="1" x14ac:dyDescent="0.2">
      <c r="B209" s="36" t="s">
        <v>141</v>
      </c>
      <c r="C209" s="315"/>
      <c r="D209" s="320" t="s">
        <v>405</v>
      </c>
      <c r="E209" s="315"/>
      <c r="F209" s="315"/>
      <c r="G209" s="315"/>
      <c r="H209" s="315"/>
      <c r="I209" s="315"/>
      <c r="J209" s="315"/>
      <c r="K209" s="315"/>
      <c r="L209" s="315"/>
    </row>
    <row r="210" spans="2:12" s="3" customFormat="1" x14ac:dyDescent="0.2">
      <c r="B210" s="36"/>
      <c r="C210" s="426"/>
      <c r="D210" s="427"/>
      <c r="E210" s="426"/>
      <c r="F210" s="426"/>
      <c r="G210" s="426"/>
      <c r="H210" s="426"/>
      <c r="I210" s="426"/>
      <c r="J210" s="426"/>
      <c r="K210" s="426"/>
      <c r="L210" s="426"/>
    </row>
    <row r="211" spans="2:12" s="3" customFormat="1" x14ac:dyDescent="0.2">
      <c r="B211" s="36"/>
      <c r="C211" s="426"/>
      <c r="D211" s="427"/>
      <c r="E211" s="426"/>
      <c r="F211" s="426"/>
      <c r="G211" s="426"/>
      <c r="H211" s="426"/>
      <c r="I211" s="426"/>
      <c r="J211" s="426"/>
      <c r="K211" s="426"/>
      <c r="L211" s="426"/>
    </row>
    <row r="212" spans="2:12" s="3" customFormat="1" x14ac:dyDescent="0.2">
      <c r="C212" s="80"/>
      <c r="D212" s="101"/>
      <c r="E212" s="101"/>
      <c r="F212" s="101"/>
      <c r="G212" s="101"/>
      <c r="H212" s="101"/>
      <c r="I212" s="101"/>
      <c r="J212" s="101"/>
      <c r="K212" s="101"/>
      <c r="L212" s="101"/>
    </row>
    <row r="213" spans="2:12" ht="15" x14ac:dyDescent="0.25">
      <c r="B213" s="15" t="s">
        <v>496</v>
      </c>
      <c r="C213" s="89"/>
      <c r="D213" s="128"/>
      <c r="E213" s="128"/>
      <c r="F213" s="128"/>
      <c r="G213" s="130"/>
      <c r="H213" s="130"/>
      <c r="I213" s="130"/>
      <c r="J213" s="130"/>
      <c r="K213" s="130"/>
      <c r="L213" s="129"/>
    </row>
    <row r="214" spans="2:12" s="3" customFormat="1" x14ac:dyDescent="0.2">
      <c r="C214" s="80"/>
      <c r="D214" s="101"/>
      <c r="E214" s="101"/>
      <c r="F214" s="101"/>
      <c r="G214" s="101"/>
      <c r="H214" s="101"/>
      <c r="I214" s="101"/>
      <c r="J214" s="101"/>
      <c r="K214" s="101"/>
      <c r="L214" s="101"/>
    </row>
    <row r="215" spans="2:12" s="3" customFormat="1" x14ac:dyDescent="0.2">
      <c r="C215" s="80"/>
      <c r="D215" s="101"/>
      <c r="E215" s="101"/>
      <c r="F215" s="101"/>
      <c r="G215" s="101"/>
      <c r="H215" s="101"/>
      <c r="I215" s="101"/>
      <c r="J215" s="101"/>
      <c r="K215" s="101"/>
      <c r="L215" s="101"/>
    </row>
    <row r="216" spans="2:12" s="3" customFormat="1" x14ac:dyDescent="0.2">
      <c r="C216" s="80"/>
      <c r="D216" s="101"/>
      <c r="E216" s="101"/>
      <c r="F216" s="101"/>
      <c r="G216" s="101"/>
      <c r="H216" s="101"/>
      <c r="I216" s="101"/>
      <c r="J216" s="101"/>
      <c r="K216" s="101"/>
      <c r="L216" s="101"/>
    </row>
    <row r="217" spans="2:12" s="3" customFormat="1" x14ac:dyDescent="0.2">
      <c r="C217" s="80"/>
      <c r="D217" s="101"/>
      <c r="E217" s="106"/>
      <c r="F217" s="106"/>
      <c r="G217" s="101"/>
      <c r="H217" s="101"/>
      <c r="I217" s="101"/>
      <c r="J217" s="101"/>
      <c r="K217" s="101"/>
      <c r="L217" s="101"/>
    </row>
    <row r="218" spans="2:12" s="3" customFormat="1" x14ac:dyDescent="0.2">
      <c r="C218" s="80"/>
      <c r="D218" s="101"/>
      <c r="E218" s="101"/>
      <c r="F218" s="101"/>
      <c r="G218" s="101"/>
      <c r="H218" s="101"/>
      <c r="I218" s="101"/>
      <c r="J218" s="101"/>
      <c r="K218" s="101"/>
      <c r="L218" s="101"/>
    </row>
    <row r="219" spans="2:12" s="3" customFormat="1" x14ac:dyDescent="0.2">
      <c r="C219" s="80"/>
      <c r="D219" s="101"/>
      <c r="E219" s="101"/>
      <c r="F219" s="101"/>
      <c r="G219" s="101"/>
      <c r="H219" s="101"/>
      <c r="I219" s="101"/>
      <c r="J219" s="101"/>
      <c r="K219" s="101"/>
      <c r="L219" s="101"/>
    </row>
    <row r="220" spans="2:12" s="3" customFormat="1" x14ac:dyDescent="0.2">
      <c r="C220" s="80"/>
      <c r="D220" s="101"/>
      <c r="E220" s="101"/>
      <c r="F220" s="101"/>
      <c r="G220" s="101"/>
      <c r="H220" s="101"/>
      <c r="I220" s="101"/>
      <c r="J220" s="101"/>
      <c r="K220" s="101"/>
      <c r="L220" s="101"/>
    </row>
    <row r="221" spans="2:12" s="3" customFormat="1" x14ac:dyDescent="0.2">
      <c r="C221" s="80"/>
      <c r="D221" s="101"/>
      <c r="E221" s="101"/>
      <c r="F221" s="101"/>
      <c r="G221" s="101"/>
      <c r="H221" s="101"/>
      <c r="I221" s="101"/>
      <c r="J221" s="101"/>
      <c r="K221" s="101"/>
      <c r="L221" s="101"/>
    </row>
    <row r="222" spans="2:12" s="3" customFormat="1" x14ac:dyDescent="0.2">
      <c r="C222" s="80"/>
      <c r="D222" s="101"/>
      <c r="E222" s="101"/>
      <c r="F222" s="101"/>
      <c r="G222" s="101"/>
      <c r="H222" s="101"/>
      <c r="I222" s="101"/>
      <c r="J222" s="101"/>
      <c r="K222" s="101"/>
      <c r="L222" s="101"/>
    </row>
    <row r="223" spans="2:12" s="3" customFormat="1" x14ac:dyDescent="0.2">
      <c r="C223" s="80"/>
      <c r="D223" s="101"/>
      <c r="E223" s="101"/>
      <c r="F223" s="101"/>
      <c r="G223" s="101"/>
      <c r="H223" s="101"/>
      <c r="I223" s="101"/>
      <c r="J223" s="101"/>
      <c r="K223" s="101"/>
      <c r="L223" s="101"/>
    </row>
    <row r="224" spans="2:12" s="3" customFormat="1" x14ac:dyDescent="0.2">
      <c r="C224" s="80"/>
      <c r="D224" s="101"/>
      <c r="E224" s="101"/>
      <c r="F224" s="101"/>
      <c r="G224" s="101"/>
      <c r="H224" s="101"/>
      <c r="I224" s="101"/>
      <c r="J224" s="101"/>
      <c r="K224" s="101"/>
      <c r="L224" s="101"/>
    </row>
    <row r="225" spans="3:12" s="3" customFormat="1" x14ac:dyDescent="0.2">
      <c r="C225" s="80"/>
      <c r="D225" s="101"/>
      <c r="E225" s="101"/>
      <c r="F225" s="101"/>
      <c r="G225" s="101"/>
      <c r="H225" s="101"/>
      <c r="I225" s="101"/>
      <c r="J225" s="101"/>
      <c r="K225" s="101"/>
      <c r="L225" s="101"/>
    </row>
    <row r="226" spans="3:12" s="3" customFormat="1" x14ac:dyDescent="0.2">
      <c r="C226" s="80"/>
      <c r="D226" s="101"/>
      <c r="E226" s="101"/>
      <c r="F226" s="101"/>
      <c r="G226" s="101"/>
      <c r="H226" s="101"/>
      <c r="I226" s="101"/>
      <c r="J226" s="101"/>
      <c r="K226" s="101"/>
      <c r="L226" s="101"/>
    </row>
    <row r="227" spans="3:12" s="3" customFormat="1" x14ac:dyDescent="0.2">
      <c r="C227" s="80"/>
      <c r="D227" s="101"/>
      <c r="E227" s="101"/>
      <c r="F227" s="101"/>
      <c r="G227" s="101"/>
      <c r="H227" s="101"/>
      <c r="I227" s="101"/>
      <c r="J227" s="101"/>
      <c r="K227" s="101"/>
      <c r="L227" s="101"/>
    </row>
    <row r="228" spans="3:12" s="3" customFormat="1" x14ac:dyDescent="0.2">
      <c r="C228" s="80"/>
      <c r="D228" s="101"/>
      <c r="E228" s="101"/>
      <c r="F228" s="101"/>
      <c r="G228" s="101"/>
      <c r="H228" s="101"/>
      <c r="I228" s="101"/>
      <c r="J228" s="101"/>
      <c r="K228" s="101"/>
      <c r="L228" s="101"/>
    </row>
    <row r="229" spans="3:12" s="3" customFormat="1" x14ac:dyDescent="0.2">
      <c r="C229" s="80"/>
      <c r="D229" s="101"/>
      <c r="E229" s="101"/>
      <c r="F229" s="101"/>
      <c r="G229" s="101"/>
      <c r="H229" s="101"/>
      <c r="I229" s="101"/>
      <c r="J229" s="101"/>
      <c r="K229" s="101"/>
      <c r="L229" s="101"/>
    </row>
    <row r="230" spans="3:12" s="3" customFormat="1" x14ac:dyDescent="0.2">
      <c r="C230" s="80"/>
      <c r="D230" s="101"/>
      <c r="E230" s="101"/>
      <c r="F230" s="101"/>
      <c r="G230" s="101"/>
      <c r="H230" s="101"/>
      <c r="I230" s="101"/>
      <c r="J230" s="101"/>
      <c r="K230" s="101"/>
      <c r="L230" s="101"/>
    </row>
    <row r="231" spans="3:12" s="3" customFormat="1" x14ac:dyDescent="0.2">
      <c r="C231" s="80"/>
      <c r="D231" s="101"/>
      <c r="E231" s="101"/>
      <c r="F231" s="101"/>
      <c r="G231" s="101"/>
      <c r="H231" s="101"/>
      <c r="I231" s="101"/>
      <c r="J231" s="101"/>
      <c r="K231" s="101"/>
      <c r="L231" s="101"/>
    </row>
    <row r="232" spans="3:12" s="3" customFormat="1" x14ac:dyDescent="0.2">
      <c r="C232" s="80"/>
      <c r="D232" s="101"/>
      <c r="E232" s="101"/>
      <c r="F232" s="101"/>
      <c r="G232" s="101"/>
      <c r="H232" s="101"/>
      <c r="I232" s="101"/>
      <c r="J232" s="101"/>
      <c r="K232" s="101"/>
      <c r="L232" s="101"/>
    </row>
    <row r="233" spans="3:12" s="3" customFormat="1" x14ac:dyDescent="0.2">
      <c r="C233" s="80"/>
      <c r="D233" s="101"/>
      <c r="E233" s="101"/>
      <c r="F233" s="101"/>
      <c r="G233" s="101"/>
      <c r="H233" s="101"/>
      <c r="I233" s="101"/>
      <c r="J233" s="101"/>
      <c r="K233" s="101"/>
      <c r="L233" s="101"/>
    </row>
    <row r="234" spans="3:12" s="3" customFormat="1" x14ac:dyDescent="0.2">
      <c r="C234" s="80"/>
      <c r="D234" s="101"/>
      <c r="E234" s="101"/>
      <c r="F234" s="101"/>
      <c r="G234" s="101"/>
      <c r="H234" s="101"/>
      <c r="I234" s="101"/>
      <c r="J234" s="101"/>
      <c r="K234" s="101"/>
      <c r="L234" s="101"/>
    </row>
    <row r="235" spans="3:12" s="3" customFormat="1" x14ac:dyDescent="0.2">
      <c r="C235" s="80"/>
      <c r="D235" s="101"/>
      <c r="E235" s="101"/>
      <c r="F235" s="101"/>
      <c r="G235" s="101"/>
      <c r="H235" s="101"/>
      <c r="I235" s="101"/>
      <c r="J235" s="101"/>
      <c r="K235" s="101"/>
      <c r="L235" s="101"/>
    </row>
    <row r="236" spans="3:12" s="3" customFormat="1" x14ac:dyDescent="0.2">
      <c r="C236" s="80"/>
      <c r="D236" s="101"/>
      <c r="E236" s="101"/>
      <c r="F236" s="101"/>
      <c r="G236" s="101"/>
      <c r="H236" s="101"/>
      <c r="I236" s="101"/>
      <c r="J236" s="101"/>
      <c r="K236" s="101"/>
      <c r="L236" s="101"/>
    </row>
    <row r="237" spans="3:12" s="3" customFormat="1" x14ac:dyDescent="0.2">
      <c r="C237" s="80"/>
      <c r="D237" s="101"/>
      <c r="E237" s="101"/>
      <c r="F237" s="101"/>
      <c r="G237" s="101"/>
      <c r="H237" s="101"/>
      <c r="I237" s="101"/>
      <c r="J237" s="101"/>
      <c r="K237" s="101"/>
      <c r="L237" s="101"/>
    </row>
    <row r="238" spans="3:12" s="3" customFormat="1" x14ac:dyDescent="0.2">
      <c r="C238" s="80"/>
      <c r="D238" s="101"/>
      <c r="E238" s="101"/>
      <c r="F238" s="101"/>
      <c r="G238" s="101"/>
      <c r="H238" s="101"/>
      <c r="I238" s="101"/>
      <c r="J238" s="101"/>
      <c r="K238" s="101"/>
      <c r="L238" s="101"/>
    </row>
    <row r="239" spans="3:12" s="3" customFormat="1" x14ac:dyDescent="0.2">
      <c r="C239" s="80"/>
      <c r="D239" s="101"/>
      <c r="E239" s="101"/>
      <c r="F239" s="101"/>
      <c r="G239" s="101"/>
      <c r="H239" s="101"/>
      <c r="I239" s="101"/>
      <c r="J239" s="101"/>
      <c r="K239" s="101"/>
      <c r="L239" s="101"/>
    </row>
    <row r="240" spans="3:12" s="3" customFormat="1" x14ac:dyDescent="0.2">
      <c r="C240" s="80"/>
      <c r="D240" s="101"/>
      <c r="E240" s="101"/>
      <c r="F240" s="101"/>
      <c r="G240" s="101"/>
      <c r="H240" s="101"/>
      <c r="I240" s="101"/>
      <c r="J240" s="101"/>
      <c r="K240" s="101"/>
      <c r="L240" s="101"/>
    </row>
    <row r="241" spans="3:12" s="3" customFormat="1" x14ac:dyDescent="0.2">
      <c r="C241" s="80"/>
      <c r="D241" s="101"/>
      <c r="E241" s="101"/>
      <c r="F241" s="101"/>
      <c r="G241" s="101"/>
      <c r="H241" s="101"/>
      <c r="I241" s="101"/>
      <c r="J241" s="101"/>
      <c r="K241" s="101"/>
      <c r="L241" s="101"/>
    </row>
    <row r="242" spans="3:12" s="3" customFormat="1" x14ac:dyDescent="0.2">
      <c r="C242" s="80"/>
      <c r="D242" s="101"/>
      <c r="E242" s="101"/>
      <c r="F242" s="101"/>
      <c r="G242" s="101"/>
      <c r="H242" s="101"/>
      <c r="I242" s="101"/>
      <c r="J242" s="101"/>
      <c r="K242" s="101"/>
      <c r="L242" s="101"/>
    </row>
    <row r="243" spans="3:12" s="3" customFormat="1" x14ac:dyDescent="0.2">
      <c r="C243" s="80"/>
      <c r="D243" s="101"/>
      <c r="E243" s="101"/>
      <c r="F243" s="101"/>
      <c r="G243" s="101"/>
      <c r="H243" s="101"/>
      <c r="I243" s="101"/>
      <c r="J243" s="101"/>
      <c r="K243" s="101"/>
      <c r="L243" s="101"/>
    </row>
    <row r="244" spans="3:12" s="3" customFormat="1" x14ac:dyDescent="0.2">
      <c r="C244" s="80"/>
      <c r="D244" s="101"/>
      <c r="E244" s="101"/>
      <c r="F244" s="101"/>
      <c r="G244" s="101"/>
      <c r="H244" s="101"/>
      <c r="I244" s="101"/>
      <c r="J244" s="101"/>
      <c r="K244" s="101"/>
      <c r="L244" s="101"/>
    </row>
    <row r="245" spans="3:12" s="3" customFormat="1" x14ac:dyDescent="0.2">
      <c r="C245" s="80"/>
      <c r="D245" s="101"/>
      <c r="E245" s="101"/>
      <c r="F245" s="101"/>
      <c r="G245" s="101"/>
      <c r="H245" s="101"/>
      <c r="I245" s="101"/>
      <c r="J245" s="101"/>
      <c r="K245" s="101"/>
      <c r="L245" s="101"/>
    </row>
    <row r="246" spans="3:12" s="3" customFormat="1" x14ac:dyDescent="0.2">
      <c r="C246" s="80"/>
      <c r="D246" s="101"/>
      <c r="E246" s="101"/>
      <c r="F246" s="101"/>
      <c r="G246" s="101"/>
      <c r="H246" s="101"/>
      <c r="I246" s="101"/>
      <c r="J246" s="101"/>
      <c r="K246" s="101"/>
      <c r="L246" s="101"/>
    </row>
    <row r="247" spans="3:12" s="3" customFormat="1" x14ac:dyDescent="0.2">
      <c r="C247" s="80"/>
      <c r="D247" s="101"/>
      <c r="E247" s="101"/>
      <c r="F247" s="101"/>
      <c r="G247" s="101"/>
      <c r="H247" s="101"/>
      <c r="I247" s="101"/>
      <c r="J247" s="101"/>
      <c r="K247" s="101"/>
      <c r="L247" s="101"/>
    </row>
    <row r="248" spans="3:12" s="3" customFormat="1" x14ac:dyDescent="0.2">
      <c r="C248" s="80"/>
      <c r="D248" s="101"/>
      <c r="E248" s="101"/>
      <c r="F248" s="101"/>
      <c r="G248" s="101"/>
      <c r="H248" s="101"/>
      <c r="I248" s="101"/>
      <c r="J248" s="101"/>
      <c r="K248" s="101"/>
      <c r="L248" s="101"/>
    </row>
    <row r="249" spans="3:12" s="3" customFormat="1" x14ac:dyDescent="0.2">
      <c r="C249" s="80"/>
      <c r="D249" s="101"/>
      <c r="E249" s="101"/>
      <c r="F249" s="101"/>
      <c r="G249" s="101"/>
      <c r="H249" s="101"/>
      <c r="I249" s="101"/>
      <c r="J249" s="101"/>
      <c r="K249" s="101"/>
      <c r="L249" s="101"/>
    </row>
    <row r="250" spans="3:12" s="3" customFormat="1" x14ac:dyDescent="0.2">
      <c r="C250" s="80"/>
      <c r="D250" s="101"/>
      <c r="E250" s="101"/>
      <c r="F250" s="101"/>
      <c r="G250" s="101"/>
      <c r="H250" s="101"/>
      <c r="I250" s="101"/>
      <c r="J250" s="101"/>
      <c r="K250" s="101"/>
      <c r="L250" s="101"/>
    </row>
    <row r="251" spans="3:12" s="3" customFormat="1" x14ac:dyDescent="0.2">
      <c r="C251" s="80"/>
      <c r="D251" s="101"/>
      <c r="E251" s="101"/>
      <c r="F251" s="101"/>
      <c r="G251" s="101"/>
      <c r="H251" s="101"/>
      <c r="I251" s="101"/>
      <c r="J251" s="101"/>
      <c r="K251" s="101"/>
      <c r="L251" s="101"/>
    </row>
    <row r="252" spans="3:12" s="3" customFormat="1" x14ac:dyDescent="0.2">
      <c r="C252" s="80"/>
      <c r="D252" s="101"/>
      <c r="E252" s="101"/>
      <c r="F252" s="101"/>
      <c r="G252" s="101"/>
      <c r="H252" s="101"/>
      <c r="I252" s="101"/>
      <c r="J252" s="101"/>
      <c r="K252" s="101"/>
      <c r="L252" s="101"/>
    </row>
    <row r="253" spans="3:12" s="3" customFormat="1" x14ac:dyDescent="0.2">
      <c r="C253" s="80"/>
      <c r="D253" s="101"/>
      <c r="E253" s="101"/>
      <c r="F253" s="101"/>
      <c r="G253" s="101"/>
      <c r="H253" s="101"/>
      <c r="I253" s="101"/>
      <c r="J253" s="101"/>
      <c r="K253" s="101"/>
      <c r="L253" s="101"/>
    </row>
    <row r="254" spans="3:12" s="3" customFormat="1" x14ac:dyDescent="0.2">
      <c r="C254" s="80"/>
      <c r="D254" s="101"/>
      <c r="E254" s="101"/>
      <c r="F254" s="101"/>
      <c r="G254" s="101"/>
      <c r="H254" s="101"/>
      <c r="I254" s="101"/>
      <c r="J254" s="101"/>
      <c r="K254" s="101"/>
      <c r="L254" s="101"/>
    </row>
    <row r="255" spans="3:12" s="3" customFormat="1" x14ac:dyDescent="0.2">
      <c r="C255" s="80"/>
      <c r="D255" s="101"/>
      <c r="E255" s="101"/>
      <c r="F255" s="101"/>
      <c r="G255" s="101"/>
      <c r="H255" s="101"/>
      <c r="I255" s="101"/>
      <c r="J255" s="101"/>
      <c r="K255" s="101"/>
      <c r="L255" s="101"/>
    </row>
    <row r="256" spans="3:12" s="3" customFormat="1" x14ac:dyDescent="0.2">
      <c r="C256" s="80"/>
      <c r="D256" s="101"/>
      <c r="E256" s="101"/>
      <c r="F256" s="101"/>
      <c r="G256" s="101"/>
      <c r="H256" s="101"/>
      <c r="I256" s="101"/>
      <c r="J256" s="101"/>
      <c r="K256" s="101"/>
      <c r="L256" s="101"/>
    </row>
    <row r="257" spans="3:12" s="3" customFormat="1" x14ac:dyDescent="0.2">
      <c r="C257" s="80"/>
      <c r="D257" s="101"/>
      <c r="E257" s="101"/>
      <c r="F257" s="101"/>
      <c r="G257" s="101"/>
      <c r="H257" s="101"/>
      <c r="I257" s="101"/>
      <c r="J257" s="101"/>
      <c r="K257" s="101"/>
      <c r="L257" s="101"/>
    </row>
    <row r="258" spans="3:12" s="3" customFormat="1" x14ac:dyDescent="0.2">
      <c r="C258" s="80"/>
      <c r="D258" s="101"/>
      <c r="E258" s="101"/>
      <c r="F258" s="101"/>
      <c r="G258" s="101"/>
      <c r="H258" s="101"/>
      <c r="I258" s="101"/>
      <c r="J258" s="101"/>
      <c r="K258" s="101"/>
      <c r="L258" s="101"/>
    </row>
    <row r="259" spans="3:12" s="3" customFormat="1" x14ac:dyDescent="0.2">
      <c r="C259" s="80"/>
      <c r="D259" s="101"/>
      <c r="E259" s="101"/>
      <c r="F259" s="101"/>
      <c r="G259" s="101"/>
      <c r="H259" s="101"/>
      <c r="I259" s="101"/>
      <c r="J259" s="101"/>
      <c r="K259" s="101"/>
      <c r="L259" s="101"/>
    </row>
    <row r="260" spans="3:12" s="3" customFormat="1" x14ac:dyDescent="0.2">
      <c r="C260" s="80"/>
      <c r="D260" s="101"/>
      <c r="E260" s="101"/>
      <c r="F260" s="101"/>
      <c r="G260" s="101"/>
      <c r="H260" s="101"/>
      <c r="I260" s="101"/>
      <c r="J260" s="101"/>
      <c r="K260" s="101"/>
      <c r="L260" s="101"/>
    </row>
    <row r="261" spans="3:12" s="3" customFormat="1" x14ac:dyDescent="0.2">
      <c r="C261" s="80"/>
      <c r="D261" s="101"/>
      <c r="E261" s="101"/>
      <c r="F261" s="101"/>
      <c r="G261" s="101"/>
      <c r="H261" s="101"/>
      <c r="I261" s="101"/>
      <c r="J261" s="101"/>
      <c r="K261" s="101"/>
      <c r="L261" s="101"/>
    </row>
    <row r="262" spans="3:12" s="3" customFormat="1" x14ac:dyDescent="0.2">
      <c r="C262" s="80"/>
      <c r="D262" s="101"/>
      <c r="E262" s="101"/>
      <c r="F262" s="101"/>
      <c r="G262" s="101"/>
      <c r="H262" s="101"/>
      <c r="I262" s="101"/>
      <c r="J262" s="101"/>
      <c r="K262" s="101"/>
      <c r="L262" s="101"/>
    </row>
    <row r="263" spans="3:12" s="3" customFormat="1" x14ac:dyDescent="0.2">
      <c r="C263" s="80"/>
      <c r="D263" s="101"/>
      <c r="E263" s="101"/>
      <c r="F263" s="101"/>
      <c r="G263" s="101"/>
      <c r="H263" s="101"/>
      <c r="I263" s="101"/>
      <c r="J263" s="101"/>
      <c r="K263" s="101"/>
      <c r="L263" s="101"/>
    </row>
    <row r="264" spans="3:12" s="3" customFormat="1" x14ac:dyDescent="0.2">
      <c r="C264" s="80"/>
      <c r="D264" s="101"/>
      <c r="E264" s="101"/>
      <c r="F264" s="101"/>
      <c r="G264" s="101"/>
      <c r="H264" s="101"/>
      <c r="I264" s="101"/>
      <c r="J264" s="101"/>
      <c r="K264" s="101"/>
      <c r="L264" s="101"/>
    </row>
    <row r="265" spans="3:12" s="3" customFormat="1" x14ac:dyDescent="0.2">
      <c r="C265" s="80"/>
      <c r="D265" s="101"/>
      <c r="E265" s="101"/>
      <c r="F265" s="101"/>
      <c r="G265" s="101"/>
      <c r="H265" s="101"/>
      <c r="I265" s="101"/>
      <c r="J265" s="101"/>
      <c r="K265" s="101"/>
      <c r="L265" s="101"/>
    </row>
    <row r="266" spans="3:12" s="3" customFormat="1" x14ac:dyDescent="0.2">
      <c r="C266" s="80"/>
      <c r="D266" s="101"/>
      <c r="E266" s="101"/>
      <c r="F266" s="101"/>
      <c r="G266" s="101"/>
      <c r="H266" s="101"/>
      <c r="I266" s="101"/>
      <c r="J266" s="101"/>
      <c r="K266" s="101"/>
      <c r="L266" s="101"/>
    </row>
    <row r="267" spans="3:12" s="3" customFormat="1" x14ac:dyDescent="0.2">
      <c r="C267" s="80"/>
      <c r="D267" s="101"/>
      <c r="E267" s="101"/>
      <c r="F267" s="101"/>
      <c r="G267" s="101"/>
      <c r="H267" s="101"/>
      <c r="I267" s="101"/>
      <c r="J267" s="101"/>
      <c r="K267" s="101"/>
      <c r="L267" s="101"/>
    </row>
    <row r="268" spans="3:12" s="3" customFormat="1" x14ac:dyDescent="0.2">
      <c r="C268" s="80"/>
      <c r="D268" s="101"/>
      <c r="E268" s="101"/>
      <c r="F268" s="101"/>
      <c r="G268" s="101"/>
      <c r="H268" s="101"/>
      <c r="I268" s="101"/>
      <c r="J268" s="101"/>
      <c r="K268" s="101"/>
      <c r="L268" s="101"/>
    </row>
    <row r="269" spans="3:12" s="3" customFormat="1" x14ac:dyDescent="0.2">
      <c r="C269" s="80"/>
      <c r="D269" s="101"/>
      <c r="E269" s="101"/>
      <c r="F269" s="101"/>
      <c r="G269" s="101"/>
      <c r="H269" s="101"/>
      <c r="I269" s="101"/>
      <c r="J269" s="101"/>
      <c r="K269" s="101"/>
      <c r="L269" s="101"/>
    </row>
    <row r="270" spans="3:12" s="3" customFormat="1" x14ac:dyDescent="0.2">
      <c r="C270" s="80"/>
      <c r="D270" s="101"/>
      <c r="E270" s="101"/>
      <c r="F270" s="101"/>
      <c r="G270" s="101"/>
      <c r="H270" s="101"/>
      <c r="I270" s="101"/>
      <c r="J270" s="101"/>
      <c r="K270" s="101"/>
      <c r="L270" s="101"/>
    </row>
    <row r="271" spans="3:12" s="3" customFormat="1" x14ac:dyDescent="0.2">
      <c r="C271" s="80"/>
      <c r="D271" s="101"/>
      <c r="E271" s="101"/>
      <c r="F271" s="101"/>
      <c r="G271" s="101"/>
      <c r="H271" s="101"/>
      <c r="I271" s="101"/>
      <c r="J271" s="101"/>
      <c r="K271" s="101"/>
      <c r="L271" s="101"/>
    </row>
    <row r="272" spans="3:12" s="3" customFormat="1" x14ac:dyDescent="0.2">
      <c r="C272" s="80"/>
      <c r="D272" s="101"/>
      <c r="E272" s="101"/>
      <c r="F272" s="101"/>
      <c r="G272" s="101"/>
      <c r="H272" s="101"/>
      <c r="I272" s="101"/>
      <c r="J272" s="101"/>
      <c r="K272" s="101"/>
      <c r="L272" s="101"/>
    </row>
    <row r="273" spans="3:12" s="3" customFormat="1" x14ac:dyDescent="0.2">
      <c r="C273" s="80"/>
      <c r="D273" s="101"/>
      <c r="E273" s="101"/>
      <c r="F273" s="101"/>
      <c r="G273" s="101"/>
      <c r="H273" s="101"/>
      <c r="I273" s="101"/>
      <c r="J273" s="101"/>
      <c r="K273" s="101"/>
      <c r="L273" s="101"/>
    </row>
    <row r="274" spans="3:12" s="3" customFormat="1" x14ac:dyDescent="0.2">
      <c r="C274" s="80"/>
      <c r="D274" s="101"/>
      <c r="E274" s="101"/>
      <c r="F274" s="101"/>
      <c r="G274" s="101"/>
      <c r="H274" s="101"/>
      <c r="I274" s="101"/>
      <c r="J274" s="101"/>
      <c r="K274" s="101"/>
      <c r="L274" s="101"/>
    </row>
    <row r="275" spans="3:12" s="3" customFormat="1" x14ac:dyDescent="0.2">
      <c r="C275" s="80"/>
      <c r="D275" s="101"/>
      <c r="E275" s="101"/>
      <c r="F275" s="101"/>
      <c r="G275" s="101"/>
      <c r="H275" s="101"/>
      <c r="I275" s="101"/>
      <c r="J275" s="101"/>
      <c r="K275" s="101"/>
      <c r="L275" s="101"/>
    </row>
    <row r="276" spans="3:12" s="3" customFormat="1" x14ac:dyDescent="0.2">
      <c r="C276" s="80"/>
      <c r="D276" s="101"/>
      <c r="E276" s="101"/>
      <c r="F276" s="101"/>
      <c r="G276" s="101"/>
      <c r="H276" s="101"/>
      <c r="I276" s="101"/>
      <c r="J276" s="101"/>
      <c r="K276" s="101"/>
      <c r="L276" s="101"/>
    </row>
    <row r="277" spans="3:12" s="3" customFormat="1" x14ac:dyDescent="0.2">
      <c r="C277" s="80"/>
      <c r="D277" s="101"/>
      <c r="E277" s="101"/>
      <c r="F277" s="101"/>
      <c r="G277" s="101"/>
      <c r="H277" s="101"/>
      <c r="I277" s="101"/>
      <c r="J277" s="101"/>
      <c r="K277" s="101"/>
      <c r="L277" s="101"/>
    </row>
    <row r="278" spans="3:12" s="3" customFormat="1" x14ac:dyDescent="0.2">
      <c r="C278" s="80"/>
      <c r="D278" s="101"/>
      <c r="E278" s="101"/>
      <c r="F278" s="101"/>
      <c r="G278" s="101"/>
      <c r="H278" s="101"/>
      <c r="I278" s="101"/>
      <c r="J278" s="101"/>
      <c r="K278" s="101"/>
      <c r="L278" s="101"/>
    </row>
    <row r="279" spans="3:12" s="3" customFormat="1" x14ac:dyDescent="0.2">
      <c r="C279" s="80"/>
      <c r="D279" s="101"/>
      <c r="E279" s="101"/>
      <c r="F279" s="101"/>
      <c r="G279" s="101"/>
      <c r="H279" s="101"/>
      <c r="I279" s="101"/>
      <c r="J279" s="101"/>
      <c r="K279" s="101"/>
      <c r="L279" s="101"/>
    </row>
    <row r="280" spans="3:12" s="3" customFormat="1" x14ac:dyDescent="0.2">
      <c r="C280" s="80"/>
      <c r="D280" s="101"/>
      <c r="E280" s="101"/>
      <c r="F280" s="101"/>
      <c r="G280" s="101"/>
      <c r="H280" s="101"/>
      <c r="I280" s="101"/>
      <c r="J280" s="101"/>
      <c r="K280" s="101"/>
      <c r="L280" s="101"/>
    </row>
    <row r="281" spans="3:12" s="3" customFormat="1" x14ac:dyDescent="0.2">
      <c r="C281" s="80"/>
      <c r="D281" s="101"/>
      <c r="E281" s="101"/>
      <c r="F281" s="101"/>
      <c r="G281" s="101"/>
      <c r="H281" s="101"/>
      <c r="I281" s="101"/>
      <c r="J281" s="101"/>
      <c r="K281" s="101"/>
      <c r="L281" s="101"/>
    </row>
    <row r="282" spans="3:12" s="3" customFormat="1" x14ac:dyDescent="0.2">
      <c r="C282" s="80"/>
      <c r="D282" s="101"/>
      <c r="E282" s="101"/>
      <c r="F282" s="101"/>
      <c r="G282" s="101"/>
      <c r="H282" s="101"/>
      <c r="I282" s="101"/>
      <c r="J282" s="101"/>
      <c r="K282" s="101"/>
      <c r="L282" s="101"/>
    </row>
    <row r="283" spans="3:12" s="3" customFormat="1" x14ac:dyDescent="0.2">
      <c r="C283" s="80"/>
      <c r="D283" s="101"/>
      <c r="E283" s="101"/>
      <c r="F283" s="101"/>
      <c r="G283" s="101"/>
      <c r="H283" s="101"/>
      <c r="I283" s="101"/>
      <c r="J283" s="101"/>
      <c r="K283" s="101"/>
      <c r="L283" s="101"/>
    </row>
    <row r="284" spans="3:12" s="3" customFormat="1" x14ac:dyDescent="0.2">
      <c r="C284" s="80"/>
      <c r="D284" s="101"/>
      <c r="E284" s="101"/>
      <c r="F284" s="101"/>
      <c r="G284" s="101"/>
      <c r="H284" s="101"/>
      <c r="I284" s="101"/>
      <c r="J284" s="101"/>
      <c r="K284" s="101"/>
      <c r="L284" s="101"/>
    </row>
    <row r="285" spans="3:12" s="3" customFormat="1" x14ac:dyDescent="0.2">
      <c r="C285" s="80"/>
      <c r="D285" s="101"/>
      <c r="E285" s="101"/>
      <c r="F285" s="101"/>
      <c r="G285" s="101"/>
      <c r="H285" s="101"/>
      <c r="I285" s="101"/>
      <c r="J285" s="101"/>
      <c r="K285" s="101"/>
      <c r="L285" s="101"/>
    </row>
    <row r="286" spans="3:12" s="3" customFormat="1" x14ac:dyDescent="0.2">
      <c r="C286" s="80"/>
      <c r="D286" s="101"/>
      <c r="E286" s="101"/>
      <c r="F286" s="101"/>
      <c r="G286" s="101"/>
      <c r="H286" s="101"/>
      <c r="I286" s="101"/>
      <c r="J286" s="101"/>
      <c r="K286" s="101"/>
      <c r="L286" s="101"/>
    </row>
    <row r="287" spans="3:12" s="3" customFormat="1" x14ac:dyDescent="0.2">
      <c r="C287" s="80"/>
      <c r="D287" s="101"/>
      <c r="E287" s="101"/>
      <c r="F287" s="101"/>
      <c r="G287" s="101"/>
      <c r="H287" s="101"/>
      <c r="I287" s="101"/>
      <c r="J287" s="101"/>
      <c r="K287" s="101"/>
      <c r="L287" s="101"/>
    </row>
    <row r="288" spans="3:12" s="3" customFormat="1" x14ac:dyDescent="0.2">
      <c r="C288" s="80"/>
      <c r="D288" s="101"/>
      <c r="E288" s="101"/>
      <c r="F288" s="101"/>
      <c r="G288" s="101"/>
      <c r="H288" s="101"/>
      <c r="I288" s="101"/>
      <c r="J288" s="101"/>
      <c r="K288" s="101"/>
      <c r="L288" s="101"/>
    </row>
    <row r="289" spans="3:12" s="3" customFormat="1" x14ac:dyDescent="0.2">
      <c r="C289" s="80"/>
      <c r="D289" s="101"/>
      <c r="E289" s="101"/>
      <c r="F289" s="101"/>
      <c r="G289" s="101"/>
      <c r="H289" s="101"/>
      <c r="I289" s="101"/>
      <c r="J289" s="101"/>
      <c r="K289" s="101"/>
      <c r="L289" s="101"/>
    </row>
    <row r="290" spans="3:12" s="3" customFormat="1" x14ac:dyDescent="0.2">
      <c r="C290" s="80"/>
      <c r="D290" s="101"/>
      <c r="E290" s="101"/>
      <c r="F290" s="101"/>
      <c r="G290" s="101"/>
      <c r="H290" s="101"/>
      <c r="I290" s="101"/>
      <c r="J290" s="101"/>
      <c r="K290" s="101"/>
      <c r="L290" s="101"/>
    </row>
    <row r="291" spans="3:12" s="3" customFormat="1" x14ac:dyDescent="0.2">
      <c r="C291" s="80"/>
      <c r="D291" s="101"/>
      <c r="E291" s="101"/>
      <c r="F291" s="101"/>
      <c r="G291" s="101"/>
      <c r="H291" s="101"/>
      <c r="I291" s="101"/>
      <c r="J291" s="101"/>
      <c r="K291" s="101"/>
      <c r="L291" s="101"/>
    </row>
    <row r="292" spans="3:12" s="3" customFormat="1" x14ac:dyDescent="0.2">
      <c r="C292" s="80"/>
      <c r="D292" s="101"/>
      <c r="E292" s="101"/>
      <c r="F292" s="101"/>
      <c r="G292" s="101"/>
      <c r="H292" s="101"/>
      <c r="I292" s="101"/>
      <c r="J292" s="101"/>
      <c r="K292" s="101"/>
      <c r="L292" s="101"/>
    </row>
    <row r="293" spans="3:12" s="3" customFormat="1" x14ac:dyDescent="0.2">
      <c r="C293" s="80"/>
      <c r="D293" s="101"/>
      <c r="E293" s="101"/>
      <c r="F293" s="101"/>
      <c r="G293" s="101"/>
      <c r="H293" s="101"/>
      <c r="I293" s="101"/>
      <c r="J293" s="101"/>
      <c r="K293" s="101"/>
      <c r="L293" s="101"/>
    </row>
    <row r="294" spans="3:12" s="3" customFormat="1" x14ac:dyDescent="0.2">
      <c r="C294" s="80"/>
      <c r="D294" s="101"/>
      <c r="E294" s="101"/>
      <c r="F294" s="101"/>
      <c r="G294" s="101"/>
      <c r="H294" s="101"/>
      <c r="I294" s="101"/>
      <c r="J294" s="101"/>
      <c r="K294" s="101"/>
      <c r="L294" s="101"/>
    </row>
    <row r="295" spans="3:12" s="3" customFormat="1" x14ac:dyDescent="0.2">
      <c r="C295" s="80"/>
      <c r="D295" s="101"/>
      <c r="E295" s="101"/>
      <c r="F295" s="101"/>
      <c r="G295" s="101"/>
      <c r="H295" s="101"/>
      <c r="I295" s="101"/>
      <c r="J295" s="101"/>
      <c r="K295" s="101"/>
      <c r="L295" s="101"/>
    </row>
    <row r="296" spans="3:12" s="3" customFormat="1" x14ac:dyDescent="0.2">
      <c r="C296" s="80"/>
      <c r="D296" s="101"/>
      <c r="E296" s="101"/>
      <c r="F296" s="101"/>
      <c r="G296" s="101"/>
      <c r="H296" s="101"/>
      <c r="I296" s="101"/>
      <c r="J296" s="101"/>
      <c r="K296" s="101"/>
      <c r="L296" s="101"/>
    </row>
    <row r="297" spans="3:12" s="3" customFormat="1" x14ac:dyDescent="0.2">
      <c r="C297" s="80"/>
      <c r="D297" s="101"/>
      <c r="E297" s="101"/>
      <c r="F297" s="101"/>
      <c r="G297" s="101"/>
      <c r="H297" s="101"/>
      <c r="I297" s="101"/>
      <c r="J297" s="101"/>
      <c r="K297" s="101"/>
      <c r="L297" s="101"/>
    </row>
    <row r="298" spans="3:12" s="3" customFormat="1" x14ac:dyDescent="0.2">
      <c r="C298" s="80"/>
      <c r="D298" s="101"/>
      <c r="E298" s="101"/>
      <c r="F298" s="101"/>
      <c r="G298" s="101"/>
      <c r="H298" s="101"/>
      <c r="I298" s="101"/>
      <c r="J298" s="101"/>
      <c r="K298" s="101"/>
      <c r="L298" s="101"/>
    </row>
    <row r="299" spans="3:12" s="3" customFormat="1" x14ac:dyDescent="0.2">
      <c r="C299" s="80"/>
      <c r="D299" s="101"/>
      <c r="E299" s="101"/>
      <c r="F299" s="101"/>
      <c r="G299" s="101"/>
      <c r="H299" s="101"/>
      <c r="I299" s="101"/>
      <c r="J299" s="101"/>
      <c r="K299" s="101"/>
      <c r="L299" s="101"/>
    </row>
    <row r="300" spans="3:12" s="3" customFormat="1" x14ac:dyDescent="0.2">
      <c r="C300" s="80"/>
      <c r="D300" s="101"/>
      <c r="E300" s="101"/>
      <c r="F300" s="101"/>
      <c r="G300" s="101"/>
      <c r="H300" s="101"/>
      <c r="I300" s="101"/>
      <c r="J300" s="101"/>
      <c r="K300" s="101"/>
      <c r="L300" s="101"/>
    </row>
    <row r="301" spans="3:12" s="3" customFormat="1" x14ac:dyDescent="0.2">
      <c r="C301" s="80"/>
      <c r="D301" s="101"/>
      <c r="E301" s="101"/>
      <c r="F301" s="101"/>
      <c r="G301" s="101"/>
      <c r="H301" s="101"/>
      <c r="I301" s="101"/>
      <c r="J301" s="101"/>
      <c r="K301" s="101"/>
      <c r="L301" s="101"/>
    </row>
    <row r="302" spans="3:12" s="3" customFormat="1" x14ac:dyDescent="0.2">
      <c r="C302" s="80"/>
      <c r="D302" s="101"/>
      <c r="E302" s="101"/>
      <c r="F302" s="101"/>
      <c r="G302" s="101"/>
      <c r="H302" s="101"/>
      <c r="I302" s="101"/>
      <c r="J302" s="101"/>
      <c r="K302" s="101"/>
      <c r="L302" s="101"/>
    </row>
    <row r="303" spans="3:12" s="3" customFormat="1" x14ac:dyDescent="0.2">
      <c r="C303" s="80"/>
      <c r="D303" s="101"/>
      <c r="E303" s="101"/>
      <c r="F303" s="101"/>
      <c r="G303" s="101"/>
      <c r="H303" s="101"/>
      <c r="I303" s="101"/>
      <c r="J303" s="101"/>
      <c r="K303" s="101"/>
      <c r="L303" s="101"/>
    </row>
    <row r="304" spans="3:12" s="3" customFormat="1" x14ac:dyDescent="0.2">
      <c r="C304" s="80"/>
      <c r="D304" s="101"/>
      <c r="E304" s="101"/>
      <c r="F304" s="101"/>
      <c r="G304" s="101"/>
      <c r="H304" s="101"/>
      <c r="I304" s="101"/>
      <c r="J304" s="101"/>
      <c r="K304" s="101"/>
      <c r="L304" s="101"/>
    </row>
    <row r="305" spans="7:12" x14ac:dyDescent="0.2">
      <c r="G305" s="101"/>
      <c r="H305" s="101"/>
      <c r="I305" s="101"/>
      <c r="J305" s="101"/>
      <c r="K305" s="101"/>
      <c r="L305" s="101"/>
    </row>
    <row r="306" spans="7:12" x14ac:dyDescent="0.2">
      <c r="G306" s="101"/>
      <c r="H306" s="101"/>
      <c r="I306" s="101"/>
      <c r="J306" s="101"/>
      <c r="K306" s="101"/>
      <c r="L306" s="101"/>
    </row>
    <row r="307" spans="7:12" x14ac:dyDescent="0.2">
      <c r="G307" s="101"/>
      <c r="H307" s="101"/>
      <c r="I307" s="101"/>
      <c r="J307" s="101"/>
      <c r="K307" s="101"/>
      <c r="L307" s="101"/>
    </row>
    <row r="308" spans="7:12" x14ac:dyDescent="0.2">
      <c r="G308" s="101"/>
      <c r="H308" s="101"/>
      <c r="I308" s="101"/>
      <c r="J308" s="101"/>
      <c r="K308" s="101"/>
      <c r="L308" s="101"/>
    </row>
    <row r="309" spans="7:12" x14ac:dyDescent="0.2">
      <c r="G309" s="101"/>
      <c r="H309" s="101"/>
      <c r="I309" s="101"/>
      <c r="J309" s="101"/>
      <c r="K309" s="101"/>
      <c r="L309" s="101"/>
    </row>
    <row r="310" spans="7:12" x14ac:dyDescent="0.2">
      <c r="G310" s="101"/>
      <c r="H310" s="101"/>
      <c r="I310" s="101"/>
      <c r="J310" s="101"/>
      <c r="K310" s="101"/>
      <c r="L310" s="101"/>
    </row>
    <row r="311" spans="7:12" x14ac:dyDescent="0.2">
      <c r="G311" s="101"/>
      <c r="H311" s="101"/>
      <c r="I311" s="101"/>
      <c r="J311" s="101"/>
      <c r="K311" s="101"/>
      <c r="L311" s="101"/>
    </row>
    <row r="312" spans="7:12" x14ac:dyDescent="0.2">
      <c r="G312" s="101"/>
      <c r="H312" s="101"/>
      <c r="I312" s="101"/>
      <c r="J312" s="101"/>
      <c r="K312" s="101"/>
      <c r="L312" s="101"/>
    </row>
    <row r="313" spans="7:12" x14ac:dyDescent="0.2">
      <c r="G313" s="101"/>
      <c r="H313" s="101"/>
      <c r="I313" s="101"/>
      <c r="J313" s="101"/>
      <c r="K313" s="101"/>
      <c r="L313" s="101"/>
    </row>
    <row r="314" spans="7:12" x14ac:dyDescent="0.2">
      <c r="G314" s="101"/>
      <c r="H314" s="101"/>
      <c r="I314" s="101"/>
      <c r="J314" s="101"/>
      <c r="K314" s="101"/>
      <c r="L314" s="101"/>
    </row>
    <row r="315" spans="7:12" x14ac:dyDescent="0.2">
      <c r="G315" s="101"/>
      <c r="H315" s="101"/>
      <c r="I315" s="101"/>
      <c r="J315" s="101"/>
      <c r="K315" s="101"/>
      <c r="L315" s="101"/>
    </row>
    <row r="316" spans="7:12" x14ac:dyDescent="0.2">
      <c r="G316" s="101"/>
      <c r="H316" s="101"/>
      <c r="I316" s="101"/>
      <c r="J316" s="101"/>
      <c r="K316" s="101"/>
      <c r="L316" s="101"/>
    </row>
    <row r="317" spans="7:12" x14ac:dyDescent="0.2">
      <c r="G317" s="101"/>
      <c r="H317" s="101"/>
      <c r="I317" s="101"/>
      <c r="J317" s="101"/>
      <c r="K317" s="101"/>
      <c r="L317" s="101"/>
    </row>
    <row r="318" spans="7:12" x14ac:dyDescent="0.2">
      <c r="G318" s="101"/>
      <c r="H318" s="101"/>
      <c r="I318" s="101"/>
      <c r="J318" s="101"/>
      <c r="K318" s="101"/>
      <c r="L318" s="101"/>
    </row>
    <row r="319" spans="7:12" x14ac:dyDescent="0.2">
      <c r="G319" s="101"/>
      <c r="H319" s="101"/>
      <c r="I319" s="101"/>
      <c r="J319" s="101"/>
      <c r="K319" s="101"/>
      <c r="L319" s="101"/>
    </row>
    <row r="320" spans="7:12" x14ac:dyDescent="0.2">
      <c r="G320" s="101"/>
      <c r="H320" s="101"/>
      <c r="I320" s="101"/>
      <c r="J320" s="101"/>
      <c r="K320" s="101"/>
      <c r="L320" s="101"/>
    </row>
    <row r="321" spans="7:12" x14ac:dyDescent="0.2">
      <c r="G321" s="101"/>
      <c r="H321" s="101"/>
      <c r="I321" s="101"/>
      <c r="J321" s="101"/>
      <c r="K321" s="101"/>
      <c r="L321" s="101"/>
    </row>
    <row r="322" spans="7:12" x14ac:dyDescent="0.2">
      <c r="G322" s="101"/>
      <c r="H322" s="101"/>
      <c r="I322" s="101"/>
      <c r="J322" s="101"/>
      <c r="K322" s="101"/>
      <c r="L322" s="101"/>
    </row>
    <row r="323" spans="7:12" x14ac:dyDescent="0.2">
      <c r="G323" s="101"/>
      <c r="H323" s="101"/>
      <c r="I323" s="101"/>
      <c r="J323" s="101"/>
      <c r="K323" s="101"/>
      <c r="L323" s="101"/>
    </row>
    <row r="324" spans="7:12" x14ac:dyDescent="0.2">
      <c r="G324" s="101"/>
      <c r="H324" s="101"/>
      <c r="I324" s="101"/>
      <c r="J324" s="101"/>
      <c r="K324" s="101"/>
      <c r="L324" s="101"/>
    </row>
    <row r="325" spans="7:12" x14ac:dyDescent="0.2">
      <c r="G325" s="101"/>
      <c r="H325" s="101"/>
      <c r="I325" s="101"/>
      <c r="J325" s="101"/>
      <c r="K325" s="101"/>
      <c r="L325" s="101"/>
    </row>
    <row r="326" spans="7:12" x14ac:dyDescent="0.2">
      <c r="G326" s="101"/>
      <c r="H326" s="101"/>
      <c r="I326" s="101"/>
      <c r="J326" s="101"/>
      <c r="K326" s="101"/>
      <c r="L326" s="101"/>
    </row>
    <row r="327" spans="7:12" x14ac:dyDescent="0.2">
      <c r="G327" s="101"/>
      <c r="H327" s="101"/>
      <c r="I327" s="101"/>
      <c r="J327" s="101"/>
      <c r="K327" s="101"/>
      <c r="L327" s="101"/>
    </row>
    <row r="328" spans="7:12" x14ac:dyDescent="0.2">
      <c r="G328" s="101"/>
      <c r="H328" s="101"/>
      <c r="I328" s="101"/>
      <c r="J328" s="101"/>
      <c r="K328" s="101"/>
      <c r="L328" s="101"/>
    </row>
    <row r="329" spans="7:12" x14ac:dyDescent="0.2">
      <c r="G329" s="101"/>
      <c r="H329" s="101"/>
      <c r="I329" s="101"/>
      <c r="J329" s="101"/>
      <c r="K329" s="101"/>
      <c r="L329" s="101"/>
    </row>
    <row r="330" spans="7:12" x14ac:dyDescent="0.2">
      <c r="G330" s="101"/>
      <c r="H330" s="101"/>
      <c r="I330" s="101"/>
      <c r="J330" s="101"/>
      <c r="K330" s="101"/>
      <c r="L330" s="101"/>
    </row>
    <row r="331" spans="7:12" x14ac:dyDescent="0.2">
      <c r="G331" s="101"/>
      <c r="H331" s="101"/>
      <c r="I331" s="101"/>
      <c r="J331" s="101"/>
      <c r="K331" s="101"/>
      <c r="L331" s="101"/>
    </row>
    <row r="332" spans="7:12" x14ac:dyDescent="0.2">
      <c r="G332" s="101"/>
      <c r="H332" s="101"/>
      <c r="I332" s="101"/>
      <c r="J332" s="101"/>
      <c r="K332" s="101"/>
      <c r="L332" s="101"/>
    </row>
    <row r="333" spans="7:12" x14ac:dyDescent="0.2">
      <c r="G333" s="101"/>
      <c r="H333" s="101"/>
      <c r="I333" s="101"/>
      <c r="J333" s="101"/>
      <c r="K333" s="101"/>
      <c r="L333" s="101"/>
    </row>
    <row r="334" spans="7:12" x14ac:dyDescent="0.2">
      <c r="G334" s="101"/>
      <c r="H334" s="101"/>
      <c r="I334" s="101"/>
      <c r="J334" s="101"/>
      <c r="K334" s="101"/>
      <c r="L334" s="101"/>
    </row>
    <row r="335" spans="7:12" x14ac:dyDescent="0.2">
      <c r="G335" s="101"/>
      <c r="H335" s="101"/>
      <c r="I335" s="101"/>
      <c r="J335" s="101"/>
      <c r="K335" s="101"/>
      <c r="L335" s="101"/>
    </row>
    <row r="336" spans="7:12" x14ac:dyDescent="0.2">
      <c r="G336" s="101"/>
      <c r="H336" s="101"/>
      <c r="I336" s="101"/>
      <c r="J336" s="101"/>
      <c r="K336" s="101"/>
      <c r="L336" s="101"/>
    </row>
    <row r="337" spans="7:12" x14ac:dyDescent="0.2">
      <c r="G337" s="101"/>
      <c r="H337" s="101"/>
      <c r="I337" s="101"/>
      <c r="J337" s="101"/>
      <c r="K337" s="101"/>
      <c r="L337" s="101"/>
    </row>
    <row r="338" spans="7:12" x14ac:dyDescent="0.2">
      <c r="G338" s="101"/>
      <c r="H338" s="101"/>
      <c r="I338" s="101"/>
      <c r="J338" s="101"/>
      <c r="K338" s="101"/>
      <c r="L338" s="101"/>
    </row>
    <row r="339" spans="7:12" x14ac:dyDescent="0.2">
      <c r="G339" s="101"/>
      <c r="H339" s="101"/>
      <c r="I339" s="101"/>
      <c r="J339" s="101"/>
      <c r="K339" s="101"/>
      <c r="L339" s="101"/>
    </row>
    <row r="340" spans="7:12" x14ac:dyDescent="0.2">
      <c r="G340" s="101"/>
      <c r="H340" s="101"/>
      <c r="I340" s="101"/>
      <c r="J340" s="101"/>
      <c r="K340" s="101"/>
      <c r="L340" s="101"/>
    </row>
    <row r="341" spans="7:12" x14ac:dyDescent="0.2">
      <c r="G341" s="101"/>
      <c r="H341" s="101"/>
      <c r="I341" s="101"/>
      <c r="J341" s="101"/>
      <c r="K341" s="101"/>
      <c r="L341" s="101"/>
    </row>
    <row r="342" spans="7:12" x14ac:dyDescent="0.2">
      <c r="G342" s="101"/>
      <c r="H342" s="101"/>
      <c r="I342" s="101"/>
      <c r="J342" s="101"/>
      <c r="K342" s="101"/>
      <c r="L342" s="101"/>
    </row>
    <row r="343" spans="7:12" x14ac:dyDescent="0.2">
      <c r="G343" s="101"/>
      <c r="H343" s="101"/>
      <c r="I343" s="101"/>
      <c r="J343" s="101"/>
      <c r="K343" s="101"/>
      <c r="L343" s="101"/>
    </row>
    <row r="344" spans="7:12" x14ac:dyDescent="0.2">
      <c r="G344" s="101"/>
      <c r="H344" s="101"/>
      <c r="I344" s="101"/>
      <c r="J344" s="101"/>
      <c r="K344" s="101"/>
      <c r="L344" s="101"/>
    </row>
    <row r="345" spans="7:12" x14ac:dyDescent="0.2">
      <c r="G345" s="101"/>
      <c r="H345" s="101"/>
      <c r="I345" s="101"/>
      <c r="J345" s="101"/>
      <c r="K345" s="101"/>
      <c r="L345" s="101"/>
    </row>
  </sheetData>
  <hyperlinks>
    <hyperlink ref="L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91"/>
  <sheetViews>
    <sheetView showGridLines="0" topLeftCell="A31" workbookViewId="0">
      <selection activeCell="G63" sqref="G63"/>
    </sheetView>
  </sheetViews>
  <sheetFormatPr baseColWidth="10" defaultRowHeight="15" x14ac:dyDescent="0.25"/>
  <cols>
    <col min="1" max="1" width="6.28515625" style="16" customWidth="1"/>
    <col min="2" max="2" width="14.85546875" style="16" customWidth="1"/>
    <col min="3" max="16384" width="11.42578125" style="16"/>
  </cols>
  <sheetData>
    <row r="4" spans="2:12" ht="15.75" x14ac:dyDescent="0.25">
      <c r="C4" s="415" t="s">
        <v>559</v>
      </c>
    </row>
    <row r="7" spans="2:12" s="2" customFormat="1" ht="5.25" customHeight="1" thickBot="1" x14ac:dyDescent="0.25">
      <c r="B7" s="4"/>
      <c r="C7" s="4"/>
      <c r="D7" s="4"/>
      <c r="E7" s="24"/>
      <c r="F7" s="24"/>
      <c r="G7" s="4"/>
      <c r="H7" s="4"/>
      <c r="I7" s="4"/>
      <c r="J7" s="69"/>
      <c r="K7" s="4"/>
      <c r="L7" s="4"/>
    </row>
    <row r="8" spans="2:12" s="2" customFormat="1" ht="5.25" customHeight="1" x14ac:dyDescent="0.2">
      <c r="C8" s="5"/>
      <c r="D8" s="5"/>
      <c r="E8" s="25"/>
      <c r="F8" s="25"/>
      <c r="G8" s="5"/>
      <c r="H8" s="5"/>
      <c r="I8" s="5"/>
      <c r="J8" s="20"/>
      <c r="K8" s="5"/>
      <c r="L8" s="5"/>
    </row>
    <row r="9" spans="2:12" x14ac:dyDescent="0.25">
      <c r="B9" s="406" t="s">
        <v>509</v>
      </c>
    </row>
    <row r="13" spans="2:12" x14ac:dyDescent="0.25">
      <c r="B13" s="345"/>
    </row>
    <row r="14" spans="2:12" s="348" customFormat="1" x14ac:dyDescent="0.25">
      <c r="B14" s="347"/>
    </row>
    <row r="15" spans="2:12" x14ac:dyDescent="0.25">
      <c r="B15" s="349"/>
      <c r="C15" s="350"/>
      <c r="D15" s="350"/>
      <c r="E15" s="350"/>
    </row>
    <row r="16" spans="2:12" x14ac:dyDescent="0.25">
      <c r="B16" s="349"/>
      <c r="C16" s="350"/>
      <c r="D16" s="350"/>
      <c r="E16" s="350"/>
    </row>
    <row r="17" spans="2:5" x14ac:dyDescent="0.25">
      <c r="B17" s="349"/>
      <c r="C17" s="350"/>
      <c r="D17" s="350"/>
      <c r="E17" s="350"/>
    </row>
    <row r="18" spans="2:5" x14ac:dyDescent="0.25">
      <c r="B18" s="349"/>
      <c r="C18" s="350"/>
      <c r="D18" s="350"/>
      <c r="E18" s="350"/>
    </row>
    <row r="19" spans="2:5" x14ac:dyDescent="0.25">
      <c r="B19" s="343"/>
    </row>
    <row r="20" spans="2:5" x14ac:dyDescent="0.25">
      <c r="B20" s="346"/>
    </row>
    <row r="21" spans="2:5" s="350" customFormat="1" x14ac:dyDescent="0.25">
      <c r="B21" s="349"/>
    </row>
    <row r="22" spans="2:5" s="350" customFormat="1" x14ac:dyDescent="0.25">
      <c r="B22" s="349"/>
    </row>
    <row r="23" spans="2:5" x14ac:dyDescent="0.25">
      <c r="B23" s="343"/>
    </row>
    <row r="24" spans="2:5" x14ac:dyDescent="0.25">
      <c r="B24" s="346"/>
    </row>
    <row r="25" spans="2:5" s="350" customFormat="1" x14ac:dyDescent="0.25">
      <c r="B25" s="349"/>
    </row>
    <row r="26" spans="2:5" s="350" customFormat="1" x14ac:dyDescent="0.25">
      <c r="B26" s="349"/>
    </row>
    <row r="27" spans="2:5" s="350" customFormat="1" x14ac:dyDescent="0.25">
      <c r="B27" s="349"/>
    </row>
    <row r="28" spans="2:5" s="350" customFormat="1" x14ac:dyDescent="0.25">
      <c r="B28" s="349"/>
    </row>
    <row r="29" spans="2:5" s="350" customFormat="1" x14ac:dyDescent="0.25">
      <c r="B29" s="349"/>
    </row>
    <row r="30" spans="2:5" s="350" customFormat="1" x14ac:dyDescent="0.25">
      <c r="B30" s="349"/>
    </row>
    <row r="31" spans="2:5" s="350" customFormat="1" x14ac:dyDescent="0.25">
      <c r="B31" s="349"/>
    </row>
    <row r="32" spans="2:5" s="350" customFormat="1" x14ac:dyDescent="0.25">
      <c r="B32" s="349"/>
    </row>
    <row r="33" spans="2:2" x14ac:dyDescent="0.25">
      <c r="B33" s="343"/>
    </row>
    <row r="34" spans="2:2" x14ac:dyDescent="0.25">
      <c r="B34" s="346"/>
    </row>
    <row r="35" spans="2:2" s="350" customFormat="1" x14ac:dyDescent="0.25">
      <c r="B35" s="349"/>
    </row>
    <row r="36" spans="2:2" s="350" customFormat="1" x14ac:dyDescent="0.25">
      <c r="B36" s="349"/>
    </row>
    <row r="37" spans="2:2" s="350" customFormat="1" x14ac:dyDescent="0.25">
      <c r="B37" s="349"/>
    </row>
    <row r="38" spans="2:2" x14ac:dyDescent="0.25">
      <c r="B38" s="343"/>
    </row>
    <row r="39" spans="2:2" x14ac:dyDescent="0.25">
      <c r="B39" s="346"/>
    </row>
    <row r="40" spans="2:2" s="350" customFormat="1" x14ac:dyDescent="0.25">
      <c r="B40" s="349"/>
    </row>
    <row r="41" spans="2:2" s="350" customFormat="1" x14ac:dyDescent="0.25">
      <c r="B41" s="349"/>
    </row>
    <row r="42" spans="2:2" s="350" customFormat="1" x14ac:dyDescent="0.25">
      <c r="B42" s="349"/>
    </row>
    <row r="43" spans="2:2" x14ac:dyDescent="0.25">
      <c r="B43" s="343"/>
    </row>
    <row r="44" spans="2:2" x14ac:dyDescent="0.25">
      <c r="B44" s="346"/>
    </row>
    <row r="45" spans="2:2" s="350" customFormat="1" x14ac:dyDescent="0.25">
      <c r="B45" s="349"/>
    </row>
    <row r="46" spans="2:2" s="350" customFormat="1" x14ac:dyDescent="0.25">
      <c r="B46" s="349"/>
    </row>
    <row r="47" spans="2:2" x14ac:dyDescent="0.25">
      <c r="B47" s="343"/>
    </row>
    <row r="48" spans="2:2" x14ac:dyDescent="0.25">
      <c r="B48" s="346"/>
    </row>
    <row r="49" spans="2:6" s="350" customFormat="1" x14ac:dyDescent="0.25">
      <c r="B49" s="349"/>
    </row>
    <row r="50" spans="2:6" x14ac:dyDescent="0.25">
      <c r="B50" s="343"/>
    </row>
    <row r="51" spans="2:6" x14ac:dyDescent="0.25">
      <c r="B51" s="346"/>
    </row>
    <row r="52" spans="2:6" s="350" customFormat="1" x14ac:dyDescent="0.25">
      <c r="B52" s="349"/>
    </row>
    <row r="53" spans="2:6" s="350" customFormat="1" x14ac:dyDescent="0.25">
      <c r="B53" s="349"/>
    </row>
    <row r="54" spans="2:6" s="350" customFormat="1" x14ac:dyDescent="0.25">
      <c r="B54" s="349"/>
    </row>
    <row r="55" spans="2:6" s="350" customFormat="1" x14ac:dyDescent="0.25">
      <c r="B55" s="349"/>
    </row>
    <row r="56" spans="2:6" s="350" customFormat="1" x14ac:dyDescent="0.25">
      <c r="B56" s="349"/>
    </row>
    <row r="57" spans="2:6" s="350" customFormat="1" x14ac:dyDescent="0.25">
      <c r="B57" s="349"/>
    </row>
    <row r="58" spans="2:6" x14ac:dyDescent="0.25">
      <c r="B58" s="343"/>
    </row>
    <row r="59" spans="2:6" x14ac:dyDescent="0.25">
      <c r="B59" s="346"/>
    </row>
    <row r="60" spans="2:6" s="350" customFormat="1" x14ac:dyDescent="0.25">
      <c r="B60" s="349"/>
      <c r="C60" s="348"/>
      <c r="D60" s="348"/>
      <c r="E60" s="348"/>
      <c r="F60" s="348"/>
    </row>
    <row r="61" spans="2:6" s="350" customFormat="1" x14ac:dyDescent="0.25">
      <c r="B61" s="349"/>
      <c r="C61" s="348"/>
      <c r="D61" s="348"/>
      <c r="E61" s="348"/>
      <c r="F61" s="348"/>
    </row>
    <row r="62" spans="2:6" s="350" customFormat="1" x14ac:dyDescent="0.25">
      <c r="B62" s="349"/>
      <c r="C62" s="348"/>
      <c r="D62" s="348"/>
      <c r="E62" s="348"/>
      <c r="F62" s="348"/>
    </row>
    <row r="63" spans="2:6" s="350" customFormat="1" x14ac:dyDescent="0.25">
      <c r="B63" s="349"/>
      <c r="C63" s="348"/>
      <c r="D63" s="348"/>
      <c r="E63" s="348"/>
      <c r="F63" s="348"/>
    </row>
    <row r="64" spans="2:6" s="350" customFormat="1" x14ac:dyDescent="0.25">
      <c r="B64" s="349"/>
      <c r="C64" s="348"/>
      <c r="D64" s="348"/>
      <c r="E64" s="348"/>
      <c r="F64" s="348"/>
    </row>
    <row r="65" spans="2:6" s="350" customFormat="1" x14ac:dyDescent="0.25">
      <c r="B65" s="349"/>
      <c r="C65" s="348"/>
      <c r="D65" s="348"/>
      <c r="E65" s="348"/>
      <c r="F65" s="348"/>
    </row>
    <row r="66" spans="2:6" x14ac:dyDescent="0.25">
      <c r="B66" s="343"/>
      <c r="C66" s="344"/>
      <c r="D66" s="344"/>
      <c r="E66" s="344"/>
      <c r="F66" s="344"/>
    </row>
    <row r="67" spans="2:6" x14ac:dyDescent="0.25">
      <c r="B67" s="346"/>
      <c r="C67" s="344"/>
      <c r="D67" s="344"/>
      <c r="E67" s="344"/>
      <c r="F67" s="344"/>
    </row>
    <row r="68" spans="2:6" s="348" customFormat="1" x14ac:dyDescent="0.25">
      <c r="B68" s="347"/>
    </row>
    <row r="69" spans="2:6" s="348" customFormat="1" x14ac:dyDescent="0.25">
      <c r="B69" s="347"/>
    </row>
    <row r="70" spans="2:6" s="348" customFormat="1" x14ac:dyDescent="0.25">
      <c r="B70" s="347"/>
    </row>
    <row r="71" spans="2:6" s="348" customFormat="1" x14ac:dyDescent="0.25">
      <c r="B71" s="347"/>
    </row>
    <row r="72" spans="2:6" x14ac:dyDescent="0.25">
      <c r="B72" s="343"/>
      <c r="C72" s="344"/>
      <c r="D72" s="344"/>
      <c r="E72" s="344"/>
      <c r="F72" s="344"/>
    </row>
    <row r="73" spans="2:6" x14ac:dyDescent="0.25">
      <c r="B73" s="346"/>
      <c r="C73" s="344"/>
      <c r="D73" s="344"/>
      <c r="E73" s="344"/>
      <c r="F73" s="344"/>
    </row>
    <row r="74" spans="2:6" s="350" customFormat="1" x14ac:dyDescent="0.25">
      <c r="B74" s="349"/>
    </row>
    <row r="75" spans="2:6" s="350" customFormat="1" x14ac:dyDescent="0.25">
      <c r="B75" s="349"/>
    </row>
    <row r="76" spans="2:6" x14ac:dyDescent="0.25">
      <c r="B76" s="343"/>
    </row>
    <row r="77" spans="2:6" x14ac:dyDescent="0.25">
      <c r="B77" s="346"/>
    </row>
    <row r="78" spans="2:6" s="350" customFormat="1" x14ac:dyDescent="0.25">
      <c r="B78" s="349"/>
    </row>
    <row r="79" spans="2:6" x14ac:dyDescent="0.25">
      <c r="B79" s="343"/>
    </row>
    <row r="80" spans="2:6" x14ac:dyDescent="0.25">
      <c r="B80" s="346"/>
    </row>
    <row r="81" spans="2:10" s="350" customFormat="1" x14ac:dyDescent="0.25">
      <c r="B81" s="349"/>
      <c r="C81" s="348"/>
      <c r="D81" s="348"/>
      <c r="E81" s="348"/>
      <c r="F81" s="348"/>
      <c r="G81" s="348"/>
      <c r="H81" s="348"/>
    </row>
    <row r="82" spans="2:10" s="350" customFormat="1" x14ac:dyDescent="0.25">
      <c r="B82" s="349"/>
      <c r="C82" s="348"/>
      <c r="D82" s="348"/>
      <c r="E82" s="348"/>
      <c r="F82" s="348"/>
      <c r="G82" s="348"/>
    </row>
    <row r="83" spans="2:10" s="348" customFormat="1" x14ac:dyDescent="0.25">
      <c r="B83" s="347"/>
    </row>
    <row r="84" spans="2:10" s="350" customFormat="1" x14ac:dyDescent="0.25">
      <c r="B84" s="349"/>
      <c r="C84" s="348"/>
      <c r="D84" s="348"/>
      <c r="E84" s="348"/>
      <c r="F84" s="348"/>
      <c r="G84" s="348"/>
      <c r="H84" s="348"/>
      <c r="I84" s="348"/>
      <c r="J84" s="348"/>
    </row>
    <row r="85" spans="2:10" s="350" customFormat="1" x14ac:dyDescent="0.25">
      <c r="B85" s="349"/>
      <c r="C85" s="348"/>
      <c r="D85" s="348"/>
      <c r="E85" s="348"/>
      <c r="F85" s="348"/>
      <c r="G85" s="348"/>
      <c r="H85" s="348"/>
      <c r="I85" s="348"/>
      <c r="J85" s="348"/>
    </row>
    <row r="86" spans="2:10" s="348" customFormat="1" x14ac:dyDescent="0.25">
      <c r="B86" s="347"/>
    </row>
    <row r="87" spans="2:10" s="350" customFormat="1" x14ac:dyDescent="0.25">
      <c r="B87" s="349"/>
      <c r="C87" s="348"/>
      <c r="D87" s="348"/>
      <c r="E87" s="348"/>
      <c r="F87" s="348"/>
      <c r="G87" s="348"/>
      <c r="H87" s="348"/>
      <c r="I87" s="348"/>
      <c r="J87" s="348"/>
    </row>
    <row r="88" spans="2:10" s="350" customFormat="1" x14ac:dyDescent="0.25">
      <c r="B88" s="349"/>
      <c r="C88" s="348"/>
      <c r="D88" s="348"/>
      <c r="E88" s="348"/>
      <c r="F88" s="348"/>
      <c r="G88" s="348"/>
      <c r="H88" s="348"/>
      <c r="I88" s="348"/>
      <c r="J88" s="348"/>
    </row>
    <row r="89" spans="2:10" x14ac:dyDescent="0.25">
      <c r="B89" s="343"/>
      <c r="C89" s="344"/>
      <c r="D89" s="344"/>
      <c r="E89" s="344"/>
      <c r="F89" s="344"/>
      <c r="G89" s="344"/>
      <c r="H89" s="344"/>
      <c r="I89" s="344"/>
      <c r="J89" s="344"/>
    </row>
    <row r="90" spans="2:10" x14ac:dyDescent="0.25">
      <c r="B90" s="343"/>
      <c r="C90" s="344"/>
      <c r="D90" s="344"/>
      <c r="E90" s="344"/>
      <c r="F90" s="344"/>
      <c r="G90" s="344"/>
      <c r="H90" s="344"/>
      <c r="I90" s="344"/>
      <c r="J90" s="344"/>
    </row>
    <row r="91" spans="2:10" s="348" customFormat="1" x14ac:dyDescent="0.25"/>
  </sheetData>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3"/>
  <sheetViews>
    <sheetView showGridLines="0" topLeftCell="A202" zoomScale="84" zoomScaleNormal="84" workbookViewId="0">
      <selection activeCell="B64" sqref="B64"/>
    </sheetView>
  </sheetViews>
  <sheetFormatPr baseColWidth="10" defaultRowHeight="12.75" x14ac:dyDescent="0.2"/>
  <cols>
    <col min="1" max="1" width="3.5703125" style="2" customWidth="1"/>
    <col min="2" max="2" width="81.140625" style="2" customWidth="1"/>
    <col min="3" max="3" width="10.7109375" style="59" customWidth="1"/>
    <col min="4" max="4" width="10.7109375" style="80" customWidth="1"/>
    <col min="5" max="7" width="10.7109375" style="101" customWidth="1"/>
    <col min="8" max="10" width="10.7109375" style="80" customWidth="1"/>
    <col min="11" max="245" width="11.42578125" style="2"/>
    <col min="246" max="246" width="16" style="2" customWidth="1"/>
    <col min="247" max="247" width="72" style="2" customWidth="1"/>
    <col min="248" max="248" width="20" style="2" customWidth="1"/>
    <col min="249" max="501" width="11.42578125" style="2"/>
    <col min="502" max="502" width="16" style="2" customWidth="1"/>
    <col min="503" max="503" width="72" style="2" customWidth="1"/>
    <col min="504" max="504" width="20" style="2" customWidth="1"/>
    <col min="505" max="757" width="11.42578125" style="2"/>
    <col min="758" max="758" width="16" style="2" customWidth="1"/>
    <col min="759" max="759" width="72" style="2" customWidth="1"/>
    <col min="760" max="760" width="20" style="2" customWidth="1"/>
    <col min="761" max="1013" width="11.42578125" style="2"/>
    <col min="1014" max="1014" width="16" style="2" customWidth="1"/>
    <col min="1015" max="1015" width="72" style="2" customWidth="1"/>
    <col min="1016" max="1016" width="20" style="2" customWidth="1"/>
    <col min="1017" max="1269" width="11.42578125" style="2"/>
    <col min="1270" max="1270" width="16" style="2" customWidth="1"/>
    <col min="1271" max="1271" width="72" style="2" customWidth="1"/>
    <col min="1272" max="1272" width="20" style="2" customWidth="1"/>
    <col min="1273" max="1525" width="11.42578125" style="2"/>
    <col min="1526" max="1526" width="16" style="2" customWidth="1"/>
    <col min="1527" max="1527" width="72" style="2" customWidth="1"/>
    <col min="1528" max="1528" width="20" style="2" customWidth="1"/>
    <col min="1529" max="1781" width="11.42578125" style="2"/>
    <col min="1782" max="1782" width="16" style="2" customWidth="1"/>
    <col min="1783" max="1783" width="72" style="2" customWidth="1"/>
    <col min="1784" max="1784" width="20" style="2" customWidth="1"/>
    <col min="1785" max="2037" width="11.42578125" style="2"/>
    <col min="2038" max="2038" width="16" style="2" customWidth="1"/>
    <col min="2039" max="2039" width="72" style="2" customWidth="1"/>
    <col min="2040" max="2040" width="20" style="2" customWidth="1"/>
    <col min="2041" max="2293" width="11.42578125" style="2"/>
    <col min="2294" max="2294" width="16" style="2" customWidth="1"/>
    <col min="2295" max="2295" width="72" style="2" customWidth="1"/>
    <col min="2296" max="2296" width="20" style="2" customWidth="1"/>
    <col min="2297" max="2549" width="11.42578125" style="2"/>
    <col min="2550" max="2550" width="16" style="2" customWidth="1"/>
    <col min="2551" max="2551" width="72" style="2" customWidth="1"/>
    <col min="2552" max="2552" width="20" style="2" customWidth="1"/>
    <col min="2553" max="2805" width="11.42578125" style="2"/>
    <col min="2806" max="2806" width="16" style="2" customWidth="1"/>
    <col min="2807" max="2807" width="72" style="2" customWidth="1"/>
    <col min="2808" max="2808" width="20" style="2" customWidth="1"/>
    <col min="2809" max="3061" width="11.42578125" style="2"/>
    <col min="3062" max="3062" width="16" style="2" customWidth="1"/>
    <col min="3063" max="3063" width="72" style="2" customWidth="1"/>
    <col min="3064" max="3064" width="20" style="2" customWidth="1"/>
    <col min="3065" max="3317" width="11.42578125" style="2"/>
    <col min="3318" max="3318" width="16" style="2" customWidth="1"/>
    <col min="3319" max="3319" width="72" style="2" customWidth="1"/>
    <col min="3320" max="3320" width="20" style="2" customWidth="1"/>
    <col min="3321" max="3573" width="11.42578125" style="2"/>
    <col min="3574" max="3574" width="16" style="2" customWidth="1"/>
    <col min="3575" max="3575" width="72" style="2" customWidth="1"/>
    <col min="3576" max="3576" width="20" style="2" customWidth="1"/>
    <col min="3577" max="3829" width="11.42578125" style="2"/>
    <col min="3830" max="3830" width="16" style="2" customWidth="1"/>
    <col min="3831" max="3831" width="72" style="2" customWidth="1"/>
    <col min="3832" max="3832" width="20" style="2" customWidth="1"/>
    <col min="3833" max="4085" width="11.42578125" style="2"/>
    <col min="4086" max="4086" width="16" style="2" customWidth="1"/>
    <col min="4087" max="4087" width="72" style="2" customWidth="1"/>
    <col min="4088" max="4088" width="20" style="2" customWidth="1"/>
    <col min="4089" max="4341" width="11.42578125" style="2"/>
    <col min="4342" max="4342" width="16" style="2" customWidth="1"/>
    <col min="4343" max="4343" width="72" style="2" customWidth="1"/>
    <col min="4344" max="4344" width="20" style="2" customWidth="1"/>
    <col min="4345" max="4597" width="11.42578125" style="2"/>
    <col min="4598" max="4598" width="16" style="2" customWidth="1"/>
    <col min="4599" max="4599" width="72" style="2" customWidth="1"/>
    <col min="4600" max="4600" width="20" style="2" customWidth="1"/>
    <col min="4601" max="4853" width="11.42578125" style="2"/>
    <col min="4854" max="4854" width="16" style="2" customWidth="1"/>
    <col min="4855" max="4855" width="72" style="2" customWidth="1"/>
    <col min="4856" max="4856" width="20" style="2" customWidth="1"/>
    <col min="4857" max="5109" width="11.42578125" style="2"/>
    <col min="5110" max="5110" width="16" style="2" customWidth="1"/>
    <col min="5111" max="5111" width="72" style="2" customWidth="1"/>
    <col min="5112" max="5112" width="20" style="2" customWidth="1"/>
    <col min="5113" max="5365" width="11.42578125" style="2"/>
    <col min="5366" max="5366" width="16" style="2" customWidth="1"/>
    <col min="5367" max="5367" width="72" style="2" customWidth="1"/>
    <col min="5368" max="5368" width="20" style="2" customWidth="1"/>
    <col min="5369" max="5621" width="11.42578125" style="2"/>
    <col min="5622" max="5622" width="16" style="2" customWidth="1"/>
    <col min="5623" max="5623" width="72" style="2" customWidth="1"/>
    <col min="5624" max="5624" width="20" style="2" customWidth="1"/>
    <col min="5625" max="5877" width="11.42578125" style="2"/>
    <col min="5878" max="5878" width="16" style="2" customWidth="1"/>
    <col min="5879" max="5879" width="72" style="2" customWidth="1"/>
    <col min="5880" max="5880" width="20" style="2" customWidth="1"/>
    <col min="5881" max="6133" width="11.42578125" style="2"/>
    <col min="6134" max="6134" width="16" style="2" customWidth="1"/>
    <col min="6135" max="6135" width="72" style="2" customWidth="1"/>
    <col min="6136" max="6136" width="20" style="2" customWidth="1"/>
    <col min="6137" max="6389" width="11.42578125" style="2"/>
    <col min="6390" max="6390" width="16" style="2" customWidth="1"/>
    <col min="6391" max="6391" width="72" style="2" customWidth="1"/>
    <col min="6392" max="6392" width="20" style="2" customWidth="1"/>
    <col min="6393" max="6645" width="11.42578125" style="2"/>
    <col min="6646" max="6646" width="16" style="2" customWidth="1"/>
    <col min="6647" max="6647" width="72" style="2" customWidth="1"/>
    <col min="6648" max="6648" width="20" style="2" customWidth="1"/>
    <col min="6649" max="6901" width="11.42578125" style="2"/>
    <col min="6902" max="6902" width="16" style="2" customWidth="1"/>
    <col min="6903" max="6903" width="72" style="2" customWidth="1"/>
    <col min="6904" max="6904" width="20" style="2" customWidth="1"/>
    <col min="6905" max="7157" width="11.42578125" style="2"/>
    <col min="7158" max="7158" width="16" style="2" customWidth="1"/>
    <col min="7159" max="7159" width="72" style="2" customWidth="1"/>
    <col min="7160" max="7160" width="20" style="2" customWidth="1"/>
    <col min="7161" max="7413" width="11.42578125" style="2"/>
    <col min="7414" max="7414" width="16" style="2" customWidth="1"/>
    <col min="7415" max="7415" width="72" style="2" customWidth="1"/>
    <col min="7416" max="7416" width="20" style="2" customWidth="1"/>
    <col min="7417" max="7669" width="11.42578125" style="2"/>
    <col min="7670" max="7670" width="16" style="2" customWidth="1"/>
    <col min="7671" max="7671" width="72" style="2" customWidth="1"/>
    <col min="7672" max="7672" width="20" style="2" customWidth="1"/>
    <col min="7673" max="7925" width="11.42578125" style="2"/>
    <col min="7926" max="7926" width="16" style="2" customWidth="1"/>
    <col min="7927" max="7927" width="72" style="2" customWidth="1"/>
    <col min="7928" max="7928" width="20" style="2" customWidth="1"/>
    <col min="7929" max="8181" width="11.42578125" style="2"/>
    <col min="8182" max="8182" width="16" style="2" customWidth="1"/>
    <col min="8183" max="8183" width="72" style="2" customWidth="1"/>
    <col min="8184" max="8184" width="20" style="2" customWidth="1"/>
    <col min="8185" max="8437" width="11.42578125" style="2"/>
    <col min="8438" max="8438" width="16" style="2" customWidth="1"/>
    <col min="8439" max="8439" width="72" style="2" customWidth="1"/>
    <col min="8440" max="8440" width="20" style="2" customWidth="1"/>
    <col min="8441" max="8693" width="11.42578125" style="2"/>
    <col min="8694" max="8694" width="16" style="2" customWidth="1"/>
    <col min="8695" max="8695" width="72" style="2" customWidth="1"/>
    <col min="8696" max="8696" width="20" style="2" customWidth="1"/>
    <col min="8697" max="8949" width="11.42578125" style="2"/>
    <col min="8950" max="8950" width="16" style="2" customWidth="1"/>
    <col min="8951" max="8951" width="72" style="2" customWidth="1"/>
    <col min="8952" max="8952" width="20" style="2" customWidth="1"/>
    <col min="8953" max="9205" width="11.42578125" style="2"/>
    <col min="9206" max="9206" width="16" style="2" customWidth="1"/>
    <col min="9207" max="9207" width="72" style="2" customWidth="1"/>
    <col min="9208" max="9208" width="20" style="2" customWidth="1"/>
    <col min="9209" max="9461" width="11.42578125" style="2"/>
    <col min="9462" max="9462" width="16" style="2" customWidth="1"/>
    <col min="9463" max="9463" width="72" style="2" customWidth="1"/>
    <col min="9464" max="9464" width="20" style="2" customWidth="1"/>
    <col min="9465" max="9717" width="11.42578125" style="2"/>
    <col min="9718" max="9718" width="16" style="2" customWidth="1"/>
    <col min="9719" max="9719" width="72" style="2" customWidth="1"/>
    <col min="9720" max="9720" width="20" style="2" customWidth="1"/>
    <col min="9721" max="9973" width="11.42578125" style="2"/>
    <col min="9974" max="9974" width="16" style="2" customWidth="1"/>
    <col min="9975" max="9975" width="72" style="2" customWidth="1"/>
    <col min="9976" max="9976" width="20" style="2" customWidth="1"/>
    <col min="9977" max="10229" width="11.42578125" style="2"/>
    <col min="10230" max="10230" width="16" style="2" customWidth="1"/>
    <col min="10231" max="10231" width="72" style="2" customWidth="1"/>
    <col min="10232" max="10232" width="20" style="2" customWidth="1"/>
    <col min="10233" max="10485" width="11.42578125" style="2"/>
    <col min="10486" max="10486" width="16" style="2" customWidth="1"/>
    <col min="10487" max="10487" width="72" style="2" customWidth="1"/>
    <col min="10488" max="10488" width="20" style="2" customWidth="1"/>
    <col min="10489" max="10741" width="11.42578125" style="2"/>
    <col min="10742" max="10742" width="16" style="2" customWidth="1"/>
    <col min="10743" max="10743" width="72" style="2" customWidth="1"/>
    <col min="10744" max="10744" width="20" style="2" customWidth="1"/>
    <col min="10745" max="10997" width="11.42578125" style="2"/>
    <col min="10998" max="10998" width="16" style="2" customWidth="1"/>
    <col min="10999" max="10999" width="72" style="2" customWidth="1"/>
    <col min="11000" max="11000" width="20" style="2" customWidth="1"/>
    <col min="11001" max="11253" width="11.42578125" style="2"/>
    <col min="11254" max="11254" width="16" style="2" customWidth="1"/>
    <col min="11255" max="11255" width="72" style="2" customWidth="1"/>
    <col min="11256" max="11256" width="20" style="2" customWidth="1"/>
    <col min="11257" max="11509" width="11.42578125" style="2"/>
    <col min="11510" max="11510" width="16" style="2" customWidth="1"/>
    <col min="11511" max="11511" width="72" style="2" customWidth="1"/>
    <col min="11512" max="11512" width="20" style="2" customWidth="1"/>
    <col min="11513" max="11765" width="11.42578125" style="2"/>
    <col min="11766" max="11766" width="16" style="2" customWidth="1"/>
    <col min="11767" max="11767" width="72" style="2" customWidth="1"/>
    <col min="11768" max="11768" width="20" style="2" customWidth="1"/>
    <col min="11769" max="12021" width="11.42578125" style="2"/>
    <col min="12022" max="12022" width="16" style="2" customWidth="1"/>
    <col min="12023" max="12023" width="72" style="2" customWidth="1"/>
    <col min="12024" max="12024" width="20" style="2" customWidth="1"/>
    <col min="12025" max="12277" width="11.42578125" style="2"/>
    <col min="12278" max="12278" width="16" style="2" customWidth="1"/>
    <col min="12279" max="12279" width="72" style="2" customWidth="1"/>
    <col min="12280" max="12280" width="20" style="2" customWidth="1"/>
    <col min="12281" max="12533" width="11.42578125" style="2"/>
    <col min="12534" max="12534" width="16" style="2" customWidth="1"/>
    <col min="12535" max="12535" width="72" style="2" customWidth="1"/>
    <col min="12536" max="12536" width="20" style="2" customWidth="1"/>
    <col min="12537" max="12789" width="11.42578125" style="2"/>
    <col min="12790" max="12790" width="16" style="2" customWidth="1"/>
    <col min="12791" max="12791" width="72" style="2" customWidth="1"/>
    <col min="12792" max="12792" width="20" style="2" customWidth="1"/>
    <col min="12793" max="13045" width="11.42578125" style="2"/>
    <col min="13046" max="13046" width="16" style="2" customWidth="1"/>
    <col min="13047" max="13047" width="72" style="2" customWidth="1"/>
    <col min="13048" max="13048" width="20" style="2" customWidth="1"/>
    <col min="13049" max="13301" width="11.42578125" style="2"/>
    <col min="13302" max="13302" width="16" style="2" customWidth="1"/>
    <col min="13303" max="13303" width="72" style="2" customWidth="1"/>
    <col min="13304" max="13304" width="20" style="2" customWidth="1"/>
    <col min="13305" max="13557" width="11.42578125" style="2"/>
    <col min="13558" max="13558" width="16" style="2" customWidth="1"/>
    <col min="13559" max="13559" width="72" style="2" customWidth="1"/>
    <col min="13560" max="13560" width="20" style="2" customWidth="1"/>
    <col min="13561" max="13813" width="11.42578125" style="2"/>
    <col min="13814" max="13814" width="16" style="2" customWidth="1"/>
    <col min="13815" max="13815" width="72" style="2" customWidth="1"/>
    <col min="13816" max="13816" width="20" style="2" customWidth="1"/>
    <col min="13817" max="14069" width="11.42578125" style="2"/>
    <col min="14070" max="14070" width="16" style="2" customWidth="1"/>
    <col min="14071" max="14071" width="72" style="2" customWidth="1"/>
    <col min="14072" max="14072" width="20" style="2" customWidth="1"/>
    <col min="14073" max="14325" width="11.42578125" style="2"/>
    <col min="14326" max="14326" width="16" style="2" customWidth="1"/>
    <col min="14327" max="14327" width="72" style="2" customWidth="1"/>
    <col min="14328" max="14328" width="20" style="2" customWidth="1"/>
    <col min="14329" max="14581" width="11.42578125" style="2"/>
    <col min="14582" max="14582" width="16" style="2" customWidth="1"/>
    <col min="14583" max="14583" width="72" style="2" customWidth="1"/>
    <col min="14584" max="14584" width="20" style="2" customWidth="1"/>
    <col min="14585" max="14837" width="11.42578125" style="2"/>
    <col min="14838" max="14838" width="16" style="2" customWidth="1"/>
    <col min="14839" max="14839" width="72" style="2" customWidth="1"/>
    <col min="14840" max="14840" width="20" style="2" customWidth="1"/>
    <col min="14841" max="15093" width="11.42578125" style="2"/>
    <col min="15094" max="15094" width="16" style="2" customWidth="1"/>
    <col min="15095" max="15095" width="72" style="2" customWidth="1"/>
    <col min="15096" max="15096" width="20" style="2" customWidth="1"/>
    <col min="15097" max="15349" width="11.42578125" style="2"/>
    <col min="15350" max="15350" width="16" style="2" customWidth="1"/>
    <col min="15351" max="15351" width="72" style="2" customWidth="1"/>
    <col min="15352" max="15352" width="20" style="2" customWidth="1"/>
    <col min="15353" max="15605" width="11.42578125" style="2"/>
    <col min="15606" max="15606" width="16" style="2" customWidth="1"/>
    <col min="15607" max="15607" width="72" style="2" customWidth="1"/>
    <col min="15608" max="15608" width="20" style="2" customWidth="1"/>
    <col min="15609" max="15861" width="11.42578125" style="2"/>
    <col min="15862" max="15862" width="16" style="2" customWidth="1"/>
    <col min="15863" max="15863" width="72" style="2" customWidth="1"/>
    <col min="15864" max="15864" width="20" style="2" customWidth="1"/>
    <col min="15865" max="16117" width="11.42578125" style="2"/>
    <col min="16118" max="16118" width="16" style="2" customWidth="1"/>
    <col min="16119" max="16119" width="72" style="2" customWidth="1"/>
    <col min="16120" max="16120" width="20" style="2" customWidth="1"/>
    <col min="16121" max="16384" width="11.42578125" style="2"/>
  </cols>
  <sheetData>
    <row r="1" spans="1:10" x14ac:dyDescent="0.2">
      <c r="C1" s="2"/>
      <c r="D1" s="23"/>
      <c r="E1" s="23"/>
      <c r="F1" s="2"/>
      <c r="G1" s="2"/>
      <c r="H1" s="2"/>
      <c r="I1" s="2"/>
      <c r="J1" s="2"/>
    </row>
    <row r="2" spans="1:10" x14ac:dyDescent="0.2">
      <c r="C2" s="2"/>
      <c r="D2" s="23"/>
      <c r="E2" s="23"/>
      <c r="F2" s="2"/>
      <c r="G2" s="2"/>
      <c r="H2" s="2"/>
      <c r="I2" s="2"/>
      <c r="J2" s="2"/>
    </row>
    <row r="3" spans="1:10" x14ac:dyDescent="0.2">
      <c r="C3" s="2"/>
      <c r="D3" s="23"/>
      <c r="E3" s="23"/>
      <c r="F3" s="2"/>
      <c r="G3" s="2"/>
      <c r="H3" s="2"/>
      <c r="I3" s="2"/>
      <c r="J3" s="2"/>
    </row>
    <row r="4" spans="1:10" ht="15.75" x14ac:dyDescent="0.2">
      <c r="B4" s="414" t="s">
        <v>560</v>
      </c>
      <c r="C4" s="2"/>
      <c r="D4" s="23"/>
      <c r="E4" s="23"/>
      <c r="F4" s="2"/>
      <c r="G4" s="2"/>
      <c r="H4" s="2"/>
      <c r="I4" s="2"/>
      <c r="J4" s="2"/>
    </row>
    <row r="5" spans="1:10" x14ac:dyDescent="0.2">
      <c r="C5" s="2"/>
      <c r="D5" s="23"/>
      <c r="E5" s="23"/>
      <c r="F5" s="2"/>
      <c r="G5" s="2"/>
      <c r="H5" s="2"/>
      <c r="I5" s="2"/>
      <c r="J5" s="2"/>
    </row>
    <row r="6" spans="1:10" x14ac:dyDescent="0.2">
      <c r="C6" s="2"/>
      <c r="D6" s="2"/>
      <c r="E6" s="2"/>
      <c r="F6" s="2"/>
      <c r="G6" s="2"/>
      <c r="H6" s="2"/>
      <c r="I6" s="2"/>
      <c r="J6" s="351" t="s">
        <v>4</v>
      </c>
    </row>
    <row r="7" spans="1:10" ht="4.5" customHeight="1" x14ac:dyDescent="0.2">
      <c r="C7" s="352"/>
      <c r="D7" s="2"/>
      <c r="E7" s="2"/>
      <c r="F7" s="2"/>
      <c r="G7" s="2"/>
      <c r="H7" s="2"/>
      <c r="I7" s="2"/>
      <c r="J7" s="2"/>
    </row>
    <row r="8" spans="1:10" ht="5.25" customHeight="1" thickBot="1" x14ac:dyDescent="0.25">
      <c r="B8" s="4"/>
      <c r="C8" s="65"/>
      <c r="D8" s="81"/>
      <c r="E8" s="126"/>
      <c r="F8" s="126"/>
      <c r="G8" s="126"/>
      <c r="H8" s="81"/>
      <c r="I8" s="81"/>
      <c r="J8" s="81"/>
    </row>
    <row r="9" spans="1:10" ht="5.25" customHeight="1" x14ac:dyDescent="0.2">
      <c r="B9" s="5"/>
      <c r="C9" s="66"/>
      <c r="D9" s="84"/>
      <c r="E9" s="106"/>
      <c r="F9" s="106"/>
      <c r="G9" s="106"/>
      <c r="H9" s="84"/>
      <c r="I9" s="84"/>
      <c r="J9" s="84"/>
    </row>
    <row r="10" spans="1:10" x14ac:dyDescent="0.2">
      <c r="H10" s="127"/>
      <c r="I10" s="127"/>
      <c r="J10" s="127"/>
    </row>
    <row r="11" spans="1:10" ht="15" x14ac:dyDescent="0.25">
      <c r="B11" s="15" t="s">
        <v>355</v>
      </c>
      <c r="C11" s="67"/>
      <c r="D11" s="89"/>
      <c r="E11" s="128"/>
      <c r="F11" s="128"/>
      <c r="G11" s="128"/>
      <c r="H11" s="130"/>
      <c r="I11" s="130"/>
      <c r="J11" s="129"/>
    </row>
    <row r="12" spans="1:10" x14ac:dyDescent="0.2">
      <c r="B12" s="6"/>
      <c r="C12" s="66"/>
      <c r="D12" s="84"/>
    </row>
    <row r="13" spans="1:10" s="75" customFormat="1" x14ac:dyDescent="0.2">
      <c r="A13" s="417"/>
      <c r="B13" s="12" t="s">
        <v>5</v>
      </c>
      <c r="C13" s="210" t="s">
        <v>363</v>
      </c>
      <c r="D13" s="164" t="s">
        <v>356</v>
      </c>
      <c r="E13" s="165" t="s">
        <v>357</v>
      </c>
      <c r="F13" s="166" t="s">
        <v>358</v>
      </c>
      <c r="G13" s="166" t="s">
        <v>359</v>
      </c>
      <c r="H13" s="166" t="s">
        <v>360</v>
      </c>
      <c r="I13" s="166" t="s">
        <v>361</v>
      </c>
      <c r="J13" s="166" t="s">
        <v>362</v>
      </c>
    </row>
    <row r="14" spans="1:10" x14ac:dyDescent="0.2">
      <c r="B14" s="3" t="s">
        <v>31</v>
      </c>
      <c r="C14" s="59">
        <f t="shared" ref="C14:J14" si="0">SUM(C22,C33,C57,C70,C78,C86,C96)</f>
        <v>348530.81999999995</v>
      </c>
      <c r="D14" s="80">
        <f t="shared" si="0"/>
        <v>27</v>
      </c>
      <c r="E14" s="100">
        <f t="shared" si="0"/>
        <v>26</v>
      </c>
      <c r="F14" s="101">
        <f t="shared" si="0"/>
        <v>16</v>
      </c>
      <c r="G14" s="101">
        <f t="shared" si="0"/>
        <v>5</v>
      </c>
      <c r="H14" s="80">
        <f t="shared" si="0"/>
        <v>8</v>
      </c>
      <c r="I14" s="80">
        <f t="shared" si="0"/>
        <v>2</v>
      </c>
      <c r="J14" s="80">
        <f t="shared" si="0"/>
        <v>0</v>
      </c>
    </row>
    <row r="15" spans="1:10" x14ac:dyDescent="0.2">
      <c r="B15" s="3" t="s">
        <v>34</v>
      </c>
      <c r="C15" s="59">
        <f t="shared" ref="C15:J15" si="1">SUM(C159,C170,C206)</f>
        <v>57524.29</v>
      </c>
      <c r="D15" s="80">
        <f t="shared" si="1"/>
        <v>22</v>
      </c>
      <c r="E15" s="101">
        <f t="shared" si="1"/>
        <v>9</v>
      </c>
      <c r="F15" s="101">
        <f t="shared" si="1"/>
        <v>0</v>
      </c>
      <c r="G15" s="101">
        <f t="shared" si="1"/>
        <v>2</v>
      </c>
      <c r="H15" s="80">
        <f t="shared" si="1"/>
        <v>0</v>
      </c>
      <c r="I15" s="80">
        <f t="shared" si="1"/>
        <v>1</v>
      </c>
      <c r="J15" s="80">
        <f t="shared" si="1"/>
        <v>0</v>
      </c>
    </row>
    <row r="16" spans="1:10" x14ac:dyDescent="0.2">
      <c r="B16" s="9" t="s">
        <v>6</v>
      </c>
      <c r="C16" s="60">
        <f>SUM(C14:C15)</f>
        <v>406055.10999999993</v>
      </c>
      <c r="D16" s="102">
        <f>SUM(D14:D15)</f>
        <v>49</v>
      </c>
      <c r="E16" s="103">
        <f>SUM(E14:E15)</f>
        <v>35</v>
      </c>
      <c r="F16" s="103">
        <f>SUM(F14,F15)</f>
        <v>16</v>
      </c>
      <c r="G16" s="103">
        <f>SUM(G14,G15)</f>
        <v>7</v>
      </c>
      <c r="H16" s="102">
        <f>SUM(H14,H15)</f>
        <v>8</v>
      </c>
      <c r="I16" s="102">
        <f>SUM(I14,I15)</f>
        <v>3</v>
      </c>
      <c r="J16" s="102">
        <f>SUM(J14,J15)</f>
        <v>0</v>
      </c>
    </row>
    <row r="19" spans="2:10" s="3" customFormat="1" x14ac:dyDescent="0.2">
      <c r="B19" s="14" t="s">
        <v>565</v>
      </c>
      <c r="C19" s="71"/>
      <c r="D19" s="105"/>
      <c r="E19" s="106"/>
      <c r="F19" s="101"/>
      <c r="G19" s="101"/>
      <c r="H19" s="80"/>
      <c r="I19" s="80"/>
      <c r="J19" s="80"/>
    </row>
    <row r="20" spans="2:10" s="3" customFormat="1" x14ac:dyDescent="0.2">
      <c r="B20" s="14"/>
      <c r="C20" s="71"/>
      <c r="D20" s="105"/>
      <c r="E20" s="106"/>
      <c r="F20" s="101"/>
      <c r="G20" s="101"/>
      <c r="H20" s="80"/>
      <c r="I20" s="80"/>
      <c r="J20" s="80"/>
    </row>
    <row r="21" spans="2:10" s="3" customFormat="1" x14ac:dyDescent="0.2">
      <c r="B21" s="40"/>
      <c r="C21" s="211" t="s">
        <v>363</v>
      </c>
      <c r="D21" s="169" t="s">
        <v>356</v>
      </c>
      <c r="E21" s="170" t="s">
        <v>357</v>
      </c>
      <c r="F21" s="170" t="s">
        <v>358</v>
      </c>
      <c r="G21" s="170" t="s">
        <v>359</v>
      </c>
      <c r="H21" s="170" t="s">
        <v>360</v>
      </c>
      <c r="I21" s="170" t="s">
        <v>361</v>
      </c>
      <c r="J21" s="170" t="s">
        <v>362</v>
      </c>
    </row>
    <row r="22" spans="2:10" s="3" customFormat="1" x14ac:dyDescent="0.2">
      <c r="C22" s="212">
        <f>SUM(C24:C27)</f>
        <v>68920.570000000007</v>
      </c>
      <c r="D22" s="110">
        <f t="shared" ref="D22:J22" si="2">COUNTIFS(D24:D27,"=?")</f>
        <v>0</v>
      </c>
      <c r="E22" s="110">
        <f t="shared" si="2"/>
        <v>2</v>
      </c>
      <c r="F22" s="110">
        <f t="shared" si="2"/>
        <v>0</v>
      </c>
      <c r="G22" s="110">
        <f t="shared" si="2"/>
        <v>1</v>
      </c>
      <c r="H22" s="110">
        <f t="shared" si="2"/>
        <v>0</v>
      </c>
      <c r="I22" s="110">
        <f t="shared" si="2"/>
        <v>1</v>
      </c>
      <c r="J22" s="110">
        <f t="shared" si="2"/>
        <v>0</v>
      </c>
    </row>
    <row r="23" spans="2:10" s="3" customFormat="1" x14ac:dyDescent="0.2">
      <c r="C23" s="59"/>
      <c r="D23" s="80"/>
      <c r="E23" s="101"/>
      <c r="F23" s="101"/>
      <c r="G23" s="101"/>
      <c r="H23" s="101"/>
      <c r="I23" s="101"/>
      <c r="J23" s="101"/>
    </row>
    <row r="24" spans="2:10" s="3" customFormat="1" x14ac:dyDescent="0.2">
      <c r="B24" s="3" t="s">
        <v>550</v>
      </c>
      <c r="C24" s="208">
        <f>'[2]Consejería de Cultura'!$I$2</f>
        <v>1324</v>
      </c>
      <c r="D24" s="323"/>
      <c r="E24" s="323" t="s">
        <v>405</v>
      </c>
      <c r="F24" s="308"/>
      <c r="G24" s="308"/>
      <c r="H24" s="308"/>
      <c r="I24" s="308"/>
      <c r="J24" s="315" t="s">
        <v>354</v>
      </c>
    </row>
    <row r="25" spans="2:10" s="3" customFormat="1" x14ac:dyDescent="0.2">
      <c r="B25" s="3" t="s">
        <v>37</v>
      </c>
      <c r="C25" s="208">
        <f>'[2]Consejería de Cultura'!$I$46</f>
        <v>2623.5</v>
      </c>
      <c r="D25" s="308"/>
      <c r="E25" s="323" t="s">
        <v>405</v>
      </c>
      <c r="F25" s="308"/>
      <c r="G25" s="308"/>
      <c r="H25" s="308"/>
      <c r="I25" s="308"/>
      <c r="J25" s="315" t="s">
        <v>354</v>
      </c>
    </row>
    <row r="26" spans="2:10" s="3" customFormat="1" x14ac:dyDescent="0.2">
      <c r="B26" s="3" t="s">
        <v>38</v>
      </c>
      <c r="C26" s="208">
        <f>'[2]Consejería de Cultura'!$I$65</f>
        <v>6269.07</v>
      </c>
      <c r="D26" s="308"/>
      <c r="E26" s="308"/>
      <c r="F26" s="308"/>
      <c r="G26" s="323" t="s">
        <v>405</v>
      </c>
      <c r="H26" s="308"/>
      <c r="I26" s="308"/>
      <c r="J26" s="315" t="s">
        <v>354</v>
      </c>
    </row>
    <row r="27" spans="2:10" s="3" customFormat="1" x14ac:dyDescent="0.2">
      <c r="B27" s="3" t="s">
        <v>39</v>
      </c>
      <c r="C27" s="208">
        <f>'[2]Consejería de Cultura'!$I$121</f>
        <v>58704</v>
      </c>
      <c r="D27" s="308"/>
      <c r="E27" s="308"/>
      <c r="F27" s="308"/>
      <c r="G27" s="308"/>
      <c r="H27" s="308"/>
      <c r="I27" s="323" t="s">
        <v>405</v>
      </c>
      <c r="J27" s="315" t="s">
        <v>354</v>
      </c>
    </row>
    <row r="28" spans="2:10" s="3" customFormat="1" x14ac:dyDescent="0.2">
      <c r="C28" s="59"/>
      <c r="D28" s="80"/>
      <c r="E28" s="101"/>
      <c r="F28" s="101"/>
      <c r="G28" s="101"/>
      <c r="H28" s="101"/>
      <c r="I28" s="101"/>
      <c r="J28" s="101"/>
    </row>
    <row r="29" spans="2:10" s="3" customFormat="1" x14ac:dyDescent="0.2">
      <c r="C29" s="59"/>
      <c r="D29" s="80"/>
      <c r="E29" s="101"/>
      <c r="F29" s="101"/>
      <c r="G29" s="101"/>
      <c r="H29" s="101"/>
      <c r="I29" s="101"/>
      <c r="J29" s="101"/>
    </row>
    <row r="30" spans="2:10" s="3" customFormat="1" x14ac:dyDescent="0.2">
      <c r="B30" s="14" t="s">
        <v>567</v>
      </c>
      <c r="C30" s="61"/>
      <c r="D30" s="77"/>
      <c r="E30" s="101"/>
      <c r="F30" s="101"/>
      <c r="G30" s="101"/>
      <c r="H30" s="101"/>
      <c r="I30" s="101"/>
      <c r="J30" s="101"/>
    </row>
    <row r="31" spans="2:10" s="3" customFormat="1" x14ac:dyDescent="0.2">
      <c r="B31" s="14"/>
      <c r="C31" s="61"/>
      <c r="D31" s="77"/>
      <c r="E31" s="101"/>
      <c r="F31" s="101"/>
      <c r="G31" s="101"/>
      <c r="H31" s="101"/>
      <c r="I31" s="101"/>
      <c r="J31" s="101"/>
    </row>
    <row r="32" spans="2:10" s="3" customFormat="1" x14ac:dyDescent="0.2">
      <c r="C32" s="211" t="s">
        <v>363</v>
      </c>
      <c r="D32" s="169" t="s">
        <v>356</v>
      </c>
      <c r="E32" s="170" t="s">
        <v>357</v>
      </c>
      <c r="F32" s="170" t="s">
        <v>358</v>
      </c>
      <c r="G32" s="170" t="s">
        <v>359</v>
      </c>
      <c r="H32" s="170" t="s">
        <v>360</v>
      </c>
      <c r="I32" s="170" t="s">
        <v>361</v>
      </c>
      <c r="J32" s="170" t="s">
        <v>362</v>
      </c>
    </row>
    <row r="33" spans="2:10" s="3" customFormat="1" x14ac:dyDescent="0.2">
      <c r="C33" s="212">
        <f>SUM(C35:C51)</f>
        <v>110009.68000000001</v>
      </c>
      <c r="D33" s="110">
        <f t="shared" ref="D33:J33" si="3">COUNTIFS(D35:D51,"=?")</f>
        <v>3</v>
      </c>
      <c r="E33" s="110">
        <f t="shared" si="3"/>
        <v>3</v>
      </c>
      <c r="F33" s="110">
        <f t="shared" si="3"/>
        <v>5</v>
      </c>
      <c r="G33" s="110">
        <f t="shared" si="3"/>
        <v>1</v>
      </c>
      <c r="H33" s="110">
        <f t="shared" si="3"/>
        <v>4</v>
      </c>
      <c r="I33" s="110">
        <f t="shared" si="3"/>
        <v>1</v>
      </c>
      <c r="J33" s="110">
        <f t="shared" si="3"/>
        <v>0</v>
      </c>
    </row>
    <row r="34" spans="2:10" s="3" customFormat="1" x14ac:dyDescent="0.2">
      <c r="C34" s="59"/>
      <c r="D34" s="80"/>
      <c r="E34" s="114"/>
      <c r="F34" s="114"/>
      <c r="G34" s="114"/>
      <c r="H34" s="101"/>
      <c r="I34" s="101"/>
      <c r="J34" s="101"/>
    </row>
    <row r="35" spans="2:10" s="3" customFormat="1" x14ac:dyDescent="0.2">
      <c r="B35" s="445" t="s">
        <v>519</v>
      </c>
      <c r="C35" s="208">
        <f>'[2]Otras consejerías'!I3</f>
        <v>12637.69</v>
      </c>
      <c r="D35" s="308"/>
      <c r="E35" s="323"/>
      <c r="F35" s="308"/>
      <c r="G35" s="308"/>
      <c r="H35" s="323" t="s">
        <v>405</v>
      </c>
      <c r="I35" s="308"/>
      <c r="J35" s="315"/>
    </row>
    <row r="36" spans="2:10" s="3" customFormat="1" x14ac:dyDescent="0.2">
      <c r="B36" s="445" t="s">
        <v>514</v>
      </c>
      <c r="C36" s="208">
        <f>'[2]Otras consejerías'!I4</f>
        <v>21589</v>
      </c>
      <c r="D36" s="308"/>
      <c r="E36" s="323"/>
      <c r="G36" s="308"/>
      <c r="H36" s="323"/>
      <c r="I36" s="323" t="s">
        <v>405</v>
      </c>
      <c r="J36" s="315"/>
    </row>
    <row r="37" spans="2:10" s="3" customFormat="1" x14ac:dyDescent="0.2">
      <c r="B37" s="450" t="s">
        <v>544</v>
      </c>
      <c r="C37" s="208">
        <f>'[2]Otras consejerías'!I5</f>
        <v>7901</v>
      </c>
      <c r="D37" s="308"/>
      <c r="E37" s="323"/>
      <c r="F37" s="323"/>
      <c r="G37" s="323" t="s">
        <v>405</v>
      </c>
      <c r="H37" s="308"/>
      <c r="I37" s="308"/>
      <c r="J37" s="315"/>
    </row>
    <row r="38" spans="2:10" s="3" customFormat="1" x14ac:dyDescent="0.2">
      <c r="B38" s="445" t="s">
        <v>539</v>
      </c>
      <c r="C38" s="208">
        <f>'[2]Otras consejerías'!I6</f>
        <v>4020</v>
      </c>
      <c r="D38" s="308"/>
      <c r="E38" s="308"/>
      <c r="F38" s="323" t="s">
        <v>405</v>
      </c>
      <c r="G38" s="323"/>
      <c r="H38" s="308"/>
      <c r="I38" s="308"/>
      <c r="J38" s="315"/>
    </row>
    <row r="39" spans="2:10" s="3" customFormat="1" x14ac:dyDescent="0.2">
      <c r="B39" s="445" t="s">
        <v>548</v>
      </c>
      <c r="C39" s="309">
        <f>'[2]Otras consejerías'!I7</f>
        <v>3751.21</v>
      </c>
      <c r="D39" s="308"/>
      <c r="E39" s="323"/>
      <c r="F39" s="323" t="s">
        <v>405</v>
      </c>
      <c r="G39" s="308"/>
      <c r="H39" s="323"/>
      <c r="I39" s="323"/>
      <c r="J39" s="315"/>
    </row>
    <row r="40" spans="2:10" s="3" customFormat="1" x14ac:dyDescent="0.2">
      <c r="B40" s="445" t="s">
        <v>547</v>
      </c>
      <c r="C40" s="309">
        <f>'[2]Otras consejerías'!$I$9</f>
        <v>464.88</v>
      </c>
      <c r="D40" s="323" t="s">
        <v>405</v>
      </c>
      <c r="E40" s="308"/>
      <c r="F40" s="323"/>
      <c r="G40" s="308"/>
      <c r="H40" s="323"/>
      <c r="I40" s="308"/>
      <c r="J40" s="308"/>
    </row>
    <row r="41" spans="2:10" s="3" customFormat="1" x14ac:dyDescent="0.2">
      <c r="B41" s="445" t="s">
        <v>546</v>
      </c>
      <c r="C41" s="208">
        <v>3667.4</v>
      </c>
      <c r="D41" s="308"/>
      <c r="E41" s="308"/>
      <c r="F41" s="323" t="s">
        <v>405</v>
      </c>
      <c r="G41" s="323"/>
      <c r="H41" s="308"/>
      <c r="I41" s="308"/>
      <c r="J41" s="308"/>
    </row>
    <row r="42" spans="2:10" s="3" customFormat="1" x14ac:dyDescent="0.2">
      <c r="B42" s="40" t="s">
        <v>513</v>
      </c>
      <c r="C42" s="208">
        <v>18189.84</v>
      </c>
      <c r="D42" s="323"/>
      <c r="E42" s="323"/>
      <c r="F42" s="308"/>
      <c r="G42" s="308"/>
      <c r="H42" s="323" t="s">
        <v>405</v>
      </c>
      <c r="I42" s="308"/>
      <c r="J42" s="308"/>
    </row>
    <row r="43" spans="2:10" s="3" customFormat="1" x14ac:dyDescent="0.2">
      <c r="B43" s="445" t="s">
        <v>543</v>
      </c>
      <c r="C43" s="208">
        <v>10031.879999999999</v>
      </c>
      <c r="D43" s="323"/>
      <c r="E43" s="323"/>
      <c r="F43" s="308"/>
      <c r="G43" s="308"/>
      <c r="H43" s="323" t="s">
        <v>405</v>
      </c>
      <c r="I43" s="308"/>
      <c r="J43" s="308"/>
    </row>
    <row r="44" spans="2:10" s="3" customFormat="1" x14ac:dyDescent="0.2">
      <c r="B44" s="445" t="s">
        <v>545</v>
      </c>
      <c r="C44" s="208">
        <v>2471</v>
      </c>
      <c r="D44" s="323"/>
      <c r="E44" s="323" t="s">
        <v>405</v>
      </c>
      <c r="F44" s="323"/>
      <c r="G44" s="308"/>
      <c r="H44" s="308"/>
      <c r="I44" s="308"/>
      <c r="J44" s="308"/>
    </row>
    <row r="45" spans="2:10" s="3" customFormat="1" x14ac:dyDescent="0.2">
      <c r="B45" s="445" t="s">
        <v>541</v>
      </c>
      <c r="C45" s="208">
        <v>3653.28</v>
      </c>
      <c r="D45" s="323"/>
      <c r="E45" s="308"/>
      <c r="F45" s="323" t="s">
        <v>405</v>
      </c>
      <c r="G45" s="323"/>
      <c r="H45" s="323"/>
      <c r="I45" s="308"/>
      <c r="J45" s="308"/>
    </row>
    <row r="46" spans="2:10" s="3" customFormat="1" x14ac:dyDescent="0.2">
      <c r="B46" s="445" t="s">
        <v>542</v>
      </c>
      <c r="C46" s="208">
        <v>4309</v>
      </c>
      <c r="D46" s="323"/>
      <c r="E46" s="308"/>
      <c r="F46" s="323" t="s">
        <v>405</v>
      </c>
      <c r="G46" s="308"/>
      <c r="H46" s="323"/>
      <c r="I46" s="308"/>
      <c r="J46" s="308"/>
    </row>
    <row r="47" spans="2:10" s="3" customFormat="1" x14ac:dyDescent="0.2">
      <c r="B47" s="445" t="s">
        <v>549</v>
      </c>
      <c r="C47" s="208">
        <v>1038</v>
      </c>
      <c r="D47" s="323"/>
      <c r="E47" s="323" t="s">
        <v>405</v>
      </c>
      <c r="F47" s="308"/>
      <c r="G47" s="308"/>
      <c r="H47" s="323"/>
      <c r="I47" s="308"/>
      <c r="J47" s="308"/>
    </row>
    <row r="48" spans="2:10" s="3" customFormat="1" x14ac:dyDescent="0.2">
      <c r="B48" s="445" t="s">
        <v>515</v>
      </c>
      <c r="C48" s="208">
        <v>19</v>
      </c>
      <c r="D48" s="323" t="s">
        <v>405</v>
      </c>
      <c r="E48" s="308"/>
      <c r="F48" s="308"/>
      <c r="G48" s="308"/>
      <c r="H48" s="323"/>
      <c r="I48" s="308"/>
      <c r="J48" s="308"/>
    </row>
    <row r="49" spans="2:10" s="3" customFormat="1" x14ac:dyDescent="0.2">
      <c r="B49" s="3" t="s">
        <v>40</v>
      </c>
      <c r="C49" s="208">
        <v>509</v>
      </c>
      <c r="D49" s="323" t="s">
        <v>405</v>
      </c>
      <c r="E49" s="308"/>
      <c r="F49" s="308"/>
      <c r="G49" s="308"/>
      <c r="H49" s="308"/>
      <c r="I49" s="308"/>
      <c r="J49" s="308"/>
    </row>
    <row r="50" spans="2:10" s="3" customFormat="1" x14ac:dyDescent="0.2">
      <c r="B50" s="3" t="s">
        <v>41</v>
      </c>
      <c r="C50" s="208">
        <v>2911</v>
      </c>
      <c r="D50" s="308"/>
      <c r="E50" s="323" t="s">
        <v>405</v>
      </c>
      <c r="F50" s="323"/>
      <c r="G50" s="308"/>
      <c r="H50" s="308"/>
      <c r="I50" s="308"/>
      <c r="J50" s="308"/>
    </row>
    <row r="51" spans="2:10" s="3" customFormat="1" x14ac:dyDescent="0.2">
      <c r="B51" s="3" t="s">
        <v>42</v>
      </c>
      <c r="C51" s="208">
        <v>12846.5</v>
      </c>
      <c r="D51" s="308"/>
      <c r="E51" s="308"/>
      <c r="F51" s="308"/>
      <c r="G51" s="323"/>
      <c r="H51" s="323" t="s">
        <v>405</v>
      </c>
      <c r="I51" s="308"/>
      <c r="J51" s="308"/>
    </row>
    <row r="52" spans="2:10" s="3" customFormat="1" x14ac:dyDescent="0.2">
      <c r="C52" s="59"/>
      <c r="D52" s="80"/>
      <c r="E52" s="101"/>
      <c r="F52" s="101"/>
      <c r="G52" s="101"/>
      <c r="H52" s="101"/>
      <c r="I52" s="101"/>
      <c r="J52" s="114"/>
    </row>
    <row r="53" spans="2:10" s="3" customFormat="1" x14ac:dyDescent="0.2">
      <c r="C53" s="59"/>
      <c r="D53" s="80"/>
      <c r="E53" s="101"/>
      <c r="F53" s="101"/>
      <c r="G53" s="101"/>
      <c r="H53" s="101"/>
      <c r="I53" s="101"/>
      <c r="J53" s="114"/>
    </row>
    <row r="54" spans="2:10" s="3" customFormat="1" x14ac:dyDescent="0.2">
      <c r="B54" s="14" t="s">
        <v>566</v>
      </c>
      <c r="C54" s="61"/>
      <c r="D54" s="77"/>
      <c r="E54" s="101"/>
      <c r="F54" s="101"/>
      <c r="G54" s="101"/>
      <c r="H54" s="101"/>
      <c r="I54" s="101"/>
      <c r="J54" s="101"/>
    </row>
    <row r="55" spans="2:10" s="3" customFormat="1" x14ac:dyDescent="0.2">
      <c r="B55" s="14"/>
      <c r="C55" s="61"/>
      <c r="D55" s="77"/>
      <c r="E55" s="101"/>
      <c r="F55" s="101"/>
      <c r="G55" s="101"/>
      <c r="H55" s="101"/>
      <c r="I55" s="101"/>
      <c r="J55" s="101"/>
    </row>
    <row r="56" spans="2:10" s="3" customFormat="1" x14ac:dyDescent="0.2">
      <c r="C56" s="211" t="s">
        <v>363</v>
      </c>
      <c r="D56" s="169" t="s">
        <v>356</v>
      </c>
      <c r="E56" s="170" t="s">
        <v>357</v>
      </c>
      <c r="F56" s="170" t="s">
        <v>358</v>
      </c>
      <c r="G56" s="170" t="s">
        <v>359</v>
      </c>
      <c r="H56" s="170" t="s">
        <v>360</v>
      </c>
      <c r="I56" s="170" t="s">
        <v>361</v>
      </c>
      <c r="J56" s="170" t="s">
        <v>362</v>
      </c>
    </row>
    <row r="57" spans="2:10" s="3" customFormat="1" x14ac:dyDescent="0.2">
      <c r="C57" s="212">
        <f>SUM(C59:C64)</f>
        <v>35664</v>
      </c>
      <c r="D57" s="110">
        <f t="shared" ref="D57:J57" si="4">COUNTIFS(D59:D64,"=?")</f>
        <v>0</v>
      </c>
      <c r="E57" s="110">
        <f t="shared" si="4"/>
        <v>1</v>
      </c>
      <c r="F57" s="110">
        <f t="shared" si="4"/>
        <v>2</v>
      </c>
      <c r="G57" s="110">
        <f t="shared" si="4"/>
        <v>2</v>
      </c>
      <c r="H57" s="110">
        <f t="shared" si="4"/>
        <v>1</v>
      </c>
      <c r="I57" s="110">
        <f t="shared" si="4"/>
        <v>0</v>
      </c>
      <c r="J57" s="110">
        <f t="shared" si="4"/>
        <v>0</v>
      </c>
    </row>
    <row r="58" spans="2:10" s="3" customFormat="1" x14ac:dyDescent="0.2">
      <c r="C58" s="59"/>
      <c r="D58" s="80"/>
      <c r="E58" s="101"/>
      <c r="F58" s="101"/>
      <c r="G58" s="101"/>
      <c r="H58" s="101"/>
      <c r="I58" s="101"/>
      <c r="J58" s="101"/>
    </row>
    <row r="59" spans="2:10" s="3" customFormat="1" x14ac:dyDescent="0.2">
      <c r="B59" s="36" t="s">
        <v>43</v>
      </c>
      <c r="C59" s="208">
        <v>3470</v>
      </c>
      <c r="D59" s="308"/>
      <c r="E59" s="323"/>
      <c r="F59" s="323" t="s">
        <v>405</v>
      </c>
      <c r="G59" s="308"/>
      <c r="H59" s="308"/>
      <c r="I59" s="308"/>
      <c r="J59" s="315"/>
    </row>
    <row r="60" spans="2:10" s="3" customFormat="1" x14ac:dyDescent="0.2">
      <c r="B60" s="36" t="s">
        <v>44</v>
      </c>
      <c r="C60" s="208">
        <v>3510</v>
      </c>
      <c r="D60" s="308"/>
      <c r="F60" s="323" t="s">
        <v>405</v>
      </c>
      <c r="G60" s="308"/>
      <c r="H60" s="308"/>
      <c r="I60" s="308" t="s">
        <v>354</v>
      </c>
      <c r="J60" s="315" t="s">
        <v>354</v>
      </c>
    </row>
    <row r="61" spans="2:10" s="3" customFormat="1" x14ac:dyDescent="0.2">
      <c r="B61" s="36" t="s">
        <v>45</v>
      </c>
      <c r="C61" s="208">
        <v>15300</v>
      </c>
      <c r="D61" s="308"/>
      <c r="E61" s="308"/>
      <c r="F61" s="308"/>
      <c r="G61" s="308"/>
      <c r="H61" s="323" t="s">
        <v>405</v>
      </c>
      <c r="I61" s="308" t="s">
        <v>354</v>
      </c>
      <c r="J61" s="315" t="s">
        <v>354</v>
      </c>
    </row>
    <row r="62" spans="2:10" s="3" customFormat="1" x14ac:dyDescent="0.2">
      <c r="B62" s="36" t="s">
        <v>46</v>
      </c>
      <c r="C62" s="208">
        <v>6200</v>
      </c>
      <c r="D62" s="308"/>
      <c r="E62" s="308"/>
      <c r="F62" s="308"/>
      <c r="G62" s="323" t="s">
        <v>405</v>
      </c>
      <c r="H62" s="308"/>
      <c r="I62" s="308" t="s">
        <v>354</v>
      </c>
      <c r="J62" s="315" t="s">
        <v>354</v>
      </c>
    </row>
    <row r="63" spans="2:10" s="3" customFormat="1" x14ac:dyDescent="0.2">
      <c r="B63" s="36" t="s">
        <v>47</v>
      </c>
      <c r="C63" s="208">
        <v>1252</v>
      </c>
      <c r="D63" s="308"/>
      <c r="E63" s="323" t="s">
        <v>405</v>
      </c>
      <c r="F63" s="308"/>
      <c r="G63" s="308"/>
      <c r="H63" s="308"/>
      <c r="I63" s="308" t="s">
        <v>354</v>
      </c>
      <c r="J63" s="315" t="s">
        <v>354</v>
      </c>
    </row>
    <row r="64" spans="2:10" s="3" customFormat="1" x14ac:dyDescent="0.2">
      <c r="B64" s="36" t="s">
        <v>590</v>
      </c>
      <c r="C64" s="208">
        <v>5932</v>
      </c>
      <c r="D64" s="308"/>
      <c r="E64" s="308"/>
      <c r="F64" s="323"/>
      <c r="G64" s="323" t="s">
        <v>405</v>
      </c>
      <c r="H64" s="308"/>
      <c r="I64" s="308" t="s">
        <v>354</v>
      </c>
      <c r="J64" s="308" t="s">
        <v>354</v>
      </c>
    </row>
    <row r="65" spans="2:10" s="3" customFormat="1" x14ac:dyDescent="0.2">
      <c r="C65" s="59"/>
      <c r="D65" s="80"/>
      <c r="E65" s="101"/>
      <c r="F65" s="101"/>
      <c r="G65" s="101"/>
      <c r="H65" s="101"/>
      <c r="I65" s="101"/>
      <c r="J65" s="114"/>
    </row>
    <row r="66" spans="2:10" s="3" customFormat="1" x14ac:dyDescent="0.2">
      <c r="C66" s="59"/>
      <c r="D66" s="80"/>
      <c r="E66" s="101"/>
      <c r="F66" s="101"/>
      <c r="G66" s="101"/>
      <c r="H66" s="101"/>
      <c r="I66" s="101"/>
      <c r="J66" s="114"/>
    </row>
    <row r="67" spans="2:10" s="3" customFormat="1" x14ac:dyDescent="0.2">
      <c r="B67" s="14" t="s">
        <v>111</v>
      </c>
      <c r="C67" s="61"/>
      <c r="D67" s="77"/>
      <c r="E67" s="101"/>
      <c r="F67" s="101"/>
      <c r="G67" s="101"/>
      <c r="H67" s="101"/>
      <c r="I67" s="101"/>
      <c r="J67" s="114"/>
    </row>
    <row r="68" spans="2:10" s="3" customFormat="1" x14ac:dyDescent="0.2">
      <c r="C68" s="59"/>
      <c r="D68" s="80"/>
      <c r="E68" s="101"/>
      <c r="F68" s="101"/>
      <c r="G68" s="101"/>
      <c r="H68" s="101"/>
      <c r="I68" s="101"/>
      <c r="J68" s="114"/>
    </row>
    <row r="69" spans="2:10" s="3" customFormat="1" x14ac:dyDescent="0.2">
      <c r="C69" s="211" t="s">
        <v>363</v>
      </c>
      <c r="D69" s="169" t="s">
        <v>356</v>
      </c>
      <c r="E69" s="170" t="s">
        <v>357</v>
      </c>
      <c r="F69" s="170" t="s">
        <v>358</v>
      </c>
      <c r="G69" s="170" t="s">
        <v>359</v>
      </c>
      <c r="H69" s="170" t="s">
        <v>360</v>
      </c>
      <c r="I69" s="170" t="s">
        <v>361</v>
      </c>
      <c r="J69" s="170" t="s">
        <v>362</v>
      </c>
    </row>
    <row r="70" spans="2:10" s="3" customFormat="1" x14ac:dyDescent="0.2">
      <c r="C70" s="212">
        <f>SUM(C72)</f>
        <v>6408.86</v>
      </c>
      <c r="D70" s="110">
        <f>COUNTIFS(D72,"=?")</f>
        <v>0</v>
      </c>
      <c r="E70" s="110">
        <f t="shared" ref="E70:J70" si="5">COUNTIFS(E72,"=?")</f>
        <v>0</v>
      </c>
      <c r="F70" s="110">
        <f t="shared" si="5"/>
        <v>0</v>
      </c>
      <c r="G70" s="110">
        <f t="shared" si="5"/>
        <v>1</v>
      </c>
      <c r="H70" s="110">
        <f t="shared" si="5"/>
        <v>0</v>
      </c>
      <c r="I70" s="110">
        <f t="shared" si="5"/>
        <v>0</v>
      </c>
      <c r="J70" s="110">
        <f t="shared" si="5"/>
        <v>0</v>
      </c>
    </row>
    <row r="71" spans="2:10" s="3" customFormat="1" x14ac:dyDescent="0.2">
      <c r="C71" s="59"/>
      <c r="D71" s="80"/>
      <c r="E71" s="101"/>
      <c r="F71" s="101"/>
      <c r="G71" s="101"/>
      <c r="H71" s="101"/>
      <c r="I71" s="101"/>
      <c r="J71" s="101"/>
    </row>
    <row r="72" spans="2:10" s="3" customFormat="1" x14ac:dyDescent="0.2">
      <c r="B72" s="3" t="s">
        <v>48</v>
      </c>
      <c r="C72" s="208">
        <v>6408.86</v>
      </c>
      <c r="D72" s="308" t="s">
        <v>354</v>
      </c>
      <c r="E72" s="323"/>
      <c r="F72" s="308" t="s">
        <v>354</v>
      </c>
      <c r="G72" s="323" t="s">
        <v>405</v>
      </c>
      <c r="H72" s="308" t="s">
        <v>354</v>
      </c>
      <c r="I72" s="308" t="s">
        <v>354</v>
      </c>
      <c r="J72" s="308" t="s">
        <v>354</v>
      </c>
    </row>
    <row r="73" spans="2:10" s="3" customFormat="1" x14ac:dyDescent="0.2">
      <c r="C73" s="59"/>
      <c r="D73" s="80"/>
      <c r="E73" s="101"/>
      <c r="F73" s="101"/>
      <c r="G73" s="101"/>
      <c r="H73" s="101"/>
      <c r="I73" s="101"/>
      <c r="J73" s="114"/>
    </row>
    <row r="74" spans="2:10" s="3" customFormat="1" x14ac:dyDescent="0.2">
      <c r="C74" s="59"/>
      <c r="D74" s="80"/>
      <c r="E74" s="101"/>
      <c r="F74" s="101"/>
      <c r="G74" s="101"/>
      <c r="H74" s="101"/>
      <c r="I74" s="101"/>
      <c r="J74" s="114"/>
    </row>
    <row r="75" spans="2:10" s="3" customFormat="1" x14ac:dyDescent="0.2">
      <c r="B75" s="14" t="s">
        <v>113</v>
      </c>
      <c r="C75" s="61"/>
      <c r="D75" s="77"/>
      <c r="E75" s="101"/>
      <c r="F75" s="101"/>
      <c r="G75" s="101"/>
      <c r="H75" s="101"/>
      <c r="I75" s="101"/>
      <c r="J75" s="114"/>
    </row>
    <row r="76" spans="2:10" s="3" customFormat="1" x14ac:dyDescent="0.2">
      <c r="C76" s="59"/>
      <c r="D76" s="80"/>
      <c r="E76" s="101"/>
      <c r="F76" s="101"/>
      <c r="G76" s="101"/>
      <c r="H76" s="101"/>
      <c r="I76" s="101"/>
      <c r="J76" s="101"/>
    </row>
    <row r="77" spans="2:10" s="3" customFormat="1" x14ac:dyDescent="0.2">
      <c r="C77" s="211" t="s">
        <v>363</v>
      </c>
      <c r="D77" s="169" t="s">
        <v>356</v>
      </c>
      <c r="E77" s="170" t="s">
        <v>357</v>
      </c>
      <c r="F77" s="170" t="s">
        <v>358</v>
      </c>
      <c r="G77" s="170" t="s">
        <v>359</v>
      </c>
      <c r="H77" s="170" t="s">
        <v>360</v>
      </c>
      <c r="I77" s="170" t="s">
        <v>361</v>
      </c>
      <c r="J77" s="170" t="s">
        <v>362</v>
      </c>
    </row>
    <row r="78" spans="2:10" s="3" customFormat="1" x14ac:dyDescent="0.2">
      <c r="C78" s="212">
        <f>SUM(C80)</f>
        <v>629.86</v>
      </c>
      <c r="D78" s="110">
        <f>COUNTIFS(D80,"=?")</f>
        <v>1</v>
      </c>
      <c r="E78" s="110">
        <f t="shared" ref="E78:J78" si="6">COUNTIFS(E80,"=?")</f>
        <v>0</v>
      </c>
      <c r="F78" s="110">
        <f t="shared" si="6"/>
        <v>0</v>
      </c>
      <c r="G78" s="110">
        <f t="shared" si="6"/>
        <v>0</v>
      </c>
      <c r="H78" s="110">
        <f t="shared" si="6"/>
        <v>0</v>
      </c>
      <c r="I78" s="110">
        <f t="shared" si="6"/>
        <v>0</v>
      </c>
      <c r="J78" s="110">
        <f t="shared" si="6"/>
        <v>0</v>
      </c>
    </row>
    <row r="79" spans="2:10" s="3" customFormat="1" x14ac:dyDescent="0.2">
      <c r="C79" s="59"/>
      <c r="D79" s="80"/>
      <c r="E79" s="101"/>
      <c r="F79" s="101"/>
      <c r="G79" s="101"/>
      <c r="H79" s="101"/>
      <c r="I79" s="101"/>
      <c r="J79" s="101"/>
    </row>
    <row r="80" spans="2:10" s="3" customFormat="1" x14ac:dyDescent="0.2">
      <c r="B80" s="3" t="s">
        <v>49</v>
      </c>
      <c r="C80" s="465">
        <v>629.86</v>
      </c>
      <c r="D80" s="323" t="s">
        <v>405</v>
      </c>
      <c r="E80" s="308" t="s">
        <v>354</v>
      </c>
      <c r="F80" s="308" t="s">
        <v>354</v>
      </c>
      <c r="G80" s="308" t="s">
        <v>354</v>
      </c>
      <c r="H80" s="308" t="s">
        <v>354</v>
      </c>
      <c r="I80" s="308" t="s">
        <v>354</v>
      </c>
      <c r="J80" s="315" t="s">
        <v>354</v>
      </c>
    </row>
    <row r="81" spans="2:10" s="3" customFormat="1" x14ac:dyDescent="0.2">
      <c r="C81" s="59"/>
      <c r="D81" s="80"/>
      <c r="E81" s="101"/>
      <c r="F81" s="101"/>
      <c r="G81" s="101"/>
      <c r="H81" s="101"/>
      <c r="I81" s="101"/>
      <c r="J81" s="101"/>
    </row>
    <row r="82" spans="2:10" s="3" customFormat="1" x14ac:dyDescent="0.2">
      <c r="C82" s="59"/>
      <c r="D82" s="80"/>
      <c r="E82" s="101"/>
      <c r="F82" s="101"/>
      <c r="G82" s="101"/>
      <c r="H82" s="101"/>
      <c r="I82" s="101"/>
      <c r="J82" s="101"/>
    </row>
    <row r="83" spans="2:10" s="3" customFormat="1" x14ac:dyDescent="0.2">
      <c r="B83" s="14" t="s">
        <v>112</v>
      </c>
      <c r="C83" s="61"/>
      <c r="D83" s="77"/>
      <c r="E83" s="101"/>
      <c r="F83" s="101"/>
      <c r="G83" s="101"/>
      <c r="H83" s="101"/>
      <c r="I83" s="101"/>
      <c r="J83" s="101"/>
    </row>
    <row r="84" spans="2:10" s="3" customFormat="1" x14ac:dyDescent="0.2">
      <c r="C84" s="59"/>
      <c r="D84" s="80"/>
      <c r="E84" s="101"/>
      <c r="F84" s="101"/>
      <c r="G84" s="101"/>
      <c r="H84" s="101"/>
      <c r="I84" s="101"/>
      <c r="J84" s="101"/>
    </row>
    <row r="85" spans="2:10" s="3" customFormat="1" x14ac:dyDescent="0.2">
      <c r="C85" s="211" t="s">
        <v>363</v>
      </c>
      <c r="D85" s="169" t="s">
        <v>356</v>
      </c>
      <c r="E85" s="170" t="s">
        <v>357</v>
      </c>
      <c r="F85" s="170" t="s">
        <v>358</v>
      </c>
      <c r="G85" s="170" t="s">
        <v>359</v>
      </c>
      <c r="H85" s="170" t="s">
        <v>360</v>
      </c>
      <c r="I85" s="170" t="s">
        <v>361</v>
      </c>
      <c r="J85" s="170" t="s">
        <v>362</v>
      </c>
    </row>
    <row r="86" spans="2:10" s="3" customFormat="1" x14ac:dyDescent="0.2">
      <c r="C86" s="212">
        <f>SUM(C88:C90)</f>
        <v>28902</v>
      </c>
      <c r="D86" s="110">
        <f>COUNTIFS(D88:D90,"=?")</f>
        <v>0</v>
      </c>
      <c r="E86" s="110">
        <f t="shared" ref="E86:J86" si="7">COUNTIFS(E88:E90,"=?")</f>
        <v>0</v>
      </c>
      <c r="F86" s="110">
        <f t="shared" si="7"/>
        <v>0</v>
      </c>
      <c r="G86" s="110">
        <f t="shared" si="7"/>
        <v>0</v>
      </c>
      <c r="H86" s="110">
        <f t="shared" si="7"/>
        <v>2</v>
      </c>
      <c r="I86" s="110">
        <f t="shared" si="7"/>
        <v>0</v>
      </c>
      <c r="J86" s="110">
        <f t="shared" si="7"/>
        <v>0</v>
      </c>
    </row>
    <row r="87" spans="2:10" s="3" customFormat="1" x14ac:dyDescent="0.2">
      <c r="C87" s="59"/>
      <c r="D87" s="80"/>
      <c r="E87" s="101"/>
      <c r="F87" s="101"/>
      <c r="G87" s="101"/>
      <c r="H87" s="101"/>
      <c r="I87" s="101"/>
      <c r="J87" s="101"/>
    </row>
    <row r="88" spans="2:10" s="3" customFormat="1" x14ac:dyDescent="0.2">
      <c r="B88" s="36" t="s">
        <v>50</v>
      </c>
      <c r="C88" s="309">
        <f>'[2]Poder judicial'!$I$19</f>
        <v>0</v>
      </c>
      <c r="D88" s="323"/>
      <c r="E88" s="308"/>
      <c r="F88" s="308"/>
      <c r="G88" s="308"/>
      <c r="H88" s="308"/>
      <c r="I88" s="308"/>
      <c r="J88" s="315" t="s">
        <v>354</v>
      </c>
    </row>
    <row r="89" spans="2:10" s="3" customFormat="1" x14ac:dyDescent="0.2">
      <c r="B89" s="36" t="s">
        <v>51</v>
      </c>
      <c r="C89" s="208">
        <f>'[2]Poder judicial'!$I$49</f>
        <v>10045</v>
      </c>
      <c r="D89" s="308"/>
      <c r="E89" s="308"/>
      <c r="F89" s="308"/>
      <c r="G89" s="323"/>
      <c r="H89" s="323" t="s">
        <v>405</v>
      </c>
      <c r="I89" s="308"/>
      <c r="J89" s="308" t="s">
        <v>354</v>
      </c>
    </row>
    <row r="90" spans="2:10" s="3" customFormat="1" x14ac:dyDescent="0.2">
      <c r="B90" s="36" t="s">
        <v>52</v>
      </c>
      <c r="C90" s="476">
        <f>'[2]Poder judicial'!$I$69</f>
        <v>18857</v>
      </c>
      <c r="D90" s="308"/>
      <c r="E90" s="308"/>
      <c r="F90" s="308"/>
      <c r="G90" s="308"/>
      <c r="H90" s="323" t="s">
        <v>405</v>
      </c>
      <c r="I90" s="308"/>
      <c r="J90" s="308" t="s">
        <v>354</v>
      </c>
    </row>
    <row r="91" spans="2:10" s="3" customFormat="1" x14ac:dyDescent="0.2">
      <c r="C91" s="59"/>
      <c r="D91" s="80"/>
      <c r="E91" s="101"/>
      <c r="F91" s="101"/>
      <c r="G91" s="101"/>
      <c r="H91" s="101"/>
      <c r="I91" s="101"/>
      <c r="J91" s="114"/>
    </row>
    <row r="92" spans="2:10" s="3" customFormat="1" x14ac:dyDescent="0.2">
      <c r="C92" s="59"/>
      <c r="D92" s="80"/>
      <c r="E92" s="101"/>
      <c r="F92" s="101"/>
      <c r="G92" s="101"/>
      <c r="H92" s="101"/>
      <c r="I92" s="101"/>
      <c r="J92" s="114"/>
    </row>
    <row r="93" spans="2:10" s="3" customFormat="1" x14ac:dyDescent="0.2">
      <c r="B93" s="14" t="s">
        <v>564</v>
      </c>
      <c r="C93" s="61"/>
      <c r="D93" s="77"/>
      <c r="E93" s="101"/>
      <c r="F93" s="101"/>
      <c r="G93" s="101"/>
      <c r="H93" s="101"/>
      <c r="I93" s="101"/>
      <c r="J93" s="114"/>
    </row>
    <row r="94" spans="2:10" s="3" customFormat="1" x14ac:dyDescent="0.2">
      <c r="C94" s="59"/>
      <c r="D94" s="80"/>
      <c r="E94" s="101"/>
      <c r="F94" s="101"/>
      <c r="G94" s="101"/>
      <c r="H94" s="101"/>
      <c r="I94" s="101"/>
      <c r="J94" s="101"/>
    </row>
    <row r="95" spans="2:10" s="3" customFormat="1" x14ac:dyDescent="0.2">
      <c r="C95" s="211" t="s">
        <v>363</v>
      </c>
      <c r="D95" s="169" t="s">
        <v>356</v>
      </c>
      <c r="E95" s="170" t="s">
        <v>357</v>
      </c>
      <c r="F95" s="170" t="s">
        <v>358</v>
      </c>
      <c r="G95" s="170" t="s">
        <v>359</v>
      </c>
      <c r="H95" s="170" t="s">
        <v>360</v>
      </c>
      <c r="I95" s="170" t="s">
        <v>361</v>
      </c>
      <c r="J95" s="170" t="s">
        <v>362</v>
      </c>
    </row>
    <row r="96" spans="2:10" s="3" customFormat="1" x14ac:dyDescent="0.2">
      <c r="C96" s="212">
        <f>SUM(C98:C150)</f>
        <v>97995.849999999991</v>
      </c>
      <c r="D96" s="110">
        <f t="shared" ref="D96:J96" si="8">COUNTIFS(D98:D150,"=?")</f>
        <v>23</v>
      </c>
      <c r="E96" s="110">
        <f t="shared" si="8"/>
        <v>20</v>
      </c>
      <c r="F96" s="110">
        <f t="shared" si="8"/>
        <v>9</v>
      </c>
      <c r="G96" s="110">
        <f t="shared" si="8"/>
        <v>0</v>
      </c>
      <c r="H96" s="110">
        <f t="shared" si="8"/>
        <v>1</v>
      </c>
      <c r="I96" s="110">
        <f t="shared" si="8"/>
        <v>0</v>
      </c>
      <c r="J96" s="110">
        <f t="shared" si="8"/>
        <v>0</v>
      </c>
    </row>
    <row r="97" spans="2:10" s="3" customFormat="1" x14ac:dyDescent="0.2">
      <c r="C97" s="59"/>
      <c r="D97" s="80"/>
      <c r="E97" s="101"/>
      <c r="F97" s="101"/>
      <c r="G97" s="101"/>
      <c r="H97" s="101"/>
      <c r="I97" s="101"/>
      <c r="J97" s="101"/>
    </row>
    <row r="98" spans="2:10" s="3" customFormat="1" x14ac:dyDescent="0.2">
      <c r="B98" s="36" t="s">
        <v>53</v>
      </c>
      <c r="C98" s="208">
        <v>3590</v>
      </c>
      <c r="D98" s="308"/>
      <c r="E98" s="308"/>
      <c r="F98" s="323" t="s">
        <v>405</v>
      </c>
      <c r="G98" s="308"/>
      <c r="H98" s="308"/>
      <c r="I98" s="308"/>
      <c r="J98" s="315" t="s">
        <v>354</v>
      </c>
    </row>
    <row r="99" spans="2:10" s="3" customFormat="1" x14ac:dyDescent="0.2">
      <c r="B99" s="36" t="s">
        <v>54</v>
      </c>
      <c r="C99" s="208">
        <v>18516</v>
      </c>
      <c r="D99" s="308"/>
      <c r="E99" s="308"/>
      <c r="F99" s="308"/>
      <c r="G99" s="308"/>
      <c r="H99" s="323" t="s">
        <v>405</v>
      </c>
      <c r="I99" s="308"/>
      <c r="J99" s="315" t="s">
        <v>354</v>
      </c>
    </row>
    <row r="100" spans="2:10" s="3" customFormat="1" x14ac:dyDescent="0.2">
      <c r="B100" s="36" t="s">
        <v>55</v>
      </c>
      <c r="C100" s="208">
        <v>4384.84</v>
      </c>
      <c r="D100" s="308"/>
      <c r="E100" s="308"/>
      <c r="F100" s="323" t="s">
        <v>405</v>
      </c>
      <c r="G100" s="308"/>
      <c r="H100" s="308"/>
      <c r="I100" s="308"/>
      <c r="J100" s="315" t="s">
        <v>354</v>
      </c>
    </row>
    <row r="101" spans="2:10" s="3" customFormat="1" x14ac:dyDescent="0.2">
      <c r="B101" s="36" t="s">
        <v>56</v>
      </c>
      <c r="C101" s="208">
        <v>3228.54</v>
      </c>
      <c r="D101" s="308"/>
      <c r="E101" s="308"/>
      <c r="F101" s="323" t="s">
        <v>405</v>
      </c>
      <c r="G101" s="308"/>
      <c r="H101" s="308"/>
      <c r="I101" s="308"/>
      <c r="J101" s="315" t="s">
        <v>354</v>
      </c>
    </row>
    <row r="102" spans="2:10" s="3" customFormat="1" x14ac:dyDescent="0.2">
      <c r="B102" s="36" t="s">
        <v>57</v>
      </c>
      <c r="C102" s="208">
        <v>4043.77</v>
      </c>
      <c r="D102" s="308"/>
      <c r="E102" s="308"/>
      <c r="F102" s="323" t="s">
        <v>405</v>
      </c>
      <c r="G102" s="323"/>
      <c r="H102" s="308"/>
      <c r="I102" s="308"/>
      <c r="J102" s="315" t="s">
        <v>354</v>
      </c>
    </row>
    <row r="103" spans="2:10" s="3" customFormat="1" x14ac:dyDescent="0.2">
      <c r="B103" s="36" t="s">
        <v>58</v>
      </c>
      <c r="C103" s="208">
        <v>1535.94</v>
      </c>
      <c r="D103" s="308"/>
      <c r="E103" s="323" t="s">
        <v>405</v>
      </c>
      <c r="F103" s="308"/>
      <c r="G103" s="308"/>
      <c r="H103" s="308"/>
      <c r="I103" s="308"/>
      <c r="J103" s="315" t="s">
        <v>354</v>
      </c>
    </row>
    <row r="104" spans="2:10" s="3" customFormat="1" x14ac:dyDescent="0.2">
      <c r="B104" s="36" t="s">
        <v>61</v>
      </c>
      <c r="C104" s="208">
        <v>1217.21</v>
      </c>
      <c r="D104" s="308"/>
      <c r="E104" s="323" t="s">
        <v>405</v>
      </c>
      <c r="F104" s="308"/>
      <c r="G104" s="308"/>
      <c r="H104" s="308"/>
      <c r="I104" s="308"/>
      <c r="J104" s="315" t="s">
        <v>354</v>
      </c>
    </row>
    <row r="105" spans="2:10" s="3" customFormat="1" x14ac:dyDescent="0.2">
      <c r="B105" s="36" t="s">
        <v>62</v>
      </c>
      <c r="C105" s="208">
        <v>2262</v>
      </c>
      <c r="D105" s="308"/>
      <c r="E105" s="323" t="s">
        <v>405</v>
      </c>
      <c r="F105" s="308"/>
      <c r="G105" s="308"/>
      <c r="H105" s="308"/>
      <c r="I105" s="308"/>
      <c r="J105" s="315" t="s">
        <v>354</v>
      </c>
    </row>
    <row r="106" spans="2:10" s="3" customFormat="1" x14ac:dyDescent="0.2">
      <c r="B106" s="36" t="s">
        <v>63</v>
      </c>
      <c r="C106" s="208">
        <v>286</v>
      </c>
      <c r="D106" s="323" t="s">
        <v>405</v>
      </c>
      <c r="E106" s="308"/>
      <c r="F106" s="308"/>
      <c r="G106" s="308"/>
      <c r="H106" s="308"/>
      <c r="I106" s="308"/>
      <c r="J106" s="315" t="s">
        <v>354</v>
      </c>
    </row>
    <row r="107" spans="2:10" s="3" customFormat="1" x14ac:dyDescent="0.2">
      <c r="B107" s="36" t="s">
        <v>530</v>
      </c>
      <c r="C107" s="208">
        <v>282</v>
      </c>
      <c r="D107" s="323" t="s">
        <v>405</v>
      </c>
      <c r="E107" s="308"/>
      <c r="F107" s="308"/>
      <c r="G107" s="308"/>
      <c r="H107" s="308"/>
      <c r="I107" s="308"/>
      <c r="J107" s="315"/>
    </row>
    <row r="108" spans="2:10" s="3" customFormat="1" x14ac:dyDescent="0.2">
      <c r="B108" s="36" t="s">
        <v>64</v>
      </c>
      <c r="C108" s="208">
        <v>720</v>
      </c>
      <c r="D108" s="323" t="s">
        <v>405</v>
      </c>
      <c r="E108" s="308"/>
      <c r="F108" s="308"/>
      <c r="G108" s="308"/>
      <c r="H108" s="308"/>
      <c r="I108" s="308"/>
      <c r="J108" s="315" t="s">
        <v>354</v>
      </c>
    </row>
    <row r="109" spans="2:10" s="3" customFormat="1" x14ac:dyDescent="0.2">
      <c r="B109" s="36" t="s">
        <v>65</v>
      </c>
      <c r="C109" s="208">
        <v>739.5</v>
      </c>
      <c r="D109" s="323" t="s">
        <v>405</v>
      </c>
      <c r="E109" s="308"/>
      <c r="F109" s="308"/>
      <c r="G109" s="308"/>
      <c r="H109" s="308"/>
      <c r="I109" s="308"/>
      <c r="J109" s="315" t="s">
        <v>354</v>
      </c>
    </row>
    <row r="110" spans="2:10" s="3" customFormat="1" x14ac:dyDescent="0.2">
      <c r="B110" s="36" t="s">
        <v>68</v>
      </c>
      <c r="C110" s="208">
        <v>2270</v>
      </c>
      <c r="D110" s="308"/>
      <c r="E110" s="323" t="s">
        <v>405</v>
      </c>
      <c r="F110" s="308"/>
      <c r="G110" s="308"/>
      <c r="H110" s="308"/>
      <c r="I110" s="308"/>
      <c r="J110" s="315" t="s">
        <v>354</v>
      </c>
    </row>
    <row r="111" spans="2:10" s="3" customFormat="1" x14ac:dyDescent="0.2">
      <c r="B111" s="36" t="s">
        <v>69</v>
      </c>
      <c r="C111" s="208">
        <v>637.4</v>
      </c>
      <c r="D111" s="323" t="s">
        <v>405</v>
      </c>
      <c r="E111" s="308"/>
      <c r="F111" s="308"/>
      <c r="G111" s="308"/>
      <c r="H111" s="308"/>
      <c r="I111" s="308"/>
      <c r="J111" s="315" t="s">
        <v>354</v>
      </c>
    </row>
    <row r="112" spans="2:10" s="3" customFormat="1" x14ac:dyDescent="0.2">
      <c r="B112" s="36" t="s">
        <v>71</v>
      </c>
      <c r="C112" s="208">
        <v>980.59</v>
      </c>
      <c r="D112" s="323" t="s">
        <v>405</v>
      </c>
      <c r="E112" s="323"/>
      <c r="F112" s="308"/>
      <c r="G112" s="308"/>
      <c r="H112" s="308"/>
      <c r="I112" s="308"/>
      <c r="J112" s="315" t="s">
        <v>354</v>
      </c>
    </row>
    <row r="113" spans="2:10" s="3" customFormat="1" x14ac:dyDescent="0.2">
      <c r="B113" s="36" t="s">
        <v>72</v>
      </c>
      <c r="C113" s="208">
        <v>710</v>
      </c>
      <c r="D113" s="323" t="s">
        <v>405</v>
      </c>
      <c r="E113" s="308"/>
      <c r="F113" s="308"/>
      <c r="G113" s="308"/>
      <c r="H113" s="308"/>
      <c r="I113" s="308"/>
      <c r="J113" s="315" t="s">
        <v>354</v>
      </c>
    </row>
    <row r="114" spans="2:10" s="3" customFormat="1" x14ac:dyDescent="0.2">
      <c r="B114" s="36" t="s">
        <v>73</v>
      </c>
      <c r="C114" s="208">
        <v>2100</v>
      </c>
      <c r="D114" s="308"/>
      <c r="E114" s="323" t="s">
        <v>405</v>
      </c>
      <c r="G114" s="323"/>
      <c r="H114" s="308"/>
      <c r="I114" s="308"/>
      <c r="J114" s="315" t="s">
        <v>354</v>
      </c>
    </row>
    <row r="115" spans="2:10" s="3" customFormat="1" x14ac:dyDescent="0.2">
      <c r="B115" s="36" t="s">
        <v>75</v>
      </c>
      <c r="C115" s="208">
        <v>818.4</v>
      </c>
      <c r="D115" s="323" t="s">
        <v>405</v>
      </c>
      <c r="E115" s="308"/>
      <c r="F115" s="308"/>
      <c r="G115" s="308"/>
      <c r="H115" s="308"/>
      <c r="I115" s="308"/>
      <c r="J115" s="315" t="s">
        <v>354</v>
      </c>
    </row>
    <row r="116" spans="2:10" s="3" customFormat="1" x14ac:dyDescent="0.2">
      <c r="B116" s="36" t="s">
        <v>76</v>
      </c>
      <c r="C116" s="208">
        <v>3106</v>
      </c>
      <c r="D116" s="308"/>
      <c r="E116" s="308"/>
      <c r="F116" s="323" t="s">
        <v>405</v>
      </c>
      <c r="G116" s="308"/>
      <c r="H116" s="308"/>
      <c r="I116" s="308"/>
      <c r="J116" s="315" t="s">
        <v>354</v>
      </c>
    </row>
    <row r="117" spans="2:10" s="3" customFormat="1" x14ac:dyDescent="0.2">
      <c r="B117" s="36" t="s">
        <v>77</v>
      </c>
      <c r="C117" s="208">
        <v>500</v>
      </c>
      <c r="D117" s="323" t="s">
        <v>405</v>
      </c>
      <c r="E117" s="308"/>
      <c r="F117" s="308"/>
      <c r="G117" s="308"/>
      <c r="H117" s="308"/>
      <c r="I117" s="308"/>
      <c r="J117" s="315" t="s">
        <v>354</v>
      </c>
    </row>
    <row r="118" spans="2:10" s="3" customFormat="1" x14ac:dyDescent="0.2">
      <c r="B118" s="36" t="s">
        <v>78</v>
      </c>
      <c r="C118" s="208">
        <v>1029</v>
      </c>
      <c r="D118" s="323"/>
      <c r="E118" s="323" t="s">
        <v>405</v>
      </c>
      <c r="F118" s="308"/>
      <c r="G118" s="308"/>
      <c r="H118" s="308"/>
      <c r="I118" s="308"/>
      <c r="J118" s="315" t="s">
        <v>354</v>
      </c>
    </row>
    <row r="119" spans="2:10" s="3" customFormat="1" x14ac:dyDescent="0.2">
      <c r="B119" s="36" t="s">
        <v>79</v>
      </c>
      <c r="C119" s="208">
        <v>576</v>
      </c>
      <c r="D119" s="323" t="s">
        <v>405</v>
      </c>
      <c r="E119" s="308"/>
      <c r="F119" s="308"/>
      <c r="G119" s="323"/>
      <c r="H119" s="308"/>
      <c r="I119" s="308"/>
      <c r="J119" s="315" t="s">
        <v>354</v>
      </c>
    </row>
    <row r="120" spans="2:10" s="3" customFormat="1" x14ac:dyDescent="0.2">
      <c r="B120" s="36" t="s">
        <v>529</v>
      </c>
      <c r="C120" s="208">
        <v>216</v>
      </c>
      <c r="D120" s="323" t="s">
        <v>405</v>
      </c>
      <c r="E120" s="308"/>
      <c r="F120" s="308"/>
      <c r="G120" s="308"/>
      <c r="H120" s="308"/>
      <c r="I120" s="308"/>
      <c r="J120" s="315"/>
    </row>
    <row r="121" spans="2:10" s="3" customFormat="1" x14ac:dyDescent="0.2">
      <c r="B121" s="261" t="s">
        <v>81</v>
      </c>
      <c r="C121" s="208">
        <v>1679</v>
      </c>
      <c r="D121" s="323"/>
      <c r="E121" s="323" t="s">
        <v>405</v>
      </c>
      <c r="F121" s="308"/>
      <c r="G121" s="308"/>
      <c r="H121" s="308"/>
      <c r="I121" s="308"/>
      <c r="J121" s="315"/>
    </row>
    <row r="122" spans="2:10" s="3" customFormat="1" x14ac:dyDescent="0.2">
      <c r="B122" s="36" t="s">
        <v>82</v>
      </c>
      <c r="C122" s="208">
        <v>4306</v>
      </c>
      <c r="D122" s="308"/>
      <c r="E122" s="308"/>
      <c r="F122" s="323" t="s">
        <v>405</v>
      </c>
      <c r="G122" s="308"/>
      <c r="H122" s="308" t="s">
        <v>354</v>
      </c>
      <c r="I122" s="308" t="s">
        <v>354</v>
      </c>
      <c r="J122" s="315" t="s">
        <v>354</v>
      </c>
    </row>
    <row r="123" spans="2:10" s="3" customFormat="1" x14ac:dyDescent="0.2">
      <c r="B123" s="36" t="s">
        <v>83</v>
      </c>
      <c r="C123" s="208">
        <v>1385</v>
      </c>
      <c r="D123" s="308"/>
      <c r="E123" s="323" t="s">
        <v>405</v>
      </c>
      <c r="F123" s="308"/>
      <c r="G123" s="308"/>
      <c r="H123" s="308" t="s">
        <v>354</v>
      </c>
      <c r="I123" s="308" t="s">
        <v>354</v>
      </c>
      <c r="J123" s="315" t="s">
        <v>354</v>
      </c>
    </row>
    <row r="124" spans="2:10" s="3" customFormat="1" x14ac:dyDescent="0.2">
      <c r="B124" s="36" t="s">
        <v>533</v>
      </c>
      <c r="C124" s="208">
        <v>566.79999999999995</v>
      </c>
      <c r="D124" s="323" t="s">
        <v>405</v>
      </c>
      <c r="E124" s="323"/>
      <c r="F124" s="308"/>
      <c r="G124" s="308"/>
      <c r="H124" s="308"/>
      <c r="I124" s="308"/>
      <c r="J124" s="315"/>
    </row>
    <row r="125" spans="2:10" s="3" customFormat="1" x14ac:dyDescent="0.2">
      <c r="B125" s="36" t="s">
        <v>84</v>
      </c>
      <c r="C125" s="208">
        <v>767.2</v>
      </c>
      <c r="D125" s="323" t="s">
        <v>405</v>
      </c>
      <c r="E125" s="323"/>
      <c r="F125" s="308"/>
      <c r="G125" s="308"/>
      <c r="H125" s="308" t="s">
        <v>354</v>
      </c>
      <c r="I125" s="308" t="s">
        <v>354</v>
      </c>
      <c r="J125" s="315" t="s">
        <v>354</v>
      </c>
    </row>
    <row r="126" spans="2:10" s="3" customFormat="1" x14ac:dyDescent="0.2">
      <c r="B126" s="36" t="s">
        <v>85</v>
      </c>
      <c r="C126" s="208">
        <v>984</v>
      </c>
      <c r="D126" s="323" t="s">
        <v>405</v>
      </c>
      <c r="E126" s="308"/>
      <c r="F126" s="308"/>
      <c r="G126" s="308"/>
      <c r="H126" s="308" t="s">
        <v>354</v>
      </c>
      <c r="I126" s="308" t="s">
        <v>354</v>
      </c>
      <c r="J126" s="315" t="s">
        <v>354</v>
      </c>
    </row>
    <row r="127" spans="2:10" s="3" customFormat="1" x14ac:dyDescent="0.2">
      <c r="B127" s="36" t="s">
        <v>551</v>
      </c>
      <c r="C127" s="208">
        <v>486</v>
      </c>
      <c r="D127" s="323" t="s">
        <v>405</v>
      </c>
      <c r="E127" s="308"/>
      <c r="F127" s="308"/>
      <c r="G127" s="308"/>
      <c r="H127" s="308"/>
      <c r="I127" s="308"/>
      <c r="J127" s="315"/>
    </row>
    <row r="128" spans="2:10" s="3" customFormat="1" x14ac:dyDescent="0.2">
      <c r="B128" s="36" t="s">
        <v>86</v>
      </c>
      <c r="C128" s="208">
        <v>1239.96</v>
      </c>
      <c r="D128" s="308"/>
      <c r="E128" s="323" t="s">
        <v>405</v>
      </c>
      <c r="F128" s="308"/>
      <c r="G128" s="308"/>
      <c r="H128" s="308" t="s">
        <v>354</v>
      </c>
      <c r="I128" s="308" t="s">
        <v>354</v>
      </c>
      <c r="J128" s="315" t="s">
        <v>354</v>
      </c>
    </row>
    <row r="129" spans="2:10" s="3" customFormat="1" x14ac:dyDescent="0.2">
      <c r="B129" s="36" t="s">
        <v>87</v>
      </c>
      <c r="C129" s="208">
        <v>3242.55</v>
      </c>
      <c r="D129" s="308"/>
      <c r="E129" s="323"/>
      <c r="F129" s="323" t="s">
        <v>405</v>
      </c>
      <c r="G129" s="308"/>
      <c r="H129" s="308" t="s">
        <v>354</v>
      </c>
      <c r="I129" s="308" t="s">
        <v>354</v>
      </c>
      <c r="J129" s="315" t="s">
        <v>354</v>
      </c>
    </row>
    <row r="130" spans="2:10" s="3" customFormat="1" x14ac:dyDescent="0.2">
      <c r="B130" s="36" t="s">
        <v>88</v>
      </c>
      <c r="C130" s="208">
        <v>1087.76</v>
      </c>
      <c r="E130" s="323" t="s">
        <v>405</v>
      </c>
      <c r="F130" s="308"/>
      <c r="G130" s="308"/>
      <c r="H130" s="308" t="s">
        <v>354</v>
      </c>
      <c r="I130" s="308" t="s">
        <v>354</v>
      </c>
      <c r="J130" s="315" t="s">
        <v>354</v>
      </c>
    </row>
    <row r="131" spans="2:10" s="3" customFormat="1" x14ac:dyDescent="0.2">
      <c r="B131" s="36" t="s">
        <v>89</v>
      </c>
      <c r="C131" s="208">
        <v>991.86</v>
      </c>
      <c r="D131" s="323" t="s">
        <v>405</v>
      </c>
      <c r="E131" s="308"/>
      <c r="F131" s="308"/>
      <c r="G131" s="308"/>
      <c r="H131" s="308" t="s">
        <v>354</v>
      </c>
      <c r="I131" s="308" t="s">
        <v>354</v>
      </c>
      <c r="J131" s="315" t="s">
        <v>354</v>
      </c>
    </row>
    <row r="132" spans="2:10" s="3" customFormat="1" x14ac:dyDescent="0.2">
      <c r="B132" s="36" t="s">
        <v>90</v>
      </c>
      <c r="C132" s="208">
        <v>2401</v>
      </c>
      <c r="D132" s="308"/>
      <c r="E132" s="323" t="s">
        <v>405</v>
      </c>
      <c r="F132" s="308"/>
      <c r="G132" s="308"/>
      <c r="H132" s="308" t="s">
        <v>354</v>
      </c>
      <c r="I132" s="308" t="s">
        <v>354</v>
      </c>
      <c r="J132" s="315" t="s">
        <v>354</v>
      </c>
    </row>
    <row r="133" spans="2:10" s="3" customFormat="1" x14ac:dyDescent="0.2">
      <c r="B133" s="36" t="s">
        <v>91</v>
      </c>
      <c r="C133" s="208">
        <v>1767</v>
      </c>
      <c r="D133" s="308"/>
      <c r="E133" s="323" t="s">
        <v>405</v>
      </c>
      <c r="F133" s="308"/>
      <c r="G133" s="308"/>
      <c r="H133" s="308"/>
      <c r="I133" s="308"/>
      <c r="J133" s="315"/>
    </row>
    <row r="134" spans="2:10" s="3" customFormat="1" x14ac:dyDescent="0.2">
      <c r="B134" s="36" t="s">
        <v>92</v>
      </c>
      <c r="C134" s="208">
        <v>3095.58</v>
      </c>
      <c r="D134" s="308"/>
      <c r="E134" s="323"/>
      <c r="F134" s="323" t="s">
        <v>405</v>
      </c>
      <c r="G134" s="308"/>
      <c r="H134" s="308" t="s">
        <v>354</v>
      </c>
      <c r="I134" s="308" t="s">
        <v>354</v>
      </c>
      <c r="J134" s="315" t="s">
        <v>354</v>
      </c>
    </row>
    <row r="135" spans="2:10" s="3" customFormat="1" x14ac:dyDescent="0.2">
      <c r="B135" s="36" t="s">
        <v>531</v>
      </c>
      <c r="C135" s="208">
        <v>1608.37</v>
      </c>
      <c r="D135" s="308"/>
      <c r="E135" s="323" t="s">
        <v>405</v>
      </c>
      <c r="F135" s="308"/>
      <c r="G135" s="308"/>
      <c r="H135" s="308" t="s">
        <v>354</v>
      </c>
      <c r="I135" s="308" t="s">
        <v>354</v>
      </c>
      <c r="J135" s="315" t="s">
        <v>354</v>
      </c>
    </row>
    <row r="136" spans="2:10" s="3" customFormat="1" x14ac:dyDescent="0.2">
      <c r="B136" s="36" t="s">
        <v>93</v>
      </c>
      <c r="C136" s="208">
        <v>549</v>
      </c>
      <c r="D136" s="323" t="s">
        <v>405</v>
      </c>
      <c r="E136" s="308"/>
      <c r="F136" s="308"/>
      <c r="G136" s="308"/>
      <c r="H136" s="308" t="s">
        <v>354</v>
      </c>
      <c r="I136" s="308" t="s">
        <v>354</v>
      </c>
      <c r="J136" s="315" t="s">
        <v>354</v>
      </c>
    </row>
    <row r="137" spans="2:10" s="3" customFormat="1" x14ac:dyDescent="0.2">
      <c r="B137" s="36" t="s">
        <v>94</v>
      </c>
      <c r="C137" s="208">
        <v>1539</v>
      </c>
      <c r="D137" s="308"/>
      <c r="E137" s="323" t="s">
        <v>405</v>
      </c>
      <c r="F137" s="308"/>
      <c r="G137" s="308"/>
      <c r="H137" s="308" t="s">
        <v>354</v>
      </c>
      <c r="I137" s="308" t="s">
        <v>354</v>
      </c>
      <c r="J137" s="315" t="s">
        <v>354</v>
      </c>
    </row>
    <row r="138" spans="2:10" s="3" customFormat="1" x14ac:dyDescent="0.2">
      <c r="B138" s="36" t="s">
        <v>95</v>
      </c>
      <c r="C138" s="208">
        <v>1500</v>
      </c>
      <c r="D138" s="323"/>
      <c r="E138" s="323" t="s">
        <v>405</v>
      </c>
      <c r="F138" s="308"/>
      <c r="G138" s="308"/>
      <c r="H138" s="308" t="s">
        <v>354</v>
      </c>
      <c r="I138" s="308" t="s">
        <v>354</v>
      </c>
      <c r="J138" s="315" t="s">
        <v>354</v>
      </c>
    </row>
    <row r="139" spans="2:10" s="3" customFormat="1" x14ac:dyDescent="0.2">
      <c r="B139" s="36" t="s">
        <v>96</v>
      </c>
      <c r="C139" s="208">
        <v>910</v>
      </c>
      <c r="D139" s="323" t="s">
        <v>405</v>
      </c>
      <c r="E139" s="323"/>
      <c r="F139" s="308"/>
      <c r="G139" s="308"/>
      <c r="H139" s="308"/>
      <c r="I139" s="308"/>
      <c r="J139" s="315"/>
    </row>
    <row r="140" spans="2:10" s="3" customFormat="1" x14ac:dyDescent="0.2">
      <c r="B140" s="36" t="s">
        <v>97</v>
      </c>
      <c r="C140" s="208">
        <v>4554</v>
      </c>
      <c r="D140" s="308"/>
      <c r="E140" s="308"/>
      <c r="F140" s="323" t="s">
        <v>405</v>
      </c>
      <c r="G140" s="308"/>
      <c r="H140" s="308" t="s">
        <v>354</v>
      </c>
      <c r="I140" s="308" t="s">
        <v>354</v>
      </c>
      <c r="J140" s="315" t="s">
        <v>354</v>
      </c>
    </row>
    <row r="141" spans="2:10" s="3" customFormat="1" x14ac:dyDescent="0.2">
      <c r="B141" s="36" t="s">
        <v>98</v>
      </c>
      <c r="C141" s="208">
        <v>280.33</v>
      </c>
      <c r="D141" s="323" t="s">
        <v>405</v>
      </c>
      <c r="E141" s="308"/>
      <c r="F141" s="308"/>
      <c r="G141" s="308"/>
      <c r="H141" s="308" t="s">
        <v>354</v>
      </c>
      <c r="I141" s="308" t="s">
        <v>354</v>
      </c>
      <c r="J141" s="315" t="s">
        <v>354</v>
      </c>
    </row>
    <row r="142" spans="2:10" s="3" customFormat="1" x14ac:dyDescent="0.2">
      <c r="B142" s="36" t="s">
        <v>99</v>
      </c>
      <c r="C142" s="208">
        <v>2285</v>
      </c>
      <c r="D142" s="308"/>
      <c r="E142" s="323" t="s">
        <v>405</v>
      </c>
      <c r="F142" s="308"/>
      <c r="G142" s="308"/>
      <c r="H142" s="308" t="s">
        <v>354</v>
      </c>
      <c r="I142" s="308" t="s">
        <v>354</v>
      </c>
      <c r="J142" s="315" t="s">
        <v>354</v>
      </c>
    </row>
    <row r="143" spans="2:10" s="3" customFormat="1" x14ac:dyDescent="0.2">
      <c r="B143" s="36" t="s">
        <v>100</v>
      </c>
      <c r="C143" s="208">
        <v>1083</v>
      </c>
      <c r="D143" s="323"/>
      <c r="E143" s="323" t="s">
        <v>405</v>
      </c>
      <c r="F143" s="308"/>
      <c r="G143" s="308"/>
      <c r="H143" s="308" t="s">
        <v>354</v>
      </c>
      <c r="I143" s="308" t="s">
        <v>354</v>
      </c>
      <c r="J143" s="315" t="s">
        <v>354</v>
      </c>
    </row>
    <row r="144" spans="2:10" s="3" customFormat="1" x14ac:dyDescent="0.2">
      <c r="B144" s="36" t="s">
        <v>102</v>
      </c>
      <c r="C144" s="208">
        <v>73</v>
      </c>
      <c r="D144" s="323" t="s">
        <v>405</v>
      </c>
      <c r="E144" s="323"/>
      <c r="F144" s="308"/>
      <c r="G144" s="308"/>
      <c r="H144" s="308"/>
      <c r="I144" s="308"/>
      <c r="J144" s="315"/>
    </row>
    <row r="145" spans="2:10" s="3" customFormat="1" x14ac:dyDescent="0.2">
      <c r="B145" s="36" t="s">
        <v>103</v>
      </c>
      <c r="C145" s="208">
        <v>1185</v>
      </c>
      <c r="D145" s="323"/>
      <c r="E145" s="323" t="s">
        <v>405</v>
      </c>
      <c r="F145" s="308"/>
      <c r="G145" s="308"/>
      <c r="H145" s="308" t="s">
        <v>354</v>
      </c>
      <c r="I145" s="308" t="s">
        <v>354</v>
      </c>
      <c r="J145" s="315" t="s">
        <v>354</v>
      </c>
    </row>
    <row r="146" spans="2:10" s="3" customFormat="1" x14ac:dyDescent="0.2">
      <c r="B146" s="36" t="s">
        <v>104</v>
      </c>
      <c r="C146" s="208">
        <v>576</v>
      </c>
      <c r="D146" s="323" t="s">
        <v>405</v>
      </c>
      <c r="E146" s="308"/>
      <c r="F146" s="308"/>
      <c r="G146" s="308"/>
      <c r="H146" s="308" t="s">
        <v>354</v>
      </c>
      <c r="I146" s="308" t="s">
        <v>354</v>
      </c>
      <c r="J146" s="315" t="s">
        <v>354</v>
      </c>
    </row>
    <row r="147" spans="2:10" s="3" customFormat="1" x14ac:dyDescent="0.2">
      <c r="B147" s="36" t="s">
        <v>105</v>
      </c>
      <c r="C147" s="208">
        <v>557.4</v>
      </c>
      <c r="D147" s="323" t="s">
        <v>405</v>
      </c>
      <c r="E147" s="308"/>
      <c r="F147" s="308" t="s">
        <v>354</v>
      </c>
      <c r="G147" s="308" t="s">
        <v>354</v>
      </c>
      <c r="H147" s="308" t="s">
        <v>354</v>
      </c>
      <c r="I147" s="308" t="s">
        <v>354</v>
      </c>
      <c r="J147" s="315" t="s">
        <v>354</v>
      </c>
    </row>
    <row r="148" spans="2:10" s="3" customFormat="1" x14ac:dyDescent="0.2">
      <c r="B148" s="36" t="s">
        <v>106</v>
      </c>
      <c r="C148" s="208">
        <v>1194</v>
      </c>
      <c r="D148" s="308"/>
      <c r="E148" s="323" t="s">
        <v>405</v>
      </c>
      <c r="F148" s="308" t="s">
        <v>354</v>
      </c>
      <c r="G148" s="308" t="s">
        <v>354</v>
      </c>
      <c r="H148" s="308" t="s">
        <v>354</v>
      </c>
      <c r="I148" s="308" t="s">
        <v>354</v>
      </c>
      <c r="J148" s="315" t="s">
        <v>354</v>
      </c>
    </row>
    <row r="149" spans="2:10" s="3" customFormat="1" x14ac:dyDescent="0.2">
      <c r="B149" s="36" t="s">
        <v>107</v>
      </c>
      <c r="C149" s="208">
        <v>544.35</v>
      </c>
      <c r="D149" s="323" t="s">
        <v>405</v>
      </c>
      <c r="E149" s="308"/>
      <c r="F149" s="308" t="s">
        <v>354</v>
      </c>
      <c r="G149" s="308" t="s">
        <v>354</v>
      </c>
      <c r="H149" s="308" t="s">
        <v>354</v>
      </c>
      <c r="I149" s="308" t="s">
        <v>354</v>
      </c>
      <c r="J149" s="315" t="s">
        <v>354</v>
      </c>
    </row>
    <row r="150" spans="2:10" s="3" customFormat="1" x14ac:dyDescent="0.2">
      <c r="B150" s="36" t="s">
        <v>108</v>
      </c>
      <c r="C150" s="208">
        <v>1808.5</v>
      </c>
      <c r="D150" s="308"/>
      <c r="E150" s="323" t="s">
        <v>405</v>
      </c>
      <c r="F150" s="308" t="s">
        <v>354</v>
      </c>
      <c r="G150" s="308" t="s">
        <v>354</v>
      </c>
      <c r="H150" s="308" t="s">
        <v>354</v>
      </c>
      <c r="I150" s="308" t="s">
        <v>354</v>
      </c>
      <c r="J150" s="315" t="s">
        <v>354</v>
      </c>
    </row>
    <row r="151" spans="2:10" s="3" customFormat="1" x14ac:dyDescent="0.2">
      <c r="C151" s="64"/>
      <c r="D151" s="112"/>
      <c r="E151" s="113"/>
      <c r="F151" s="113"/>
      <c r="G151" s="113"/>
      <c r="H151" s="113"/>
      <c r="I151" s="113"/>
      <c r="J151" s="101"/>
    </row>
    <row r="152" spans="2:10" s="3" customFormat="1" x14ac:dyDescent="0.2">
      <c r="C152" s="59"/>
      <c r="D152" s="80"/>
      <c r="E152" s="101"/>
      <c r="F152" s="101"/>
      <c r="G152" s="101"/>
      <c r="H152" s="101"/>
      <c r="I152" s="101"/>
      <c r="J152" s="101"/>
    </row>
    <row r="153" spans="2:10" s="3" customFormat="1" x14ac:dyDescent="0.2">
      <c r="C153" s="59"/>
      <c r="D153" s="80"/>
      <c r="E153" s="101"/>
      <c r="F153" s="101"/>
      <c r="G153" s="101"/>
      <c r="H153" s="101"/>
      <c r="I153" s="101"/>
      <c r="J153" s="101"/>
    </row>
    <row r="154" spans="2:10" s="3" customFormat="1" x14ac:dyDescent="0.2">
      <c r="C154" s="59"/>
      <c r="D154" s="80"/>
      <c r="E154" s="101"/>
      <c r="F154" s="101"/>
      <c r="G154" s="101"/>
      <c r="H154" s="101"/>
      <c r="I154" s="101"/>
      <c r="J154" s="101"/>
    </row>
    <row r="155" spans="2:10" s="3" customFormat="1" x14ac:dyDescent="0.2">
      <c r="C155" s="59"/>
      <c r="D155" s="80"/>
      <c r="E155" s="101"/>
      <c r="F155" s="101"/>
      <c r="G155" s="101"/>
      <c r="H155" s="101"/>
      <c r="I155" s="101"/>
      <c r="J155" s="101"/>
    </row>
    <row r="156" spans="2:10" s="3" customFormat="1" x14ac:dyDescent="0.2">
      <c r="B156" s="14" t="s">
        <v>562</v>
      </c>
      <c r="C156" s="61"/>
      <c r="D156" s="77"/>
      <c r="E156" s="101"/>
      <c r="F156" s="101"/>
      <c r="G156" s="101"/>
      <c r="H156" s="101"/>
      <c r="I156" s="101"/>
      <c r="J156" s="101"/>
    </row>
    <row r="157" spans="2:10" s="3" customFormat="1" x14ac:dyDescent="0.2">
      <c r="C157" s="59"/>
      <c r="D157" s="80"/>
      <c r="E157" s="101"/>
      <c r="F157" s="101"/>
      <c r="G157" s="101"/>
      <c r="H157" s="101"/>
      <c r="I157" s="101"/>
      <c r="J157" s="101"/>
    </row>
    <row r="158" spans="2:10" s="3" customFormat="1" x14ac:dyDescent="0.2">
      <c r="C158" s="211" t="s">
        <v>363</v>
      </c>
      <c r="D158" s="169" t="s">
        <v>356</v>
      </c>
      <c r="E158" s="170" t="s">
        <v>357</v>
      </c>
      <c r="F158" s="170" t="s">
        <v>358</v>
      </c>
      <c r="G158" s="170" t="s">
        <v>359</v>
      </c>
      <c r="H158" s="170" t="s">
        <v>360</v>
      </c>
      <c r="I158" s="170" t="s">
        <v>361</v>
      </c>
      <c r="J158" s="170" t="s">
        <v>362</v>
      </c>
    </row>
    <row r="159" spans="2:10" s="3" customFormat="1" x14ac:dyDescent="0.2">
      <c r="C159" s="212">
        <f>SUM(C161:C164)</f>
        <v>5493</v>
      </c>
      <c r="D159" s="110">
        <f t="shared" ref="D159:J159" si="9">COUNTIFS(D161:D164,"=?")</f>
        <v>2</v>
      </c>
      <c r="E159" s="110">
        <f t="shared" si="9"/>
        <v>0</v>
      </c>
      <c r="F159" s="110">
        <f t="shared" si="9"/>
        <v>0</v>
      </c>
      <c r="G159" s="110">
        <f t="shared" si="9"/>
        <v>1</v>
      </c>
      <c r="H159" s="110">
        <f t="shared" si="9"/>
        <v>0</v>
      </c>
      <c r="I159" s="110">
        <f t="shared" si="9"/>
        <v>0</v>
      </c>
      <c r="J159" s="110">
        <f t="shared" si="9"/>
        <v>0</v>
      </c>
    </row>
    <row r="160" spans="2:10" s="3" customFormat="1" x14ac:dyDescent="0.2">
      <c r="C160" s="59"/>
      <c r="D160" s="80"/>
      <c r="E160" s="101"/>
      <c r="F160" s="101"/>
      <c r="G160" s="101"/>
      <c r="H160" s="101"/>
      <c r="I160" s="101"/>
      <c r="J160" s="101"/>
    </row>
    <row r="161" spans="2:10" s="3" customFormat="1" x14ac:dyDescent="0.2">
      <c r="B161" s="36" t="s">
        <v>116</v>
      </c>
      <c r="C161" s="208">
        <v>0</v>
      </c>
      <c r="D161" s="323"/>
      <c r="E161" s="308"/>
      <c r="F161" s="308"/>
      <c r="G161" s="308"/>
      <c r="H161" s="308"/>
      <c r="I161" s="308"/>
      <c r="J161" s="315"/>
    </row>
    <row r="162" spans="2:10" s="3" customFormat="1" x14ac:dyDescent="0.2">
      <c r="B162" s="36" t="s">
        <v>117</v>
      </c>
      <c r="C162" s="208">
        <v>50</v>
      </c>
      <c r="D162" s="323" t="s">
        <v>405</v>
      </c>
      <c r="E162" s="308"/>
      <c r="F162" s="308"/>
      <c r="G162" s="308"/>
      <c r="H162" s="308"/>
      <c r="I162" s="308" t="s">
        <v>354</v>
      </c>
      <c r="J162" s="315" t="s">
        <v>354</v>
      </c>
    </row>
    <row r="163" spans="2:10" s="3" customFormat="1" x14ac:dyDescent="0.2">
      <c r="B163" s="36" t="s">
        <v>118</v>
      </c>
      <c r="C163" s="208">
        <v>319</v>
      </c>
      <c r="D163" s="323" t="s">
        <v>405</v>
      </c>
      <c r="E163" s="308"/>
      <c r="F163" s="308"/>
      <c r="G163" s="308"/>
      <c r="H163" s="308"/>
      <c r="I163" s="308" t="s">
        <v>354</v>
      </c>
      <c r="J163" s="315" t="s">
        <v>354</v>
      </c>
    </row>
    <row r="164" spans="2:10" s="3" customFormat="1" x14ac:dyDescent="0.2">
      <c r="B164" s="36" t="s">
        <v>119</v>
      </c>
      <c r="C164" s="208">
        <v>5124</v>
      </c>
      <c r="D164" s="308"/>
      <c r="E164" s="308"/>
      <c r="F164" s="323"/>
      <c r="G164" s="323" t="s">
        <v>405</v>
      </c>
      <c r="H164" s="308"/>
      <c r="I164" s="308" t="s">
        <v>354</v>
      </c>
      <c r="J164" s="315" t="s">
        <v>354</v>
      </c>
    </row>
    <row r="165" spans="2:10" s="3" customFormat="1" x14ac:dyDescent="0.2">
      <c r="C165" s="59"/>
      <c r="D165" s="80"/>
      <c r="E165" s="101"/>
      <c r="F165" s="101"/>
      <c r="G165" s="101"/>
      <c r="H165" s="101"/>
      <c r="I165" s="101"/>
      <c r="J165" s="114"/>
    </row>
    <row r="166" spans="2:10" s="3" customFormat="1" x14ac:dyDescent="0.2">
      <c r="C166" s="59"/>
      <c r="D166" s="80"/>
      <c r="E166" s="101"/>
      <c r="F166" s="101"/>
      <c r="G166" s="101"/>
      <c r="H166" s="101"/>
      <c r="I166" s="101"/>
      <c r="J166" s="101"/>
    </row>
    <row r="167" spans="2:10" s="3" customFormat="1" x14ac:dyDescent="0.2">
      <c r="B167" s="14" t="s">
        <v>563</v>
      </c>
      <c r="C167" s="61"/>
      <c r="D167" s="77"/>
      <c r="E167" s="101"/>
      <c r="F167" s="101"/>
      <c r="G167" s="101"/>
      <c r="H167" s="101"/>
      <c r="I167" s="101"/>
      <c r="J167" s="101"/>
    </row>
    <row r="168" spans="2:10" s="3" customFormat="1" x14ac:dyDescent="0.2">
      <c r="C168" s="59"/>
      <c r="D168" s="80"/>
      <c r="E168" s="101"/>
      <c r="F168" s="101"/>
      <c r="G168" s="101"/>
      <c r="H168" s="101"/>
      <c r="I168" s="101"/>
      <c r="J168" s="101"/>
    </row>
    <row r="169" spans="2:10" s="3" customFormat="1" x14ac:dyDescent="0.2">
      <c r="C169" s="211" t="s">
        <v>363</v>
      </c>
      <c r="D169" s="169" t="s">
        <v>356</v>
      </c>
      <c r="E169" s="170" t="s">
        <v>357</v>
      </c>
      <c r="F169" s="170" t="s">
        <v>358</v>
      </c>
      <c r="G169" s="170" t="s">
        <v>359</v>
      </c>
      <c r="H169" s="170" t="s">
        <v>360</v>
      </c>
      <c r="I169" s="170" t="s">
        <v>361</v>
      </c>
      <c r="J169" s="170" t="s">
        <v>362</v>
      </c>
    </row>
    <row r="170" spans="2:10" s="3" customFormat="1" x14ac:dyDescent="0.2">
      <c r="C170" s="212">
        <f>SUM(C172:C201)</f>
        <v>51831.29</v>
      </c>
      <c r="D170" s="110">
        <f t="shared" ref="D170:J170" si="10">COUNTIFS(D172:D201,"=?")</f>
        <v>19</v>
      </c>
      <c r="E170" s="110">
        <f t="shared" si="10"/>
        <v>9</v>
      </c>
      <c r="F170" s="110">
        <f t="shared" si="10"/>
        <v>0</v>
      </c>
      <c r="G170" s="110">
        <f t="shared" si="10"/>
        <v>1</v>
      </c>
      <c r="H170" s="110">
        <f t="shared" si="10"/>
        <v>0</v>
      </c>
      <c r="I170" s="110">
        <f t="shared" si="10"/>
        <v>1</v>
      </c>
      <c r="J170" s="110">
        <f t="shared" si="10"/>
        <v>0</v>
      </c>
    </row>
    <row r="171" spans="2:10" s="3" customFormat="1" x14ac:dyDescent="0.2">
      <c r="C171" s="59"/>
      <c r="D171" s="80"/>
      <c r="E171" s="101"/>
      <c r="F171" s="101"/>
      <c r="G171" s="101"/>
      <c r="H171" s="101"/>
      <c r="I171" s="101"/>
      <c r="J171" s="101"/>
    </row>
    <row r="172" spans="2:10" s="3" customFormat="1" x14ac:dyDescent="0.2">
      <c r="B172" s="36" t="s">
        <v>120</v>
      </c>
      <c r="C172" s="208">
        <v>929.44</v>
      </c>
      <c r="D172" s="323" t="s">
        <v>405</v>
      </c>
      <c r="E172" s="308"/>
      <c r="F172" s="308"/>
      <c r="G172" s="308"/>
      <c r="H172" s="308"/>
      <c r="I172" s="308"/>
      <c r="J172" s="315"/>
    </row>
    <row r="173" spans="2:10" s="3" customFormat="1" x14ac:dyDescent="0.2">
      <c r="B173" s="36" t="s">
        <v>121</v>
      </c>
      <c r="C173" s="208">
        <v>216</v>
      </c>
      <c r="D173" s="323" t="s">
        <v>405</v>
      </c>
      <c r="E173" s="308"/>
      <c r="F173" s="308"/>
      <c r="G173" s="308"/>
      <c r="H173" s="308"/>
      <c r="I173" s="308"/>
      <c r="J173" s="315"/>
    </row>
    <row r="174" spans="2:10" s="3" customFormat="1" x14ac:dyDescent="0.2">
      <c r="B174" s="36" t="s">
        <v>122</v>
      </c>
      <c r="C174" s="208">
        <v>750</v>
      </c>
      <c r="D174" s="323" t="s">
        <v>405</v>
      </c>
      <c r="E174" s="308"/>
      <c r="F174" s="308"/>
      <c r="G174" s="308"/>
      <c r="H174" s="308"/>
      <c r="I174" s="308"/>
      <c r="J174" s="315"/>
    </row>
    <row r="175" spans="2:10" s="3" customFormat="1" x14ac:dyDescent="0.2">
      <c r="B175" s="36" t="s">
        <v>123</v>
      </c>
      <c r="C175" s="208">
        <v>145.6</v>
      </c>
      <c r="D175" s="323" t="s">
        <v>405</v>
      </c>
      <c r="E175" s="308"/>
      <c r="F175" s="308"/>
      <c r="G175" s="308"/>
      <c r="H175" s="308"/>
      <c r="I175" s="308"/>
      <c r="J175" s="315"/>
    </row>
    <row r="176" spans="2:10" s="3" customFormat="1" x14ac:dyDescent="0.2">
      <c r="B176" s="36" t="s">
        <v>124</v>
      </c>
      <c r="C176" s="208">
        <v>67.8</v>
      </c>
      <c r="D176" s="323" t="s">
        <v>405</v>
      </c>
      <c r="E176" s="308"/>
      <c r="F176" s="308"/>
      <c r="G176" s="308"/>
      <c r="H176" s="308"/>
      <c r="I176" s="308"/>
      <c r="J176" s="315"/>
    </row>
    <row r="177" spans="2:10" s="3" customFormat="1" x14ac:dyDescent="0.2">
      <c r="B177" s="36" t="s">
        <v>125</v>
      </c>
      <c r="C177" s="208">
        <v>306.24</v>
      </c>
      <c r="D177" s="323" t="s">
        <v>405</v>
      </c>
      <c r="E177" s="308"/>
      <c r="F177" s="308"/>
      <c r="G177" s="308"/>
      <c r="H177" s="308"/>
      <c r="I177" s="308"/>
      <c r="J177" s="315"/>
    </row>
    <row r="178" spans="2:10" s="3" customFormat="1" x14ac:dyDescent="0.2">
      <c r="B178" s="36" t="s">
        <v>126</v>
      </c>
      <c r="C178" s="208">
        <v>1054</v>
      </c>
      <c r="D178" s="323"/>
      <c r="E178" s="323" t="s">
        <v>405</v>
      </c>
      <c r="F178" s="308"/>
      <c r="G178" s="308"/>
      <c r="H178" s="308"/>
      <c r="I178" s="308"/>
      <c r="J178" s="315"/>
    </row>
    <row r="179" spans="2:10" s="3" customFormat="1" x14ac:dyDescent="0.2">
      <c r="B179" s="36" t="s">
        <v>127</v>
      </c>
      <c r="C179" s="208">
        <v>25.96</v>
      </c>
      <c r="D179" s="323" t="s">
        <v>405</v>
      </c>
      <c r="E179" s="308"/>
      <c r="F179" s="308"/>
      <c r="G179" s="308"/>
      <c r="H179" s="308"/>
      <c r="I179" s="308"/>
      <c r="J179" s="315"/>
    </row>
    <row r="180" spans="2:10" s="3" customFormat="1" x14ac:dyDescent="0.2">
      <c r="B180" s="36" t="s">
        <v>142</v>
      </c>
      <c r="C180" s="208">
        <v>108</v>
      </c>
      <c r="D180" s="323" t="s">
        <v>405</v>
      </c>
      <c r="E180" s="308"/>
      <c r="F180" s="308"/>
      <c r="G180" s="308"/>
      <c r="H180" s="308"/>
      <c r="I180" s="308"/>
      <c r="J180" s="315"/>
    </row>
    <row r="181" spans="2:10" s="3" customFormat="1" x14ac:dyDescent="0.2">
      <c r="B181" s="36" t="s">
        <v>128</v>
      </c>
      <c r="C181" s="208">
        <v>2200</v>
      </c>
      <c r="D181" s="323"/>
      <c r="E181" s="323" t="s">
        <v>405</v>
      </c>
      <c r="F181" s="308"/>
      <c r="G181" s="308"/>
      <c r="H181" s="308"/>
      <c r="I181" s="308"/>
      <c r="J181" s="315"/>
    </row>
    <row r="182" spans="2:10" s="3" customFormat="1" x14ac:dyDescent="0.2">
      <c r="B182" s="36" t="s">
        <v>129</v>
      </c>
      <c r="C182" s="208">
        <v>270</v>
      </c>
      <c r="D182" s="323" t="s">
        <v>405</v>
      </c>
      <c r="E182" s="308"/>
      <c r="F182" s="308"/>
      <c r="G182" s="308"/>
      <c r="H182" s="308"/>
      <c r="I182" s="308"/>
      <c r="J182" s="315"/>
    </row>
    <row r="183" spans="2:10" s="3" customFormat="1" x14ac:dyDescent="0.2">
      <c r="B183" s="36" t="s">
        <v>130</v>
      </c>
      <c r="C183" s="208">
        <v>1684.5</v>
      </c>
      <c r="D183" s="308"/>
      <c r="E183" s="323" t="s">
        <v>405</v>
      </c>
      <c r="F183" s="308"/>
      <c r="G183" s="308"/>
      <c r="H183" s="308"/>
      <c r="I183" s="308"/>
      <c r="J183" s="315"/>
    </row>
    <row r="184" spans="2:10" s="3" customFormat="1" x14ac:dyDescent="0.2">
      <c r="B184" s="36" t="s">
        <v>131</v>
      </c>
      <c r="C184" s="208">
        <v>227</v>
      </c>
      <c r="D184" s="323" t="s">
        <v>405</v>
      </c>
      <c r="E184" s="308"/>
      <c r="F184" s="308"/>
      <c r="G184" s="308"/>
      <c r="H184" s="308"/>
      <c r="I184" s="308"/>
      <c r="J184" s="315"/>
    </row>
    <row r="185" spans="2:10" s="3" customFormat="1" x14ac:dyDescent="0.2">
      <c r="B185" s="36" t="s">
        <v>516</v>
      </c>
      <c r="C185" s="208">
        <v>87.3</v>
      </c>
      <c r="D185" s="323" t="s">
        <v>405</v>
      </c>
      <c r="E185" s="308"/>
      <c r="F185" s="308"/>
      <c r="G185" s="308"/>
      <c r="H185" s="308"/>
      <c r="I185" s="308"/>
      <c r="J185" s="315"/>
    </row>
    <row r="186" spans="2:10" s="3" customFormat="1" x14ac:dyDescent="0.2">
      <c r="B186" s="36" t="s">
        <v>132</v>
      </c>
      <c r="C186" s="208">
        <v>2325</v>
      </c>
      <c r="D186" s="308"/>
      <c r="E186" s="323" t="s">
        <v>405</v>
      </c>
      <c r="F186" s="308"/>
      <c r="G186" s="308"/>
      <c r="H186" s="308"/>
      <c r="I186" s="308"/>
      <c r="J186" s="315"/>
    </row>
    <row r="187" spans="2:10" s="3" customFormat="1" x14ac:dyDescent="0.2">
      <c r="B187" s="36" t="s">
        <v>133</v>
      </c>
      <c r="C187" s="208">
        <v>23803</v>
      </c>
      <c r="D187" s="308"/>
      <c r="E187" s="308"/>
      <c r="F187" s="308"/>
      <c r="G187" s="308"/>
      <c r="H187" s="308"/>
      <c r="I187" s="323" t="s">
        <v>405</v>
      </c>
      <c r="J187" s="315"/>
    </row>
    <row r="188" spans="2:10" s="3" customFormat="1" x14ac:dyDescent="0.2">
      <c r="B188" s="36" t="s">
        <v>134</v>
      </c>
      <c r="C188" s="208">
        <v>57</v>
      </c>
      <c r="D188" s="323" t="s">
        <v>405</v>
      </c>
      <c r="E188" s="308"/>
      <c r="F188" s="308"/>
      <c r="G188" s="308"/>
      <c r="H188" s="308"/>
      <c r="I188" s="308"/>
      <c r="J188" s="315"/>
    </row>
    <row r="189" spans="2:10" s="3" customFormat="1" x14ac:dyDescent="0.2">
      <c r="B189" s="36" t="s">
        <v>135</v>
      </c>
      <c r="C189" s="208">
        <v>301.16000000000003</v>
      </c>
      <c r="D189" s="323" t="s">
        <v>405</v>
      </c>
      <c r="E189" s="308"/>
      <c r="F189" s="308"/>
      <c r="G189" s="308"/>
      <c r="H189" s="308"/>
      <c r="I189" s="308"/>
      <c r="J189" s="315"/>
    </row>
    <row r="190" spans="2:10" s="3" customFormat="1" x14ac:dyDescent="0.2">
      <c r="B190" s="36" t="s">
        <v>552</v>
      </c>
      <c r="C190" s="208">
        <v>1512</v>
      </c>
      <c r="D190" s="323"/>
      <c r="E190" s="323" t="s">
        <v>405</v>
      </c>
      <c r="F190" s="308"/>
      <c r="G190" s="308"/>
      <c r="H190" s="308"/>
      <c r="I190" s="308"/>
      <c r="J190" s="315"/>
    </row>
    <row r="191" spans="2:10" s="3" customFormat="1" x14ac:dyDescent="0.2">
      <c r="B191" s="36" t="s">
        <v>553</v>
      </c>
      <c r="C191" s="208">
        <v>6031</v>
      </c>
      <c r="D191" s="323"/>
      <c r="E191" s="308"/>
      <c r="F191" s="308"/>
      <c r="G191" s="323" t="s">
        <v>405</v>
      </c>
      <c r="H191" s="308"/>
      <c r="I191" s="308"/>
      <c r="J191" s="315"/>
    </row>
    <row r="192" spans="2:10" s="3" customFormat="1" x14ac:dyDescent="0.2">
      <c r="B192" s="36" t="s">
        <v>532</v>
      </c>
      <c r="C192" s="208">
        <v>485.04</v>
      </c>
      <c r="D192" s="323" t="s">
        <v>405</v>
      </c>
      <c r="E192" s="308"/>
      <c r="F192" s="308"/>
      <c r="G192" s="308"/>
      <c r="H192" s="308"/>
      <c r="I192" s="308"/>
      <c r="J192" s="315"/>
    </row>
    <row r="193" spans="2:10" s="3" customFormat="1" x14ac:dyDescent="0.2">
      <c r="B193" s="36" t="s">
        <v>554</v>
      </c>
      <c r="C193" s="208">
        <v>30</v>
      </c>
      <c r="D193" s="323" t="s">
        <v>405</v>
      </c>
      <c r="E193" s="308"/>
      <c r="F193" s="308"/>
      <c r="G193" s="308"/>
      <c r="H193" s="308"/>
      <c r="I193" s="308"/>
      <c r="J193" s="315"/>
    </row>
    <row r="194" spans="2:10" s="3" customFormat="1" x14ac:dyDescent="0.2">
      <c r="B194" s="36" t="s">
        <v>555</v>
      </c>
      <c r="C194" s="208">
        <v>400</v>
      </c>
      <c r="D194" s="323" t="s">
        <v>405</v>
      </c>
      <c r="E194" s="308"/>
      <c r="F194" s="308"/>
      <c r="G194" s="308"/>
      <c r="H194" s="308"/>
      <c r="I194" s="308"/>
      <c r="J194" s="315"/>
    </row>
    <row r="195" spans="2:10" s="3" customFormat="1" x14ac:dyDescent="0.2">
      <c r="B195" s="36" t="s">
        <v>557</v>
      </c>
      <c r="C195" s="208">
        <v>2700</v>
      </c>
      <c r="D195" s="323"/>
      <c r="E195" s="323" t="s">
        <v>405</v>
      </c>
      <c r="F195" s="308"/>
      <c r="G195" s="308"/>
      <c r="H195" s="308"/>
      <c r="I195" s="308"/>
      <c r="J195" s="315"/>
    </row>
    <row r="196" spans="2:10" s="3" customFormat="1" x14ac:dyDescent="0.2">
      <c r="B196" s="36" t="s">
        <v>136</v>
      </c>
      <c r="C196" s="208">
        <v>2712</v>
      </c>
      <c r="D196" s="323"/>
      <c r="E196" s="323" t="s">
        <v>405</v>
      </c>
      <c r="F196" s="308"/>
      <c r="G196" s="308"/>
      <c r="H196" s="308"/>
      <c r="I196" s="308"/>
      <c r="J196" s="315"/>
    </row>
    <row r="197" spans="2:10" s="3" customFormat="1" x14ac:dyDescent="0.2">
      <c r="B197" s="36" t="s">
        <v>137</v>
      </c>
      <c r="C197" s="208">
        <v>1620</v>
      </c>
      <c r="D197" s="323"/>
      <c r="E197" s="323" t="s">
        <v>405</v>
      </c>
      <c r="F197" s="308"/>
      <c r="G197" s="308"/>
      <c r="H197" s="308"/>
      <c r="I197" s="308"/>
      <c r="J197" s="315"/>
    </row>
    <row r="198" spans="2:10" s="3" customFormat="1" x14ac:dyDescent="0.2">
      <c r="B198" s="36" t="s">
        <v>520</v>
      </c>
      <c r="C198" s="208">
        <v>125</v>
      </c>
      <c r="D198" s="323" t="s">
        <v>405</v>
      </c>
      <c r="E198" s="323"/>
      <c r="F198" s="308"/>
      <c r="G198" s="308" t="s">
        <v>354</v>
      </c>
      <c r="H198" s="308" t="s">
        <v>354</v>
      </c>
      <c r="I198" s="308" t="s">
        <v>354</v>
      </c>
      <c r="J198" s="315" t="s">
        <v>354</v>
      </c>
    </row>
    <row r="199" spans="2:10" s="3" customFormat="1" x14ac:dyDescent="0.2">
      <c r="B199" s="36" t="s">
        <v>558</v>
      </c>
      <c r="C199" s="208">
        <v>1341</v>
      </c>
      <c r="D199" s="323"/>
      <c r="E199" s="323" t="s">
        <v>405</v>
      </c>
      <c r="F199" s="308"/>
      <c r="G199" s="308" t="s">
        <v>354</v>
      </c>
      <c r="H199" s="308" t="s">
        <v>354</v>
      </c>
      <c r="I199" s="308" t="s">
        <v>354</v>
      </c>
      <c r="J199" s="315" t="s">
        <v>354</v>
      </c>
    </row>
    <row r="200" spans="2:10" s="3" customFormat="1" x14ac:dyDescent="0.2">
      <c r="B200" s="36" t="s">
        <v>138</v>
      </c>
      <c r="C200" s="208">
        <v>50</v>
      </c>
      <c r="D200" s="323" t="s">
        <v>405</v>
      </c>
      <c r="E200" s="308"/>
      <c r="F200" s="308"/>
      <c r="G200" s="308" t="s">
        <v>354</v>
      </c>
      <c r="H200" s="308" t="s">
        <v>354</v>
      </c>
      <c r="I200" s="308" t="s">
        <v>354</v>
      </c>
      <c r="J200" s="315" t="s">
        <v>354</v>
      </c>
    </row>
    <row r="201" spans="2:10" s="3" customFormat="1" x14ac:dyDescent="0.2">
      <c r="B201" s="36" t="s">
        <v>139</v>
      </c>
      <c r="C201" s="208">
        <v>267.25</v>
      </c>
      <c r="D201" s="323" t="s">
        <v>405</v>
      </c>
      <c r="E201" s="308"/>
      <c r="F201" s="308"/>
      <c r="G201" s="308" t="s">
        <v>354</v>
      </c>
      <c r="H201" s="308" t="s">
        <v>354</v>
      </c>
      <c r="I201" s="308" t="s">
        <v>354</v>
      </c>
      <c r="J201" s="315" t="s">
        <v>354</v>
      </c>
    </row>
    <row r="202" spans="2:10" s="3" customFormat="1" x14ac:dyDescent="0.2">
      <c r="C202" s="59"/>
      <c r="D202" s="80"/>
      <c r="E202" s="101"/>
      <c r="F202" s="101"/>
      <c r="G202" s="101"/>
      <c r="H202" s="101"/>
      <c r="I202" s="101"/>
      <c r="J202" s="101"/>
    </row>
    <row r="203" spans="2:10" s="3" customFormat="1" x14ac:dyDescent="0.2">
      <c r="B203" s="14" t="s">
        <v>140</v>
      </c>
      <c r="C203" s="61"/>
      <c r="D203" s="77"/>
      <c r="E203" s="101"/>
      <c r="F203" s="101"/>
      <c r="G203" s="101"/>
      <c r="H203" s="101"/>
      <c r="I203" s="101"/>
      <c r="J203" s="101"/>
    </row>
    <row r="204" spans="2:10" s="3" customFormat="1" x14ac:dyDescent="0.2">
      <c r="C204" s="59"/>
      <c r="D204" s="80"/>
      <c r="E204" s="101"/>
      <c r="F204" s="101"/>
      <c r="G204" s="101"/>
      <c r="H204" s="101"/>
      <c r="I204" s="101"/>
      <c r="J204" s="101"/>
    </row>
    <row r="205" spans="2:10" s="3" customFormat="1" x14ac:dyDescent="0.2">
      <c r="C205" s="211" t="s">
        <v>363</v>
      </c>
      <c r="D205" s="169" t="s">
        <v>356</v>
      </c>
      <c r="E205" s="170" t="s">
        <v>357</v>
      </c>
      <c r="F205" s="170" t="s">
        <v>358</v>
      </c>
      <c r="G205" s="170" t="s">
        <v>359</v>
      </c>
      <c r="H205" s="170" t="s">
        <v>360</v>
      </c>
      <c r="I205" s="170" t="s">
        <v>361</v>
      </c>
      <c r="J205" s="170" t="s">
        <v>362</v>
      </c>
    </row>
    <row r="206" spans="2:10" s="3" customFormat="1" x14ac:dyDescent="0.2">
      <c r="C206" s="212">
        <f>SUM(C208)</f>
        <v>200</v>
      </c>
      <c r="D206" s="110">
        <f>COUNTIFS(D208,"=?")</f>
        <v>1</v>
      </c>
      <c r="E206" s="110">
        <f t="shared" ref="E206:J206" si="11">COUNTIFS(E208,"=?")</f>
        <v>0</v>
      </c>
      <c r="F206" s="110">
        <f t="shared" si="11"/>
        <v>0</v>
      </c>
      <c r="G206" s="110">
        <f t="shared" si="11"/>
        <v>0</v>
      </c>
      <c r="H206" s="110">
        <f t="shared" si="11"/>
        <v>0</v>
      </c>
      <c r="I206" s="110">
        <f t="shared" si="11"/>
        <v>0</v>
      </c>
      <c r="J206" s="110">
        <f t="shared" si="11"/>
        <v>0</v>
      </c>
    </row>
    <row r="207" spans="2:10" s="3" customFormat="1" x14ac:dyDescent="0.2">
      <c r="C207" s="59"/>
      <c r="D207" s="80"/>
      <c r="E207" s="101"/>
      <c r="F207" s="101"/>
      <c r="G207" s="101"/>
      <c r="H207" s="101"/>
      <c r="I207" s="101"/>
      <c r="J207" s="101"/>
    </row>
    <row r="208" spans="2:10" s="3" customFormat="1" x14ac:dyDescent="0.2">
      <c r="B208" s="36" t="s">
        <v>141</v>
      </c>
      <c r="C208" s="309">
        <v>200</v>
      </c>
      <c r="D208" s="323" t="s">
        <v>405</v>
      </c>
      <c r="E208" s="324" t="s">
        <v>354</v>
      </c>
      <c r="F208" s="324"/>
      <c r="G208" s="324" t="s">
        <v>354</v>
      </c>
      <c r="H208" s="324" t="s">
        <v>354</v>
      </c>
      <c r="I208" s="324" t="s">
        <v>354</v>
      </c>
      <c r="J208" s="321" t="s">
        <v>354</v>
      </c>
    </row>
    <row r="209" spans="2:10" s="3" customFormat="1" x14ac:dyDescent="0.2">
      <c r="B209" s="36"/>
      <c r="C209" s="425"/>
      <c r="D209" s="428"/>
      <c r="E209" s="429"/>
      <c r="F209" s="429"/>
      <c r="G209" s="429"/>
      <c r="H209" s="429"/>
      <c r="I209" s="429"/>
      <c r="J209" s="430"/>
    </row>
    <row r="210" spans="2:10" s="3" customFormat="1" x14ac:dyDescent="0.2">
      <c r="C210" s="59"/>
      <c r="D210" s="80"/>
      <c r="E210" s="101"/>
      <c r="F210" s="101"/>
      <c r="G210" s="101"/>
      <c r="H210" s="101"/>
      <c r="I210" s="101"/>
      <c r="J210" s="101"/>
    </row>
    <row r="211" spans="2:10" ht="15" x14ac:dyDescent="0.25">
      <c r="B211" s="15" t="s">
        <v>497</v>
      </c>
      <c r="C211" s="67"/>
      <c r="D211" s="89"/>
      <c r="E211" s="128"/>
      <c r="F211" s="128"/>
      <c r="G211" s="128"/>
      <c r="H211" s="130"/>
      <c r="I211" s="130"/>
      <c r="J211" s="129"/>
    </row>
    <row r="212" spans="2:10" s="3" customFormat="1" x14ac:dyDescent="0.2">
      <c r="C212" s="59"/>
      <c r="D212" s="80"/>
      <c r="E212" s="101"/>
      <c r="F212" s="101"/>
      <c r="G212" s="101"/>
      <c r="H212" s="101"/>
      <c r="I212" s="101"/>
      <c r="J212" s="101"/>
    </row>
    <row r="213" spans="2:10" s="3" customFormat="1" x14ac:dyDescent="0.2">
      <c r="C213" s="59"/>
      <c r="D213" s="80"/>
      <c r="E213" s="101"/>
      <c r="F213" s="101"/>
      <c r="G213" s="101"/>
      <c r="H213" s="101"/>
      <c r="I213" s="101"/>
      <c r="J213" s="101"/>
    </row>
    <row r="214" spans="2:10" s="3" customFormat="1" x14ac:dyDescent="0.2">
      <c r="C214" s="59"/>
      <c r="D214" s="80"/>
      <c r="E214" s="101"/>
      <c r="F214" s="101"/>
      <c r="G214" s="101"/>
      <c r="H214" s="101"/>
      <c r="I214" s="101"/>
      <c r="J214" s="101"/>
    </row>
    <row r="215" spans="2:10" s="3" customFormat="1" x14ac:dyDescent="0.2">
      <c r="C215" s="59"/>
      <c r="D215" s="80"/>
      <c r="E215" s="101"/>
      <c r="F215" s="101"/>
      <c r="G215" s="101"/>
      <c r="H215" s="101"/>
      <c r="I215" s="101"/>
      <c r="J215" s="101"/>
    </row>
    <row r="216" spans="2:10" s="3" customFormat="1" x14ac:dyDescent="0.2">
      <c r="C216" s="59"/>
      <c r="D216" s="80"/>
      <c r="E216" s="101"/>
      <c r="F216" s="101"/>
      <c r="G216" s="101"/>
      <c r="H216" s="101"/>
      <c r="I216" s="101"/>
      <c r="J216" s="101"/>
    </row>
    <row r="217" spans="2:10" s="3" customFormat="1" x14ac:dyDescent="0.2">
      <c r="C217" s="59"/>
      <c r="D217" s="80"/>
      <c r="E217" s="101"/>
      <c r="F217" s="101"/>
      <c r="G217" s="101"/>
      <c r="H217" s="101"/>
      <c r="I217" s="101"/>
      <c r="J217" s="101"/>
    </row>
    <row r="218" spans="2:10" s="3" customFormat="1" x14ac:dyDescent="0.2">
      <c r="C218" s="59"/>
      <c r="D218" s="80"/>
      <c r="E218" s="101"/>
      <c r="F218" s="101"/>
      <c r="G218" s="101"/>
      <c r="H218" s="101"/>
      <c r="I218" s="101"/>
      <c r="J218" s="101"/>
    </row>
    <row r="219" spans="2:10" s="3" customFormat="1" x14ac:dyDescent="0.2">
      <c r="C219" s="59"/>
      <c r="D219" s="80"/>
      <c r="E219" s="101"/>
      <c r="F219" s="101"/>
      <c r="G219" s="101"/>
      <c r="H219" s="101"/>
      <c r="I219" s="101"/>
      <c r="J219" s="101"/>
    </row>
    <row r="220" spans="2:10" s="3" customFormat="1" x14ac:dyDescent="0.2">
      <c r="C220" s="59"/>
      <c r="D220" s="80"/>
      <c r="E220" s="101"/>
      <c r="F220" s="101"/>
      <c r="G220" s="101"/>
      <c r="H220" s="101"/>
      <c r="I220" s="101"/>
      <c r="J220" s="101"/>
    </row>
    <row r="221" spans="2:10" s="3" customFormat="1" x14ac:dyDescent="0.2">
      <c r="C221" s="59"/>
      <c r="D221" s="80"/>
      <c r="E221" s="101"/>
      <c r="F221" s="101"/>
      <c r="G221" s="101"/>
      <c r="H221" s="101"/>
      <c r="I221" s="101"/>
      <c r="J221" s="101"/>
    </row>
    <row r="222" spans="2:10" s="3" customFormat="1" x14ac:dyDescent="0.2">
      <c r="C222" s="59"/>
      <c r="D222" s="80"/>
      <c r="E222" s="101"/>
      <c r="F222" s="101"/>
      <c r="G222" s="101"/>
      <c r="H222" s="101"/>
      <c r="I222" s="101"/>
      <c r="J222" s="101"/>
    </row>
    <row r="223" spans="2:10" s="3" customFormat="1" x14ac:dyDescent="0.2">
      <c r="C223" s="59"/>
      <c r="D223" s="80"/>
      <c r="E223" s="101"/>
      <c r="F223" s="101"/>
      <c r="G223" s="101"/>
      <c r="H223" s="101"/>
      <c r="I223" s="101"/>
      <c r="J223" s="101"/>
    </row>
    <row r="224" spans="2:10" s="3" customFormat="1" x14ac:dyDescent="0.2">
      <c r="C224" s="59"/>
      <c r="D224" s="80"/>
      <c r="E224" s="101"/>
      <c r="F224" s="101"/>
      <c r="G224" s="101"/>
      <c r="H224" s="101"/>
      <c r="I224" s="101"/>
      <c r="J224" s="101"/>
    </row>
    <row r="225" spans="3:10" s="3" customFormat="1" x14ac:dyDescent="0.2">
      <c r="C225" s="59"/>
      <c r="D225" s="80"/>
      <c r="E225" s="101"/>
      <c r="F225" s="101"/>
      <c r="G225" s="101"/>
      <c r="H225" s="101"/>
      <c r="I225" s="101"/>
      <c r="J225" s="101"/>
    </row>
    <row r="226" spans="3:10" s="3" customFormat="1" x14ac:dyDescent="0.2">
      <c r="C226" s="59"/>
      <c r="D226" s="80"/>
      <c r="E226" s="101"/>
      <c r="F226" s="101"/>
      <c r="G226" s="101"/>
      <c r="H226" s="101"/>
      <c r="I226" s="101"/>
      <c r="J226" s="101"/>
    </row>
    <row r="227" spans="3:10" s="3" customFormat="1" x14ac:dyDescent="0.2">
      <c r="C227" s="59"/>
      <c r="D227" s="80"/>
      <c r="E227" s="101"/>
      <c r="F227" s="101"/>
      <c r="G227" s="101"/>
      <c r="H227" s="101"/>
      <c r="I227" s="101"/>
      <c r="J227" s="101"/>
    </row>
    <row r="228" spans="3:10" s="3" customFormat="1" x14ac:dyDescent="0.2">
      <c r="C228" s="59"/>
      <c r="D228" s="80"/>
      <c r="E228" s="101"/>
      <c r="F228" s="101"/>
      <c r="G228" s="101"/>
      <c r="H228" s="101"/>
      <c r="I228" s="101"/>
      <c r="J228" s="101"/>
    </row>
    <row r="229" spans="3:10" s="3" customFormat="1" x14ac:dyDescent="0.2">
      <c r="C229" s="59"/>
      <c r="D229" s="80"/>
      <c r="E229" s="101"/>
      <c r="F229" s="101"/>
      <c r="G229" s="101"/>
      <c r="H229" s="101"/>
      <c r="I229" s="101"/>
      <c r="J229" s="101"/>
    </row>
    <row r="230" spans="3:10" s="3" customFormat="1" x14ac:dyDescent="0.2">
      <c r="C230" s="59"/>
      <c r="D230" s="80"/>
      <c r="E230" s="101"/>
      <c r="F230" s="101"/>
      <c r="G230" s="101"/>
      <c r="H230" s="101"/>
      <c r="I230" s="101"/>
      <c r="J230" s="101"/>
    </row>
    <row r="231" spans="3:10" s="3" customFormat="1" x14ac:dyDescent="0.2">
      <c r="C231" s="59"/>
      <c r="D231" s="80"/>
      <c r="E231" s="101"/>
      <c r="F231" s="101"/>
      <c r="G231" s="101"/>
      <c r="H231" s="101"/>
      <c r="I231" s="101"/>
      <c r="J231" s="101"/>
    </row>
    <row r="232" spans="3:10" s="3" customFormat="1" x14ac:dyDescent="0.2">
      <c r="C232" s="59"/>
      <c r="D232" s="80"/>
      <c r="E232" s="101"/>
      <c r="F232" s="101"/>
      <c r="G232" s="101"/>
      <c r="H232" s="101"/>
      <c r="I232" s="101"/>
      <c r="J232" s="101"/>
    </row>
    <row r="233" spans="3:10" s="3" customFormat="1" x14ac:dyDescent="0.2">
      <c r="C233" s="59"/>
      <c r="D233" s="80"/>
      <c r="E233" s="101"/>
      <c r="F233" s="101"/>
      <c r="G233" s="101"/>
      <c r="H233" s="101"/>
      <c r="I233" s="101"/>
      <c r="J233" s="101"/>
    </row>
    <row r="234" spans="3:10" s="3" customFormat="1" x14ac:dyDescent="0.2">
      <c r="C234" s="59"/>
      <c r="D234" s="80"/>
      <c r="E234" s="101"/>
      <c r="F234" s="101"/>
      <c r="G234" s="101"/>
      <c r="H234" s="101"/>
      <c r="I234" s="101"/>
      <c r="J234" s="101"/>
    </row>
    <row r="235" spans="3:10" s="3" customFormat="1" x14ac:dyDescent="0.2">
      <c r="C235" s="59"/>
      <c r="D235" s="80"/>
      <c r="E235" s="101"/>
      <c r="F235" s="101"/>
      <c r="G235" s="101"/>
      <c r="H235" s="101"/>
      <c r="I235" s="101"/>
      <c r="J235" s="101"/>
    </row>
    <row r="236" spans="3:10" s="3" customFormat="1" x14ac:dyDescent="0.2">
      <c r="C236" s="59"/>
      <c r="D236" s="80"/>
      <c r="E236" s="101"/>
      <c r="F236" s="101"/>
      <c r="G236" s="101"/>
      <c r="H236" s="101"/>
      <c r="I236" s="101"/>
      <c r="J236" s="101"/>
    </row>
    <row r="237" spans="3:10" s="3" customFormat="1" x14ac:dyDescent="0.2">
      <c r="C237" s="59"/>
      <c r="D237" s="80"/>
      <c r="E237" s="101"/>
      <c r="F237" s="101"/>
      <c r="G237" s="101"/>
      <c r="H237" s="101"/>
      <c r="I237" s="101"/>
      <c r="J237" s="101"/>
    </row>
    <row r="238" spans="3:10" s="3" customFormat="1" x14ac:dyDescent="0.2">
      <c r="C238" s="59"/>
      <c r="D238" s="80"/>
      <c r="E238" s="101"/>
      <c r="F238" s="101"/>
      <c r="G238" s="101"/>
      <c r="H238" s="101"/>
      <c r="I238" s="101"/>
      <c r="J238" s="101"/>
    </row>
    <row r="239" spans="3:10" s="3" customFormat="1" x14ac:dyDescent="0.2">
      <c r="C239" s="59"/>
      <c r="D239" s="80"/>
      <c r="E239" s="101"/>
      <c r="F239" s="101"/>
      <c r="G239" s="101"/>
      <c r="H239" s="101"/>
      <c r="I239" s="101"/>
      <c r="J239" s="101"/>
    </row>
    <row r="240" spans="3:10" s="3" customFormat="1" x14ac:dyDescent="0.2">
      <c r="C240" s="59"/>
      <c r="D240" s="80"/>
      <c r="E240" s="101"/>
      <c r="F240" s="101"/>
      <c r="G240" s="101"/>
      <c r="H240" s="101"/>
      <c r="I240" s="101"/>
      <c r="J240" s="101"/>
    </row>
    <row r="241" spans="3:10" s="3" customFormat="1" x14ac:dyDescent="0.2">
      <c r="C241" s="59"/>
      <c r="D241" s="80"/>
      <c r="E241" s="101"/>
      <c r="F241" s="101"/>
      <c r="G241" s="101"/>
      <c r="H241" s="101"/>
      <c r="I241" s="101"/>
      <c r="J241" s="101"/>
    </row>
    <row r="242" spans="3:10" s="3" customFormat="1" x14ac:dyDescent="0.2">
      <c r="C242" s="59"/>
      <c r="D242" s="80"/>
      <c r="E242" s="101"/>
      <c r="F242" s="101"/>
      <c r="G242" s="101"/>
      <c r="H242" s="101"/>
      <c r="I242" s="101"/>
      <c r="J242" s="101"/>
    </row>
    <row r="243" spans="3:10" s="3" customFormat="1" x14ac:dyDescent="0.2">
      <c r="C243" s="59"/>
      <c r="D243" s="80"/>
      <c r="E243" s="101"/>
      <c r="F243" s="101"/>
      <c r="G243" s="101"/>
      <c r="H243" s="101"/>
      <c r="I243" s="101"/>
      <c r="J243" s="101"/>
    </row>
    <row r="244" spans="3:10" s="3" customFormat="1" x14ac:dyDescent="0.2">
      <c r="C244" s="59"/>
      <c r="D244" s="80"/>
      <c r="E244" s="101"/>
      <c r="F244" s="101"/>
      <c r="G244" s="101"/>
      <c r="H244" s="101"/>
      <c r="I244" s="101"/>
      <c r="J244" s="101"/>
    </row>
    <row r="245" spans="3:10" s="3" customFormat="1" x14ac:dyDescent="0.2">
      <c r="C245" s="59"/>
      <c r="D245" s="80"/>
      <c r="E245" s="101"/>
      <c r="F245" s="101"/>
      <c r="G245" s="101"/>
      <c r="H245" s="101"/>
      <c r="I245" s="101"/>
      <c r="J245" s="101"/>
    </row>
    <row r="246" spans="3:10" s="3" customFormat="1" x14ac:dyDescent="0.2">
      <c r="C246" s="59"/>
      <c r="D246" s="80"/>
      <c r="E246" s="101"/>
      <c r="F246" s="101"/>
      <c r="G246" s="101"/>
      <c r="H246" s="101"/>
      <c r="I246" s="101"/>
      <c r="J246" s="101"/>
    </row>
    <row r="247" spans="3:10" s="3" customFormat="1" x14ac:dyDescent="0.2">
      <c r="C247" s="59"/>
      <c r="D247" s="80"/>
      <c r="E247" s="101"/>
      <c r="F247" s="101"/>
      <c r="G247" s="101"/>
      <c r="H247" s="101"/>
      <c r="I247" s="101"/>
      <c r="J247" s="101"/>
    </row>
    <row r="248" spans="3:10" s="3" customFormat="1" x14ac:dyDescent="0.2">
      <c r="C248" s="59"/>
      <c r="D248" s="80"/>
      <c r="E248" s="101"/>
      <c r="F248" s="101"/>
      <c r="G248" s="101"/>
      <c r="H248" s="101"/>
      <c r="I248" s="101"/>
      <c r="J248" s="101"/>
    </row>
    <row r="249" spans="3:10" s="3" customFormat="1" x14ac:dyDescent="0.2">
      <c r="C249" s="59"/>
      <c r="D249" s="80"/>
      <c r="E249" s="101"/>
      <c r="F249" s="101"/>
      <c r="G249" s="101"/>
      <c r="H249" s="101"/>
      <c r="I249" s="101"/>
      <c r="J249" s="101"/>
    </row>
    <row r="250" spans="3:10" s="3" customFormat="1" x14ac:dyDescent="0.2">
      <c r="C250" s="59"/>
      <c r="D250" s="80"/>
      <c r="E250" s="101"/>
      <c r="F250" s="101"/>
      <c r="G250" s="101"/>
      <c r="H250" s="101"/>
      <c r="I250" s="101"/>
      <c r="J250" s="101"/>
    </row>
    <row r="251" spans="3:10" s="3" customFormat="1" x14ac:dyDescent="0.2">
      <c r="C251" s="59"/>
      <c r="D251" s="80"/>
      <c r="E251" s="101"/>
      <c r="F251" s="101"/>
      <c r="G251" s="101"/>
      <c r="H251" s="101"/>
      <c r="I251" s="101"/>
      <c r="J251" s="101"/>
    </row>
    <row r="252" spans="3:10" s="3" customFormat="1" x14ac:dyDescent="0.2">
      <c r="C252" s="59"/>
      <c r="D252" s="80"/>
      <c r="E252" s="101"/>
      <c r="F252" s="101"/>
      <c r="G252" s="101"/>
      <c r="H252" s="101"/>
      <c r="I252" s="101"/>
      <c r="J252" s="101"/>
    </row>
    <row r="253" spans="3:10" s="3" customFormat="1" x14ac:dyDescent="0.2">
      <c r="C253" s="59"/>
      <c r="D253" s="80"/>
      <c r="E253" s="101"/>
      <c r="F253" s="101"/>
      <c r="G253" s="101"/>
      <c r="H253" s="101"/>
      <c r="I253" s="101"/>
      <c r="J253" s="101"/>
    </row>
    <row r="254" spans="3:10" s="3" customFormat="1" x14ac:dyDescent="0.2">
      <c r="C254" s="59"/>
      <c r="D254" s="80"/>
      <c r="E254" s="101"/>
      <c r="F254" s="101"/>
      <c r="G254" s="101"/>
      <c r="H254" s="101"/>
      <c r="I254" s="101"/>
      <c r="J254" s="101"/>
    </row>
    <row r="255" spans="3:10" s="3" customFormat="1" x14ac:dyDescent="0.2">
      <c r="C255" s="59"/>
      <c r="D255" s="80"/>
      <c r="E255" s="101"/>
      <c r="F255" s="101"/>
      <c r="G255" s="101"/>
      <c r="H255" s="101"/>
      <c r="I255" s="101"/>
      <c r="J255" s="101"/>
    </row>
    <row r="256" spans="3:10" s="3" customFormat="1" x14ac:dyDescent="0.2">
      <c r="C256" s="59"/>
      <c r="D256" s="80"/>
      <c r="E256" s="101"/>
      <c r="F256" s="101"/>
      <c r="G256" s="101"/>
      <c r="H256" s="101"/>
      <c r="I256" s="101"/>
      <c r="J256" s="101"/>
    </row>
    <row r="257" spans="3:10" s="3" customFormat="1" x14ac:dyDescent="0.2">
      <c r="C257" s="59"/>
      <c r="D257" s="80"/>
      <c r="E257" s="101"/>
      <c r="F257" s="101"/>
      <c r="G257" s="101"/>
      <c r="H257" s="101"/>
      <c r="I257" s="101"/>
      <c r="J257" s="101"/>
    </row>
    <row r="258" spans="3:10" s="3" customFormat="1" x14ac:dyDescent="0.2">
      <c r="C258" s="59"/>
      <c r="D258" s="80"/>
      <c r="E258" s="101"/>
      <c r="F258" s="101"/>
      <c r="G258" s="101"/>
      <c r="H258" s="101"/>
      <c r="I258" s="101"/>
      <c r="J258" s="101"/>
    </row>
    <row r="259" spans="3:10" s="3" customFormat="1" x14ac:dyDescent="0.2">
      <c r="C259" s="59"/>
      <c r="D259" s="80"/>
      <c r="E259" s="101"/>
      <c r="F259" s="101"/>
      <c r="G259" s="101"/>
      <c r="H259" s="101"/>
      <c r="I259" s="101"/>
      <c r="J259" s="101"/>
    </row>
    <row r="260" spans="3:10" s="3" customFormat="1" x14ac:dyDescent="0.2">
      <c r="C260" s="59"/>
      <c r="D260" s="80"/>
      <c r="E260" s="101"/>
      <c r="F260" s="101"/>
      <c r="G260" s="101"/>
      <c r="H260" s="101"/>
      <c r="I260" s="101"/>
      <c r="J260" s="101"/>
    </row>
    <row r="261" spans="3:10" s="3" customFormat="1" x14ac:dyDescent="0.2">
      <c r="C261" s="59"/>
      <c r="D261" s="80"/>
      <c r="E261" s="101"/>
      <c r="F261" s="101"/>
      <c r="G261" s="101"/>
      <c r="H261" s="101"/>
      <c r="I261" s="101"/>
      <c r="J261" s="101"/>
    </row>
    <row r="262" spans="3:10" s="3" customFormat="1" x14ac:dyDescent="0.2">
      <c r="C262" s="59"/>
      <c r="D262" s="80"/>
      <c r="E262" s="101"/>
      <c r="F262" s="101"/>
      <c r="G262" s="101"/>
      <c r="H262" s="101"/>
      <c r="I262" s="101"/>
      <c r="J262" s="101"/>
    </row>
    <row r="263" spans="3:10" s="3" customFormat="1" x14ac:dyDescent="0.2">
      <c r="C263" s="59"/>
      <c r="D263" s="80"/>
      <c r="E263" s="101"/>
      <c r="F263" s="101"/>
      <c r="G263" s="101"/>
      <c r="H263" s="101"/>
      <c r="I263" s="101"/>
      <c r="J263" s="101"/>
    </row>
    <row r="264" spans="3:10" s="3" customFormat="1" x14ac:dyDescent="0.2">
      <c r="C264" s="59"/>
      <c r="D264" s="80"/>
      <c r="E264" s="101"/>
      <c r="F264" s="101"/>
      <c r="G264" s="101"/>
      <c r="H264" s="101"/>
      <c r="I264" s="101"/>
      <c r="J264" s="101"/>
    </row>
    <row r="265" spans="3:10" s="3" customFormat="1" x14ac:dyDescent="0.2">
      <c r="C265" s="59"/>
      <c r="D265" s="80"/>
      <c r="E265" s="101"/>
      <c r="F265" s="101"/>
      <c r="G265" s="101"/>
      <c r="H265" s="101"/>
      <c r="I265" s="101"/>
      <c r="J265" s="101"/>
    </row>
    <row r="266" spans="3:10" s="3" customFormat="1" x14ac:dyDescent="0.2">
      <c r="C266" s="59"/>
      <c r="D266" s="80"/>
      <c r="E266" s="101"/>
      <c r="F266" s="101"/>
      <c r="G266" s="101"/>
      <c r="H266" s="101"/>
      <c r="I266" s="101"/>
      <c r="J266" s="101"/>
    </row>
    <row r="267" spans="3:10" s="3" customFormat="1" x14ac:dyDescent="0.2">
      <c r="C267" s="59"/>
      <c r="D267" s="80"/>
      <c r="E267" s="101"/>
      <c r="F267" s="101"/>
      <c r="G267" s="101"/>
      <c r="H267" s="101"/>
      <c r="I267" s="101"/>
      <c r="J267" s="101"/>
    </row>
    <row r="268" spans="3:10" s="3" customFormat="1" x14ac:dyDescent="0.2">
      <c r="C268" s="59"/>
      <c r="D268" s="80"/>
      <c r="E268" s="101"/>
      <c r="F268" s="101"/>
      <c r="G268" s="101"/>
      <c r="H268" s="101"/>
      <c r="I268" s="101"/>
      <c r="J268" s="101"/>
    </row>
    <row r="269" spans="3:10" s="3" customFormat="1" x14ac:dyDescent="0.2">
      <c r="C269" s="59"/>
      <c r="D269" s="80"/>
      <c r="E269" s="101"/>
      <c r="F269" s="101"/>
      <c r="G269" s="101"/>
      <c r="H269" s="101"/>
      <c r="I269" s="101"/>
      <c r="J269" s="101"/>
    </row>
    <row r="270" spans="3:10" s="3" customFormat="1" x14ac:dyDescent="0.2">
      <c r="C270" s="59"/>
      <c r="D270" s="80"/>
      <c r="E270" s="101"/>
      <c r="F270" s="101"/>
      <c r="G270" s="101"/>
      <c r="H270" s="101"/>
      <c r="I270" s="101"/>
      <c r="J270" s="101"/>
    </row>
    <row r="271" spans="3:10" s="3" customFormat="1" x14ac:dyDescent="0.2">
      <c r="C271" s="59"/>
      <c r="D271" s="80"/>
      <c r="E271" s="101"/>
      <c r="F271" s="101"/>
      <c r="G271" s="101"/>
      <c r="H271" s="101"/>
      <c r="I271" s="101"/>
      <c r="J271" s="101"/>
    </row>
    <row r="272" spans="3:10" s="3" customFormat="1" x14ac:dyDescent="0.2">
      <c r="C272" s="59"/>
      <c r="D272" s="80"/>
      <c r="E272" s="101"/>
      <c r="F272" s="101"/>
      <c r="G272" s="101"/>
      <c r="H272" s="101"/>
      <c r="I272" s="101"/>
      <c r="J272" s="101"/>
    </row>
    <row r="273" spans="3:10" s="3" customFormat="1" x14ac:dyDescent="0.2">
      <c r="C273" s="59"/>
      <c r="D273" s="80"/>
      <c r="E273" s="101"/>
      <c r="F273" s="101"/>
      <c r="G273" s="101"/>
      <c r="H273" s="101"/>
      <c r="I273" s="101"/>
      <c r="J273" s="101"/>
    </row>
    <row r="274" spans="3:10" s="3" customFormat="1" x14ac:dyDescent="0.2">
      <c r="C274" s="59"/>
      <c r="D274" s="80"/>
      <c r="E274" s="101"/>
      <c r="F274" s="101"/>
      <c r="G274" s="101"/>
      <c r="H274" s="101"/>
      <c r="I274" s="101"/>
      <c r="J274" s="101"/>
    </row>
    <row r="275" spans="3:10" s="3" customFormat="1" x14ac:dyDescent="0.2">
      <c r="C275" s="59"/>
      <c r="D275" s="80"/>
      <c r="E275" s="101"/>
      <c r="F275" s="101"/>
      <c r="G275" s="101"/>
      <c r="H275" s="101"/>
      <c r="I275" s="101"/>
      <c r="J275" s="101"/>
    </row>
    <row r="276" spans="3:10" s="3" customFormat="1" x14ac:dyDescent="0.2">
      <c r="C276" s="59"/>
      <c r="D276" s="80"/>
      <c r="E276" s="101"/>
      <c r="F276" s="101"/>
      <c r="G276" s="101"/>
      <c r="H276" s="101"/>
      <c r="I276" s="101"/>
      <c r="J276" s="101"/>
    </row>
    <row r="277" spans="3:10" s="3" customFormat="1" x14ac:dyDescent="0.2">
      <c r="C277" s="59"/>
      <c r="D277" s="80"/>
      <c r="E277" s="101"/>
      <c r="F277" s="101"/>
      <c r="G277" s="101"/>
      <c r="H277" s="101"/>
      <c r="I277" s="101"/>
      <c r="J277" s="101"/>
    </row>
    <row r="278" spans="3:10" s="3" customFormat="1" x14ac:dyDescent="0.2">
      <c r="C278" s="59"/>
      <c r="D278" s="80"/>
      <c r="E278" s="101"/>
      <c r="F278" s="101"/>
      <c r="G278" s="101"/>
      <c r="H278" s="101"/>
      <c r="I278" s="101"/>
      <c r="J278" s="101"/>
    </row>
    <row r="279" spans="3:10" s="3" customFormat="1" x14ac:dyDescent="0.2"/>
    <row r="280" spans="3:10" s="3" customFormat="1" x14ac:dyDescent="0.2">
      <c r="C280" s="59"/>
      <c r="D280" s="80"/>
      <c r="E280" s="101"/>
      <c r="F280" s="101"/>
      <c r="G280" s="101"/>
      <c r="H280" s="101"/>
      <c r="I280" s="101"/>
      <c r="J280" s="101"/>
    </row>
    <row r="281" spans="3:10" s="3" customFormat="1" x14ac:dyDescent="0.2">
      <c r="C281" s="59"/>
      <c r="D281" s="80"/>
      <c r="E281" s="101"/>
      <c r="F281" s="101"/>
      <c r="G281" s="101"/>
      <c r="H281" s="101"/>
      <c r="I281" s="101"/>
      <c r="J281" s="101"/>
    </row>
    <row r="282" spans="3:10" s="3" customFormat="1" x14ac:dyDescent="0.2">
      <c r="C282" s="59"/>
      <c r="D282" s="80"/>
      <c r="E282" s="101"/>
      <c r="F282" s="101"/>
      <c r="G282" s="101"/>
      <c r="H282" s="101"/>
      <c r="I282" s="101"/>
      <c r="J282" s="101"/>
    </row>
    <row r="283" spans="3:10" s="3" customFormat="1" x14ac:dyDescent="0.2">
      <c r="C283" s="59"/>
      <c r="D283" s="80"/>
      <c r="E283" s="101"/>
      <c r="F283" s="101"/>
      <c r="G283" s="101"/>
      <c r="H283" s="101"/>
      <c r="I283" s="101"/>
      <c r="J283" s="101"/>
    </row>
    <row r="284" spans="3:10" s="3" customFormat="1" x14ac:dyDescent="0.2">
      <c r="C284" s="59"/>
      <c r="D284" s="80"/>
      <c r="E284" s="101"/>
      <c r="F284" s="101"/>
      <c r="G284" s="101"/>
      <c r="H284" s="101"/>
      <c r="I284" s="101"/>
      <c r="J284" s="101"/>
    </row>
    <row r="285" spans="3:10" s="3" customFormat="1" x14ac:dyDescent="0.2">
      <c r="C285" s="59"/>
      <c r="D285" s="80"/>
      <c r="E285" s="101"/>
      <c r="F285" s="101"/>
      <c r="G285" s="101"/>
      <c r="H285" s="101"/>
      <c r="I285" s="101"/>
      <c r="J285" s="101"/>
    </row>
    <row r="286" spans="3:10" s="3" customFormat="1" x14ac:dyDescent="0.2">
      <c r="C286" s="59"/>
      <c r="D286" s="80"/>
      <c r="E286" s="101"/>
      <c r="F286" s="101"/>
      <c r="G286" s="101"/>
      <c r="H286" s="101"/>
      <c r="I286" s="101"/>
      <c r="J286" s="101"/>
    </row>
    <row r="287" spans="3:10" s="3" customFormat="1" x14ac:dyDescent="0.2">
      <c r="C287" s="59"/>
      <c r="D287" s="80"/>
      <c r="E287" s="101"/>
      <c r="F287" s="101"/>
      <c r="G287" s="101"/>
      <c r="H287" s="101"/>
      <c r="I287" s="101"/>
      <c r="J287" s="101"/>
    </row>
    <row r="288" spans="3:10" s="3" customFormat="1" x14ac:dyDescent="0.2">
      <c r="C288" s="59"/>
      <c r="D288" s="80"/>
      <c r="E288" s="101"/>
      <c r="F288" s="101"/>
      <c r="G288" s="101"/>
      <c r="H288" s="101"/>
      <c r="I288" s="101"/>
      <c r="J288" s="101"/>
    </row>
    <row r="289" spans="3:10" s="3" customFormat="1" x14ac:dyDescent="0.2">
      <c r="C289" s="59"/>
      <c r="D289" s="80"/>
      <c r="E289" s="101"/>
      <c r="F289" s="101"/>
      <c r="G289" s="101"/>
      <c r="H289" s="101"/>
      <c r="I289" s="101"/>
      <c r="J289" s="101"/>
    </row>
    <row r="290" spans="3:10" s="3" customFormat="1" x14ac:dyDescent="0.2">
      <c r="C290" s="59"/>
      <c r="D290" s="80"/>
      <c r="E290" s="101"/>
      <c r="F290" s="101"/>
      <c r="G290" s="101"/>
      <c r="H290" s="101"/>
      <c r="I290" s="101"/>
      <c r="J290" s="101"/>
    </row>
    <row r="291" spans="3:10" s="3" customFormat="1" x14ac:dyDescent="0.2">
      <c r="C291" s="59"/>
      <c r="D291" s="80"/>
      <c r="E291" s="101"/>
      <c r="F291" s="101"/>
      <c r="G291" s="101"/>
      <c r="H291" s="101"/>
      <c r="I291" s="101"/>
      <c r="J291" s="101"/>
    </row>
    <row r="292" spans="3:10" s="3" customFormat="1" x14ac:dyDescent="0.2">
      <c r="C292" s="59"/>
      <c r="D292" s="80"/>
      <c r="E292" s="101"/>
      <c r="F292" s="101"/>
      <c r="G292" s="101"/>
      <c r="H292" s="101"/>
      <c r="I292" s="101"/>
      <c r="J292" s="101"/>
    </row>
    <row r="293" spans="3:10" s="3" customFormat="1" x14ac:dyDescent="0.2">
      <c r="C293" s="59"/>
      <c r="D293" s="80"/>
      <c r="E293" s="101"/>
      <c r="F293" s="101"/>
      <c r="G293" s="101"/>
      <c r="H293" s="101"/>
      <c r="I293" s="101"/>
      <c r="J293" s="101"/>
    </row>
    <row r="294" spans="3:10" s="3" customFormat="1" x14ac:dyDescent="0.2">
      <c r="C294" s="59"/>
      <c r="D294" s="80"/>
      <c r="E294" s="101"/>
      <c r="F294" s="101"/>
      <c r="G294" s="101"/>
      <c r="H294" s="101"/>
      <c r="I294" s="101"/>
      <c r="J294" s="101"/>
    </row>
    <row r="295" spans="3:10" s="3" customFormat="1" x14ac:dyDescent="0.2">
      <c r="C295" s="59"/>
      <c r="D295" s="80"/>
      <c r="E295" s="101"/>
      <c r="F295" s="101"/>
      <c r="G295" s="101"/>
      <c r="H295" s="101"/>
      <c r="I295" s="101"/>
      <c r="J295" s="101"/>
    </row>
    <row r="296" spans="3:10" s="3" customFormat="1" x14ac:dyDescent="0.2">
      <c r="C296" s="59"/>
      <c r="D296" s="80"/>
      <c r="E296" s="101"/>
      <c r="F296" s="101"/>
      <c r="G296" s="101"/>
      <c r="H296" s="101"/>
      <c r="I296" s="101"/>
      <c r="J296" s="101"/>
    </row>
    <row r="297" spans="3:10" s="3" customFormat="1" x14ac:dyDescent="0.2">
      <c r="C297" s="59"/>
      <c r="D297" s="80"/>
      <c r="E297" s="101"/>
      <c r="F297" s="101"/>
      <c r="G297" s="101"/>
      <c r="H297" s="101"/>
      <c r="I297" s="101"/>
      <c r="J297" s="101"/>
    </row>
    <row r="298" spans="3:10" s="3" customFormat="1" x14ac:dyDescent="0.2">
      <c r="C298" s="59"/>
      <c r="D298" s="80"/>
      <c r="E298" s="101"/>
      <c r="F298" s="101"/>
      <c r="G298" s="101"/>
      <c r="H298" s="101"/>
      <c r="I298" s="101"/>
      <c r="J298" s="101"/>
    </row>
    <row r="299" spans="3:10" s="3" customFormat="1" x14ac:dyDescent="0.2">
      <c r="C299" s="59"/>
      <c r="D299" s="80"/>
      <c r="E299" s="101"/>
      <c r="F299" s="101"/>
      <c r="G299" s="101"/>
      <c r="H299" s="101"/>
      <c r="I299" s="101"/>
      <c r="J299" s="101"/>
    </row>
    <row r="300" spans="3:10" s="3" customFormat="1" x14ac:dyDescent="0.2">
      <c r="C300" s="59"/>
      <c r="D300" s="80"/>
      <c r="E300" s="101"/>
      <c r="F300" s="101"/>
      <c r="G300" s="101"/>
      <c r="H300" s="101"/>
      <c r="I300" s="101"/>
      <c r="J300" s="101"/>
    </row>
    <row r="301" spans="3:10" s="3" customFormat="1" x14ac:dyDescent="0.2">
      <c r="C301" s="59"/>
      <c r="D301" s="80"/>
      <c r="E301" s="101"/>
      <c r="F301" s="101"/>
      <c r="G301" s="101"/>
      <c r="H301" s="101"/>
      <c r="I301" s="101"/>
      <c r="J301" s="101"/>
    </row>
    <row r="302" spans="3:10" s="3" customFormat="1" x14ac:dyDescent="0.2">
      <c r="C302" s="59"/>
      <c r="D302" s="80"/>
      <c r="E302" s="101"/>
      <c r="F302" s="101"/>
      <c r="G302" s="101"/>
      <c r="H302" s="101"/>
      <c r="I302" s="101"/>
      <c r="J302" s="101"/>
    </row>
    <row r="303" spans="3:10" x14ac:dyDescent="0.2">
      <c r="H303" s="101"/>
      <c r="I303" s="101"/>
      <c r="J303" s="101"/>
    </row>
    <row r="304" spans="3:10" x14ac:dyDescent="0.2">
      <c r="H304" s="101"/>
      <c r="I304" s="101"/>
      <c r="J304" s="101"/>
    </row>
    <row r="305" spans="8:10" x14ac:dyDescent="0.2">
      <c r="H305" s="101"/>
      <c r="I305" s="101"/>
      <c r="J305" s="101"/>
    </row>
    <row r="306" spans="8:10" x14ac:dyDescent="0.2">
      <c r="H306" s="101"/>
      <c r="I306" s="101"/>
      <c r="J306" s="101"/>
    </row>
    <row r="307" spans="8:10" x14ac:dyDescent="0.2">
      <c r="H307" s="101"/>
      <c r="I307" s="101"/>
      <c r="J307" s="101"/>
    </row>
    <row r="308" spans="8:10" x14ac:dyDescent="0.2">
      <c r="H308" s="101"/>
      <c r="I308" s="101"/>
      <c r="J308" s="101"/>
    </row>
    <row r="309" spans="8:10" x14ac:dyDescent="0.2">
      <c r="H309" s="101"/>
      <c r="I309" s="101"/>
      <c r="J309" s="101"/>
    </row>
    <row r="310" spans="8:10" x14ac:dyDescent="0.2">
      <c r="H310" s="101"/>
      <c r="I310" s="101"/>
      <c r="J310" s="101"/>
    </row>
    <row r="311" spans="8:10" x14ac:dyDescent="0.2">
      <c r="H311" s="101"/>
      <c r="I311" s="101"/>
      <c r="J311" s="101"/>
    </row>
    <row r="312" spans="8:10" x14ac:dyDescent="0.2">
      <c r="H312" s="101"/>
      <c r="I312" s="101"/>
      <c r="J312" s="101"/>
    </row>
    <row r="313" spans="8:10" x14ac:dyDescent="0.2">
      <c r="H313" s="101"/>
      <c r="I313" s="101"/>
      <c r="J313" s="101"/>
    </row>
    <row r="314" spans="8:10" x14ac:dyDescent="0.2">
      <c r="H314" s="101"/>
      <c r="I314" s="101"/>
      <c r="J314" s="101"/>
    </row>
    <row r="315" spans="8:10" x14ac:dyDescent="0.2">
      <c r="H315" s="101"/>
      <c r="I315" s="101"/>
      <c r="J315" s="101"/>
    </row>
    <row r="316" spans="8:10" x14ac:dyDescent="0.2">
      <c r="H316" s="101"/>
      <c r="I316" s="101"/>
      <c r="J316" s="101"/>
    </row>
    <row r="317" spans="8:10" x14ac:dyDescent="0.2">
      <c r="H317" s="101"/>
      <c r="I317" s="101"/>
      <c r="J317" s="101"/>
    </row>
    <row r="318" spans="8:10" x14ac:dyDescent="0.2">
      <c r="H318" s="101"/>
      <c r="I318" s="101"/>
      <c r="J318" s="101"/>
    </row>
    <row r="319" spans="8:10" x14ac:dyDescent="0.2">
      <c r="H319" s="101"/>
      <c r="I319" s="101"/>
      <c r="J319" s="101"/>
    </row>
    <row r="320" spans="8:10" x14ac:dyDescent="0.2">
      <c r="H320" s="101"/>
      <c r="I320" s="101"/>
      <c r="J320" s="101"/>
    </row>
    <row r="321" spans="8:10" x14ac:dyDescent="0.2">
      <c r="H321" s="101"/>
      <c r="I321" s="101"/>
      <c r="J321" s="101"/>
    </row>
    <row r="322" spans="8:10" x14ac:dyDescent="0.2">
      <c r="H322" s="101"/>
      <c r="I322" s="101"/>
      <c r="J322" s="101"/>
    </row>
    <row r="323" spans="8:10" x14ac:dyDescent="0.2">
      <c r="H323" s="101"/>
      <c r="I323" s="101"/>
      <c r="J323" s="101"/>
    </row>
    <row r="324" spans="8:10" x14ac:dyDescent="0.2">
      <c r="H324" s="101"/>
      <c r="I324" s="101"/>
      <c r="J324" s="101"/>
    </row>
    <row r="325" spans="8:10" x14ac:dyDescent="0.2">
      <c r="H325" s="101"/>
      <c r="I325" s="101"/>
      <c r="J325" s="101"/>
    </row>
    <row r="326" spans="8:10" x14ac:dyDescent="0.2">
      <c r="H326" s="101"/>
      <c r="I326" s="101"/>
      <c r="J326" s="101"/>
    </row>
    <row r="327" spans="8:10" x14ac:dyDescent="0.2">
      <c r="H327" s="101"/>
      <c r="I327" s="101"/>
      <c r="J327" s="101"/>
    </row>
    <row r="328" spans="8:10" x14ac:dyDescent="0.2">
      <c r="H328" s="101"/>
      <c r="I328" s="101"/>
      <c r="J328" s="101"/>
    </row>
    <row r="329" spans="8:10" x14ac:dyDescent="0.2">
      <c r="H329" s="101"/>
      <c r="I329" s="101"/>
      <c r="J329" s="101"/>
    </row>
    <row r="330" spans="8:10" x14ac:dyDescent="0.2">
      <c r="H330" s="101"/>
      <c r="I330" s="101"/>
      <c r="J330" s="101"/>
    </row>
    <row r="331" spans="8:10" x14ac:dyDescent="0.2">
      <c r="H331" s="101"/>
      <c r="I331" s="101"/>
      <c r="J331" s="101"/>
    </row>
    <row r="332" spans="8:10" x14ac:dyDescent="0.2">
      <c r="H332" s="101"/>
      <c r="I332" s="101"/>
      <c r="J332" s="101"/>
    </row>
    <row r="333" spans="8:10" x14ac:dyDescent="0.2">
      <c r="H333" s="101"/>
      <c r="I333" s="101"/>
      <c r="J333" s="101"/>
    </row>
    <row r="334" spans="8:10" x14ac:dyDescent="0.2">
      <c r="H334" s="101"/>
      <c r="I334" s="101"/>
      <c r="J334" s="101"/>
    </row>
    <row r="335" spans="8:10" x14ac:dyDescent="0.2">
      <c r="H335" s="101"/>
      <c r="I335" s="101"/>
      <c r="J335" s="101"/>
    </row>
    <row r="336" spans="8:10" x14ac:dyDescent="0.2">
      <c r="H336" s="101"/>
      <c r="I336" s="101"/>
      <c r="J336" s="101"/>
    </row>
    <row r="337" spans="8:10" x14ac:dyDescent="0.2">
      <c r="H337" s="101"/>
      <c r="I337" s="101"/>
      <c r="J337" s="101"/>
    </row>
    <row r="338" spans="8:10" x14ac:dyDescent="0.2">
      <c r="H338" s="101"/>
      <c r="I338" s="101"/>
      <c r="J338" s="101"/>
    </row>
    <row r="339" spans="8:10" x14ac:dyDescent="0.2">
      <c r="H339" s="101"/>
      <c r="I339" s="101"/>
      <c r="J339" s="101"/>
    </row>
    <row r="340" spans="8:10" x14ac:dyDescent="0.2">
      <c r="H340" s="101"/>
      <c r="I340" s="101"/>
      <c r="J340" s="101"/>
    </row>
    <row r="341" spans="8:10" x14ac:dyDescent="0.2">
      <c r="H341" s="101"/>
      <c r="I341" s="101"/>
      <c r="J341" s="101"/>
    </row>
    <row r="342" spans="8:10" x14ac:dyDescent="0.2">
      <c r="H342" s="101"/>
      <c r="I342" s="101"/>
      <c r="J342" s="101"/>
    </row>
    <row r="343" spans="8:10" x14ac:dyDescent="0.2">
      <c r="H343" s="101"/>
      <c r="I343" s="101"/>
      <c r="J343" s="101"/>
    </row>
  </sheetData>
  <hyperlinks>
    <hyperlink ref="J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5"/>
  <sheetViews>
    <sheetView showGridLines="0" topLeftCell="A199" zoomScale="68" zoomScaleNormal="68" workbookViewId="0">
      <selection activeCell="B68" sqref="B68"/>
    </sheetView>
  </sheetViews>
  <sheetFormatPr baseColWidth="10" defaultRowHeight="12.75" x14ac:dyDescent="0.2"/>
  <cols>
    <col min="1" max="1" width="3.5703125" style="2" customWidth="1"/>
    <col min="2" max="2" width="81.140625" style="2" customWidth="1"/>
    <col min="3" max="3" width="19.140625" style="217" customWidth="1"/>
    <col min="4" max="6" width="10.7109375" style="216" customWidth="1"/>
    <col min="7" max="12" width="10.7109375" style="217" customWidth="1"/>
    <col min="13" max="243" width="11.42578125" style="2"/>
    <col min="244" max="244" width="16" style="2" customWidth="1"/>
    <col min="245" max="245" width="72" style="2" customWidth="1"/>
    <col min="246" max="246" width="20" style="2" customWidth="1"/>
    <col min="247" max="499" width="11.42578125" style="2"/>
    <col min="500" max="500" width="16" style="2" customWidth="1"/>
    <col min="501" max="501" width="72" style="2" customWidth="1"/>
    <col min="502" max="502" width="20" style="2" customWidth="1"/>
    <col min="503" max="755" width="11.42578125" style="2"/>
    <col min="756" max="756" width="16" style="2" customWidth="1"/>
    <col min="757" max="757" width="72" style="2" customWidth="1"/>
    <col min="758" max="758" width="20" style="2" customWidth="1"/>
    <col min="759" max="1011" width="11.42578125" style="2"/>
    <col min="1012" max="1012" width="16" style="2" customWidth="1"/>
    <col min="1013" max="1013" width="72" style="2" customWidth="1"/>
    <col min="1014" max="1014" width="20" style="2" customWidth="1"/>
    <col min="1015" max="1267" width="11.42578125" style="2"/>
    <col min="1268" max="1268" width="16" style="2" customWidth="1"/>
    <col min="1269" max="1269" width="72" style="2" customWidth="1"/>
    <col min="1270" max="1270" width="20" style="2" customWidth="1"/>
    <col min="1271" max="1523" width="11.42578125" style="2"/>
    <col min="1524" max="1524" width="16" style="2" customWidth="1"/>
    <col min="1525" max="1525" width="72" style="2" customWidth="1"/>
    <col min="1526" max="1526" width="20" style="2" customWidth="1"/>
    <col min="1527" max="1779" width="11.42578125" style="2"/>
    <col min="1780" max="1780" width="16" style="2" customWidth="1"/>
    <col min="1781" max="1781" width="72" style="2" customWidth="1"/>
    <col min="1782" max="1782" width="20" style="2" customWidth="1"/>
    <col min="1783" max="2035" width="11.42578125" style="2"/>
    <col min="2036" max="2036" width="16" style="2" customWidth="1"/>
    <col min="2037" max="2037" width="72" style="2" customWidth="1"/>
    <col min="2038" max="2038" width="20" style="2" customWidth="1"/>
    <col min="2039" max="2291" width="11.42578125" style="2"/>
    <col min="2292" max="2292" width="16" style="2" customWidth="1"/>
    <col min="2293" max="2293" width="72" style="2" customWidth="1"/>
    <col min="2294" max="2294" width="20" style="2" customWidth="1"/>
    <col min="2295" max="2547" width="11.42578125" style="2"/>
    <col min="2548" max="2548" width="16" style="2" customWidth="1"/>
    <col min="2549" max="2549" width="72" style="2" customWidth="1"/>
    <col min="2550" max="2550" width="20" style="2" customWidth="1"/>
    <col min="2551" max="2803" width="11.42578125" style="2"/>
    <col min="2804" max="2804" width="16" style="2" customWidth="1"/>
    <col min="2805" max="2805" width="72" style="2" customWidth="1"/>
    <col min="2806" max="2806" width="20" style="2" customWidth="1"/>
    <col min="2807" max="3059" width="11.42578125" style="2"/>
    <col min="3060" max="3060" width="16" style="2" customWidth="1"/>
    <col min="3061" max="3061" width="72" style="2" customWidth="1"/>
    <col min="3062" max="3062" width="20" style="2" customWidth="1"/>
    <col min="3063" max="3315" width="11.42578125" style="2"/>
    <col min="3316" max="3316" width="16" style="2" customWidth="1"/>
    <col min="3317" max="3317" width="72" style="2" customWidth="1"/>
    <col min="3318" max="3318" width="20" style="2" customWidth="1"/>
    <col min="3319" max="3571" width="11.42578125" style="2"/>
    <col min="3572" max="3572" width="16" style="2" customWidth="1"/>
    <col min="3573" max="3573" width="72" style="2" customWidth="1"/>
    <col min="3574" max="3574" width="20" style="2" customWidth="1"/>
    <col min="3575" max="3827" width="11.42578125" style="2"/>
    <col min="3828" max="3828" width="16" style="2" customWidth="1"/>
    <col min="3829" max="3829" width="72" style="2" customWidth="1"/>
    <col min="3830" max="3830" width="20" style="2" customWidth="1"/>
    <col min="3831" max="4083" width="11.42578125" style="2"/>
    <col min="4084" max="4084" width="16" style="2" customWidth="1"/>
    <col min="4085" max="4085" width="72" style="2" customWidth="1"/>
    <col min="4086" max="4086" width="20" style="2" customWidth="1"/>
    <col min="4087" max="4339" width="11.42578125" style="2"/>
    <col min="4340" max="4340" width="16" style="2" customWidth="1"/>
    <col min="4341" max="4341" width="72" style="2" customWidth="1"/>
    <col min="4342" max="4342" width="20" style="2" customWidth="1"/>
    <col min="4343" max="4595" width="11.42578125" style="2"/>
    <col min="4596" max="4596" width="16" style="2" customWidth="1"/>
    <col min="4597" max="4597" width="72" style="2" customWidth="1"/>
    <col min="4598" max="4598" width="20" style="2" customWidth="1"/>
    <col min="4599" max="4851" width="11.42578125" style="2"/>
    <col min="4852" max="4852" width="16" style="2" customWidth="1"/>
    <col min="4853" max="4853" width="72" style="2" customWidth="1"/>
    <col min="4854" max="4854" width="20" style="2" customWidth="1"/>
    <col min="4855" max="5107" width="11.42578125" style="2"/>
    <col min="5108" max="5108" width="16" style="2" customWidth="1"/>
    <col min="5109" max="5109" width="72" style="2" customWidth="1"/>
    <col min="5110" max="5110" width="20" style="2" customWidth="1"/>
    <col min="5111" max="5363" width="11.42578125" style="2"/>
    <col min="5364" max="5364" width="16" style="2" customWidth="1"/>
    <col min="5365" max="5365" width="72" style="2" customWidth="1"/>
    <col min="5366" max="5366" width="20" style="2" customWidth="1"/>
    <col min="5367" max="5619" width="11.42578125" style="2"/>
    <col min="5620" max="5620" width="16" style="2" customWidth="1"/>
    <col min="5621" max="5621" width="72" style="2" customWidth="1"/>
    <col min="5622" max="5622" width="20" style="2" customWidth="1"/>
    <col min="5623" max="5875" width="11.42578125" style="2"/>
    <col min="5876" max="5876" width="16" style="2" customWidth="1"/>
    <col min="5877" max="5877" width="72" style="2" customWidth="1"/>
    <col min="5878" max="5878" width="20" style="2" customWidth="1"/>
    <col min="5879" max="6131" width="11.42578125" style="2"/>
    <col min="6132" max="6132" width="16" style="2" customWidth="1"/>
    <col min="6133" max="6133" width="72" style="2" customWidth="1"/>
    <col min="6134" max="6134" width="20" style="2" customWidth="1"/>
    <col min="6135" max="6387" width="11.42578125" style="2"/>
    <col min="6388" max="6388" width="16" style="2" customWidth="1"/>
    <col min="6389" max="6389" width="72" style="2" customWidth="1"/>
    <col min="6390" max="6390" width="20" style="2" customWidth="1"/>
    <col min="6391" max="6643" width="11.42578125" style="2"/>
    <col min="6644" max="6644" width="16" style="2" customWidth="1"/>
    <col min="6645" max="6645" width="72" style="2" customWidth="1"/>
    <col min="6646" max="6646" width="20" style="2" customWidth="1"/>
    <col min="6647" max="6899" width="11.42578125" style="2"/>
    <col min="6900" max="6900" width="16" style="2" customWidth="1"/>
    <col min="6901" max="6901" width="72" style="2" customWidth="1"/>
    <col min="6902" max="6902" width="20" style="2" customWidth="1"/>
    <col min="6903" max="7155" width="11.42578125" style="2"/>
    <col min="7156" max="7156" width="16" style="2" customWidth="1"/>
    <col min="7157" max="7157" width="72" style="2" customWidth="1"/>
    <col min="7158" max="7158" width="20" style="2" customWidth="1"/>
    <col min="7159" max="7411" width="11.42578125" style="2"/>
    <col min="7412" max="7412" width="16" style="2" customWidth="1"/>
    <col min="7413" max="7413" width="72" style="2" customWidth="1"/>
    <col min="7414" max="7414" width="20" style="2" customWidth="1"/>
    <col min="7415" max="7667" width="11.42578125" style="2"/>
    <col min="7668" max="7668" width="16" style="2" customWidth="1"/>
    <col min="7669" max="7669" width="72" style="2" customWidth="1"/>
    <col min="7670" max="7670" width="20" style="2" customWidth="1"/>
    <col min="7671" max="7923" width="11.42578125" style="2"/>
    <col min="7924" max="7924" width="16" style="2" customWidth="1"/>
    <col min="7925" max="7925" width="72" style="2" customWidth="1"/>
    <col min="7926" max="7926" width="20" style="2" customWidth="1"/>
    <col min="7927" max="8179" width="11.42578125" style="2"/>
    <col min="8180" max="8180" width="16" style="2" customWidth="1"/>
    <col min="8181" max="8181" width="72" style="2" customWidth="1"/>
    <col min="8182" max="8182" width="20" style="2" customWidth="1"/>
    <col min="8183" max="8435" width="11.42578125" style="2"/>
    <col min="8436" max="8436" width="16" style="2" customWidth="1"/>
    <col min="8437" max="8437" width="72" style="2" customWidth="1"/>
    <col min="8438" max="8438" width="20" style="2" customWidth="1"/>
    <col min="8439" max="8691" width="11.42578125" style="2"/>
    <col min="8692" max="8692" width="16" style="2" customWidth="1"/>
    <col min="8693" max="8693" width="72" style="2" customWidth="1"/>
    <col min="8694" max="8694" width="20" style="2" customWidth="1"/>
    <col min="8695" max="8947" width="11.42578125" style="2"/>
    <col min="8948" max="8948" width="16" style="2" customWidth="1"/>
    <col min="8949" max="8949" width="72" style="2" customWidth="1"/>
    <col min="8950" max="8950" width="20" style="2" customWidth="1"/>
    <col min="8951" max="9203" width="11.42578125" style="2"/>
    <col min="9204" max="9204" width="16" style="2" customWidth="1"/>
    <col min="9205" max="9205" width="72" style="2" customWidth="1"/>
    <col min="9206" max="9206" width="20" style="2" customWidth="1"/>
    <col min="9207" max="9459" width="11.42578125" style="2"/>
    <col min="9460" max="9460" width="16" style="2" customWidth="1"/>
    <col min="9461" max="9461" width="72" style="2" customWidth="1"/>
    <col min="9462" max="9462" width="20" style="2" customWidth="1"/>
    <col min="9463" max="9715" width="11.42578125" style="2"/>
    <col min="9716" max="9716" width="16" style="2" customWidth="1"/>
    <col min="9717" max="9717" width="72" style="2" customWidth="1"/>
    <col min="9718" max="9718" width="20" style="2" customWidth="1"/>
    <col min="9719" max="9971" width="11.42578125" style="2"/>
    <col min="9972" max="9972" width="16" style="2" customWidth="1"/>
    <col min="9973" max="9973" width="72" style="2" customWidth="1"/>
    <col min="9974" max="9974" width="20" style="2" customWidth="1"/>
    <col min="9975" max="10227" width="11.42578125" style="2"/>
    <col min="10228" max="10228" width="16" style="2" customWidth="1"/>
    <col min="10229" max="10229" width="72" style="2" customWidth="1"/>
    <col min="10230" max="10230" width="20" style="2" customWidth="1"/>
    <col min="10231" max="10483" width="11.42578125" style="2"/>
    <col min="10484" max="10484" width="16" style="2" customWidth="1"/>
    <col min="10485" max="10485" width="72" style="2" customWidth="1"/>
    <col min="10486" max="10486" width="20" style="2" customWidth="1"/>
    <col min="10487" max="10739" width="11.42578125" style="2"/>
    <col min="10740" max="10740" width="16" style="2" customWidth="1"/>
    <col min="10741" max="10741" width="72" style="2" customWidth="1"/>
    <col min="10742" max="10742" width="20" style="2" customWidth="1"/>
    <col min="10743" max="10995" width="11.42578125" style="2"/>
    <col min="10996" max="10996" width="16" style="2" customWidth="1"/>
    <col min="10997" max="10997" width="72" style="2" customWidth="1"/>
    <col min="10998" max="10998" width="20" style="2" customWidth="1"/>
    <col min="10999" max="11251" width="11.42578125" style="2"/>
    <col min="11252" max="11252" width="16" style="2" customWidth="1"/>
    <col min="11253" max="11253" width="72" style="2" customWidth="1"/>
    <col min="11254" max="11254" width="20" style="2" customWidth="1"/>
    <col min="11255" max="11507" width="11.42578125" style="2"/>
    <col min="11508" max="11508" width="16" style="2" customWidth="1"/>
    <col min="11509" max="11509" width="72" style="2" customWidth="1"/>
    <col min="11510" max="11510" width="20" style="2" customWidth="1"/>
    <col min="11511" max="11763" width="11.42578125" style="2"/>
    <col min="11764" max="11764" width="16" style="2" customWidth="1"/>
    <col min="11765" max="11765" width="72" style="2" customWidth="1"/>
    <col min="11766" max="11766" width="20" style="2" customWidth="1"/>
    <col min="11767" max="12019" width="11.42578125" style="2"/>
    <col min="12020" max="12020" width="16" style="2" customWidth="1"/>
    <col min="12021" max="12021" width="72" style="2" customWidth="1"/>
    <col min="12022" max="12022" width="20" style="2" customWidth="1"/>
    <col min="12023" max="12275" width="11.42578125" style="2"/>
    <col min="12276" max="12276" width="16" style="2" customWidth="1"/>
    <col min="12277" max="12277" width="72" style="2" customWidth="1"/>
    <col min="12278" max="12278" width="20" style="2" customWidth="1"/>
    <col min="12279" max="12531" width="11.42578125" style="2"/>
    <col min="12532" max="12532" width="16" style="2" customWidth="1"/>
    <col min="12533" max="12533" width="72" style="2" customWidth="1"/>
    <col min="12534" max="12534" width="20" style="2" customWidth="1"/>
    <col min="12535" max="12787" width="11.42578125" style="2"/>
    <col min="12788" max="12788" width="16" style="2" customWidth="1"/>
    <col min="12789" max="12789" width="72" style="2" customWidth="1"/>
    <col min="12790" max="12790" width="20" style="2" customWidth="1"/>
    <col min="12791" max="13043" width="11.42578125" style="2"/>
    <col min="13044" max="13044" width="16" style="2" customWidth="1"/>
    <col min="13045" max="13045" width="72" style="2" customWidth="1"/>
    <col min="13046" max="13046" width="20" style="2" customWidth="1"/>
    <col min="13047" max="13299" width="11.42578125" style="2"/>
    <col min="13300" max="13300" width="16" style="2" customWidth="1"/>
    <col min="13301" max="13301" width="72" style="2" customWidth="1"/>
    <col min="13302" max="13302" width="20" style="2" customWidth="1"/>
    <col min="13303" max="13555" width="11.42578125" style="2"/>
    <col min="13556" max="13556" width="16" style="2" customWidth="1"/>
    <col min="13557" max="13557" width="72" style="2" customWidth="1"/>
    <col min="13558" max="13558" width="20" style="2" customWidth="1"/>
    <col min="13559" max="13811" width="11.42578125" style="2"/>
    <col min="13812" max="13812" width="16" style="2" customWidth="1"/>
    <col min="13813" max="13813" width="72" style="2" customWidth="1"/>
    <col min="13814" max="13814" width="20" style="2" customWidth="1"/>
    <col min="13815" max="14067" width="11.42578125" style="2"/>
    <col min="14068" max="14068" width="16" style="2" customWidth="1"/>
    <col min="14069" max="14069" width="72" style="2" customWidth="1"/>
    <col min="14070" max="14070" width="20" style="2" customWidth="1"/>
    <col min="14071" max="14323" width="11.42578125" style="2"/>
    <col min="14324" max="14324" width="16" style="2" customWidth="1"/>
    <col min="14325" max="14325" width="72" style="2" customWidth="1"/>
    <col min="14326" max="14326" width="20" style="2" customWidth="1"/>
    <col min="14327" max="14579" width="11.42578125" style="2"/>
    <col min="14580" max="14580" width="16" style="2" customWidth="1"/>
    <col min="14581" max="14581" width="72" style="2" customWidth="1"/>
    <col min="14582" max="14582" width="20" style="2" customWidth="1"/>
    <col min="14583" max="14835" width="11.42578125" style="2"/>
    <col min="14836" max="14836" width="16" style="2" customWidth="1"/>
    <col min="14837" max="14837" width="72" style="2" customWidth="1"/>
    <col min="14838" max="14838" width="20" style="2" customWidth="1"/>
    <col min="14839" max="15091" width="11.42578125" style="2"/>
    <col min="15092" max="15092" width="16" style="2" customWidth="1"/>
    <col min="15093" max="15093" width="72" style="2" customWidth="1"/>
    <col min="15094" max="15094" width="20" style="2" customWidth="1"/>
    <col min="15095" max="15347" width="11.42578125" style="2"/>
    <col min="15348" max="15348" width="16" style="2" customWidth="1"/>
    <col min="15349" max="15349" width="72" style="2" customWidth="1"/>
    <col min="15350" max="15350" width="20" style="2" customWidth="1"/>
    <col min="15351" max="15603" width="11.42578125" style="2"/>
    <col min="15604" max="15604" width="16" style="2" customWidth="1"/>
    <col min="15605" max="15605" width="72" style="2" customWidth="1"/>
    <col min="15606" max="15606" width="20" style="2" customWidth="1"/>
    <col min="15607" max="15859" width="11.42578125" style="2"/>
    <col min="15860" max="15860" width="16" style="2" customWidth="1"/>
    <col min="15861" max="15861" width="72" style="2" customWidth="1"/>
    <col min="15862" max="15862" width="20" style="2" customWidth="1"/>
    <col min="15863" max="16115" width="11.42578125" style="2"/>
    <col min="16116" max="16116" width="16" style="2" customWidth="1"/>
    <col min="16117" max="16117" width="72" style="2" customWidth="1"/>
    <col min="16118" max="16118" width="20" style="2" customWidth="1"/>
    <col min="16119" max="16384" width="11.42578125" style="2"/>
  </cols>
  <sheetData>
    <row r="1" spans="1:12" x14ac:dyDescent="0.2">
      <c r="C1" s="2"/>
      <c r="D1" s="23"/>
      <c r="E1" s="23"/>
      <c r="F1" s="2"/>
      <c r="G1" s="2"/>
      <c r="H1" s="2"/>
      <c r="I1" s="2"/>
      <c r="J1" s="2"/>
      <c r="K1" s="2"/>
      <c r="L1" s="2"/>
    </row>
    <row r="2" spans="1:12" x14ac:dyDescent="0.2">
      <c r="C2" s="2"/>
      <c r="D2" s="23"/>
      <c r="E2" s="23"/>
      <c r="F2" s="2"/>
      <c r="G2" s="2"/>
      <c r="H2" s="2"/>
      <c r="I2" s="2"/>
      <c r="J2" s="2"/>
      <c r="K2" s="2"/>
      <c r="L2" s="2"/>
    </row>
    <row r="3" spans="1:12" x14ac:dyDescent="0.2">
      <c r="C3" s="2"/>
      <c r="D3" s="23"/>
      <c r="E3" s="23"/>
      <c r="F3" s="2"/>
      <c r="G3" s="2"/>
      <c r="H3" s="2"/>
      <c r="I3" s="2"/>
      <c r="J3" s="2"/>
      <c r="K3" s="2"/>
      <c r="L3" s="2"/>
    </row>
    <row r="4" spans="1:12" ht="15.75" x14ac:dyDescent="0.2">
      <c r="B4" s="414" t="s">
        <v>560</v>
      </c>
      <c r="C4" s="2"/>
      <c r="D4" s="23"/>
      <c r="E4" s="23"/>
      <c r="F4" s="2"/>
      <c r="G4" s="2"/>
      <c r="H4" s="2"/>
      <c r="I4" s="2"/>
      <c r="J4" s="2"/>
      <c r="K4" s="2"/>
      <c r="L4" s="2"/>
    </row>
    <row r="5" spans="1:12" x14ac:dyDescent="0.2">
      <c r="C5" s="2"/>
      <c r="D5" s="23"/>
      <c r="E5" s="23"/>
      <c r="F5" s="2"/>
      <c r="G5" s="2"/>
      <c r="H5" s="2"/>
      <c r="I5" s="2"/>
      <c r="J5" s="2"/>
      <c r="K5" s="2"/>
      <c r="L5" s="2"/>
    </row>
    <row r="6" spans="1:12" x14ac:dyDescent="0.2">
      <c r="C6" s="2"/>
      <c r="D6" s="2"/>
      <c r="E6" s="2"/>
      <c r="F6" s="2"/>
      <c r="G6" s="2"/>
      <c r="H6" s="2"/>
      <c r="I6" s="2"/>
      <c r="J6" s="2"/>
      <c r="K6" s="2"/>
      <c r="L6" s="351" t="s">
        <v>4</v>
      </c>
    </row>
    <row r="7" spans="1:12" ht="4.5" customHeight="1" x14ac:dyDescent="0.2">
      <c r="C7" s="352"/>
      <c r="D7" s="2"/>
      <c r="E7" s="2"/>
      <c r="F7" s="2"/>
      <c r="G7" s="2"/>
      <c r="H7" s="2"/>
      <c r="I7" s="2"/>
      <c r="J7" s="2"/>
      <c r="K7" s="2"/>
      <c r="L7" s="2"/>
    </row>
    <row r="8" spans="1:12" ht="5.25" customHeight="1" thickBot="1" x14ac:dyDescent="0.25">
      <c r="B8" s="4"/>
      <c r="C8" s="218"/>
      <c r="D8" s="219"/>
      <c r="E8" s="219"/>
      <c r="F8" s="219"/>
      <c r="G8" s="218"/>
      <c r="H8" s="218"/>
      <c r="I8" s="218"/>
      <c r="J8" s="218"/>
      <c r="K8" s="218"/>
      <c r="L8" s="218"/>
    </row>
    <row r="9" spans="1:12" ht="5.25" customHeight="1" x14ac:dyDescent="0.2">
      <c r="B9" s="5"/>
      <c r="C9" s="220"/>
      <c r="D9" s="221"/>
      <c r="E9" s="221"/>
      <c r="F9" s="221"/>
      <c r="G9" s="220"/>
      <c r="H9" s="220"/>
    </row>
    <row r="10" spans="1:12" x14ac:dyDescent="0.2">
      <c r="G10" s="222"/>
      <c r="H10" s="222"/>
      <c r="I10" s="222"/>
      <c r="J10" s="222"/>
      <c r="K10" s="222"/>
      <c r="L10" s="222"/>
    </row>
    <row r="11" spans="1:12" ht="15" x14ac:dyDescent="0.25">
      <c r="B11" s="15" t="s">
        <v>364</v>
      </c>
      <c r="C11" s="223"/>
      <c r="D11" s="224"/>
      <c r="E11" s="224"/>
      <c r="F11" s="224"/>
      <c r="G11" s="225"/>
      <c r="H11" s="225"/>
      <c r="I11" s="225"/>
      <c r="J11" s="225"/>
      <c r="K11" s="225"/>
      <c r="L11" s="226"/>
    </row>
    <row r="12" spans="1:12" x14ac:dyDescent="0.2">
      <c r="B12" s="6"/>
      <c r="C12" s="220"/>
    </row>
    <row r="13" spans="1:12" s="75" customFormat="1" x14ac:dyDescent="0.2">
      <c r="A13" s="417"/>
      <c r="B13" s="12" t="s">
        <v>5</v>
      </c>
      <c r="C13" s="227"/>
      <c r="D13" s="228"/>
      <c r="E13" s="229"/>
      <c r="F13" s="230"/>
      <c r="G13" s="231" t="s">
        <v>365</v>
      </c>
      <c r="H13" s="229" t="s">
        <v>499</v>
      </c>
      <c r="I13" s="230"/>
      <c r="J13" s="232"/>
      <c r="K13" s="255"/>
      <c r="L13" s="233"/>
    </row>
    <row r="14" spans="1:12" s="75" customFormat="1" ht="110.25" customHeight="1" x14ac:dyDescent="0.2">
      <c r="A14" s="417"/>
      <c r="B14" s="191"/>
      <c r="C14" s="213" t="s">
        <v>374</v>
      </c>
      <c r="D14" s="214" t="s">
        <v>366</v>
      </c>
      <c r="E14" s="214" t="s">
        <v>367</v>
      </c>
      <c r="F14" s="214" t="s">
        <v>368</v>
      </c>
      <c r="G14" s="214" t="s">
        <v>369</v>
      </c>
      <c r="H14" s="214" t="s">
        <v>370</v>
      </c>
      <c r="I14" s="214" t="s">
        <v>371</v>
      </c>
      <c r="J14" s="214" t="s">
        <v>328</v>
      </c>
      <c r="K14" s="214" t="s">
        <v>372</v>
      </c>
      <c r="L14" s="214" t="s">
        <v>373</v>
      </c>
    </row>
    <row r="15" spans="1:12" x14ac:dyDescent="0.2">
      <c r="B15" s="3" t="s">
        <v>31</v>
      </c>
      <c r="C15" s="220">
        <f t="shared" ref="C15:L15" si="0">SUM(C24,C36,C61,C75,C84,C93,C104)</f>
        <v>2541297</v>
      </c>
      <c r="D15" s="234">
        <f t="shared" si="0"/>
        <v>59</v>
      </c>
      <c r="E15" s="216">
        <f t="shared" si="0"/>
        <v>52990</v>
      </c>
      <c r="F15" s="216">
        <f t="shared" si="0"/>
        <v>1940</v>
      </c>
      <c r="G15" s="217">
        <f t="shared" si="0"/>
        <v>3025010</v>
      </c>
      <c r="H15" s="217">
        <f t="shared" si="0"/>
        <v>12653</v>
      </c>
      <c r="I15" s="217">
        <f t="shared" si="0"/>
        <v>266</v>
      </c>
      <c r="J15" s="217">
        <f t="shared" si="0"/>
        <v>2371661</v>
      </c>
      <c r="K15" s="217">
        <f t="shared" si="0"/>
        <v>31098188</v>
      </c>
      <c r="L15" s="217">
        <f t="shared" si="0"/>
        <v>17001910</v>
      </c>
    </row>
    <row r="16" spans="1:12" x14ac:dyDescent="0.2">
      <c r="B16" s="3" t="s">
        <v>34</v>
      </c>
      <c r="C16" s="217">
        <f t="shared" ref="C16:L16" si="1">SUM(C168,C180,C218)</f>
        <v>372306</v>
      </c>
      <c r="D16" s="216">
        <f t="shared" si="1"/>
        <v>1</v>
      </c>
      <c r="E16" s="216">
        <f t="shared" si="1"/>
        <v>105673</v>
      </c>
      <c r="F16" s="216">
        <f t="shared" si="1"/>
        <v>13969</v>
      </c>
      <c r="G16" s="217">
        <f t="shared" si="1"/>
        <v>814901</v>
      </c>
      <c r="H16" s="217">
        <f t="shared" si="1"/>
        <v>7765</v>
      </c>
      <c r="I16" s="217">
        <f t="shared" si="1"/>
        <v>519</v>
      </c>
      <c r="J16" s="217">
        <f t="shared" si="1"/>
        <v>3295</v>
      </c>
      <c r="K16" s="217">
        <f t="shared" si="1"/>
        <v>2707075</v>
      </c>
      <c r="L16" s="217">
        <f t="shared" si="1"/>
        <v>18000</v>
      </c>
    </row>
    <row r="17" spans="2:12" x14ac:dyDescent="0.2">
      <c r="B17" s="9" t="s">
        <v>6</v>
      </c>
      <c r="C17" s="235">
        <f>SUM(C15:C16)</f>
        <v>2913603</v>
      </c>
      <c r="D17" s="236">
        <f>SUM(D15:D16)</f>
        <v>60</v>
      </c>
      <c r="E17" s="236">
        <f t="shared" ref="E17:K17" si="2">SUM(E15,E16)</f>
        <v>158663</v>
      </c>
      <c r="F17" s="236">
        <f t="shared" si="2"/>
        <v>15909</v>
      </c>
      <c r="G17" s="235">
        <f t="shared" si="2"/>
        <v>3839911</v>
      </c>
      <c r="H17" s="235">
        <f t="shared" si="2"/>
        <v>20418</v>
      </c>
      <c r="I17" s="235">
        <f t="shared" si="2"/>
        <v>785</v>
      </c>
      <c r="J17" s="235">
        <f t="shared" si="2"/>
        <v>2374956</v>
      </c>
      <c r="K17" s="235">
        <f t="shared" si="2"/>
        <v>33805263</v>
      </c>
      <c r="L17" s="235">
        <f>SUM(L15,L16)</f>
        <v>17019910</v>
      </c>
    </row>
    <row r="20" spans="2:12" s="3" customFormat="1" x14ac:dyDescent="0.2">
      <c r="B20" s="14" t="s">
        <v>565</v>
      </c>
      <c r="C20" s="237"/>
      <c r="D20" s="221"/>
      <c r="E20" s="216"/>
      <c r="F20" s="216"/>
      <c r="G20" s="217"/>
      <c r="H20" s="217"/>
      <c r="I20" s="217"/>
      <c r="J20" s="217"/>
      <c r="K20" s="217"/>
      <c r="L20" s="217"/>
    </row>
    <row r="21" spans="2:12" s="3" customFormat="1" x14ac:dyDescent="0.2">
      <c r="B21" s="14"/>
      <c r="C21" s="237"/>
      <c r="D21" s="221"/>
      <c r="E21" s="216"/>
      <c r="F21" s="216"/>
      <c r="G21" s="217"/>
      <c r="H21" s="217"/>
      <c r="I21" s="217"/>
      <c r="J21" s="217"/>
      <c r="K21" s="217"/>
      <c r="L21" s="217"/>
    </row>
    <row r="22" spans="2:12" s="3" customFormat="1" x14ac:dyDescent="0.2">
      <c r="B22" s="40"/>
      <c r="C22" s="251"/>
      <c r="D22" s="239"/>
      <c r="E22" s="240"/>
      <c r="F22" s="241"/>
      <c r="G22" s="242" t="s">
        <v>365</v>
      </c>
      <c r="H22" s="240"/>
      <c r="I22" s="241"/>
      <c r="J22" s="243"/>
      <c r="K22" s="238"/>
      <c r="L22" s="250"/>
    </row>
    <row r="23" spans="2:12" s="3" customFormat="1" ht="85.5" customHeight="1" x14ac:dyDescent="0.2">
      <c r="C23" s="252" t="s">
        <v>374</v>
      </c>
      <c r="D23" s="244" t="s">
        <v>366</v>
      </c>
      <c r="E23" s="244" t="s">
        <v>367</v>
      </c>
      <c r="F23" s="244" t="s">
        <v>368</v>
      </c>
      <c r="G23" s="244" t="s">
        <v>369</v>
      </c>
      <c r="H23" s="244" t="s">
        <v>370</v>
      </c>
      <c r="I23" s="244" t="s">
        <v>371</v>
      </c>
      <c r="J23" s="244" t="s">
        <v>328</v>
      </c>
      <c r="K23" s="253" t="s">
        <v>372</v>
      </c>
      <c r="L23" s="253" t="s">
        <v>373</v>
      </c>
    </row>
    <row r="24" spans="2:12" s="3" customFormat="1" x14ac:dyDescent="0.2">
      <c r="C24" s="245">
        <f t="shared" ref="C24:L24" si="3">SUM(C26:C29)</f>
        <v>546480</v>
      </c>
      <c r="D24" s="245">
        <f t="shared" si="3"/>
        <v>0</v>
      </c>
      <c r="E24" s="245">
        <f t="shared" si="3"/>
        <v>1998</v>
      </c>
      <c r="F24" s="246">
        <f t="shared" si="3"/>
        <v>169</v>
      </c>
      <c r="G24" s="246">
        <f t="shared" si="3"/>
        <v>2777981</v>
      </c>
      <c r="H24" s="246">
        <f t="shared" si="3"/>
        <v>3006</v>
      </c>
      <c r="I24" s="246">
        <f t="shared" si="3"/>
        <v>0</v>
      </c>
      <c r="J24" s="246">
        <f t="shared" si="3"/>
        <v>73170</v>
      </c>
      <c r="K24" s="254">
        <f t="shared" si="3"/>
        <v>6149049</v>
      </c>
      <c r="L24" s="246">
        <f t="shared" si="3"/>
        <v>16524200</v>
      </c>
    </row>
    <row r="25" spans="2:12" s="3" customFormat="1" x14ac:dyDescent="0.2">
      <c r="C25" s="217"/>
      <c r="D25" s="216"/>
      <c r="E25" s="216"/>
      <c r="F25" s="216"/>
      <c r="G25" s="216"/>
      <c r="H25" s="216"/>
      <c r="I25" s="216"/>
      <c r="J25" s="216"/>
      <c r="K25" s="216"/>
      <c r="L25" s="216"/>
    </row>
    <row r="26" spans="2:12" s="3" customFormat="1" x14ac:dyDescent="0.2">
      <c r="B26" s="3" t="s">
        <v>550</v>
      </c>
      <c r="C26" s="208">
        <v>11033</v>
      </c>
      <c r="D26" s="310">
        <v>0</v>
      </c>
      <c r="E26" s="310">
        <v>0</v>
      </c>
      <c r="F26" s="310">
        <v>0</v>
      </c>
      <c r="G26" s="310">
        <v>0</v>
      </c>
      <c r="H26" s="310">
        <v>0</v>
      </c>
      <c r="I26" s="310">
        <v>0</v>
      </c>
      <c r="J26" s="310">
        <v>0</v>
      </c>
      <c r="K26" s="310">
        <v>0</v>
      </c>
      <c r="L26" s="310">
        <v>0</v>
      </c>
    </row>
    <row r="27" spans="2:12" s="3" customFormat="1" x14ac:dyDescent="0.2">
      <c r="B27" s="3" t="s">
        <v>37</v>
      </c>
      <c r="C27" s="208">
        <v>0</v>
      </c>
      <c r="D27" s="310">
        <v>0</v>
      </c>
      <c r="E27" s="310">
        <v>0</v>
      </c>
      <c r="F27" s="310">
        <v>0</v>
      </c>
      <c r="G27" s="310">
        <v>0</v>
      </c>
      <c r="H27" s="310">
        <v>0</v>
      </c>
      <c r="I27" s="310">
        <v>0</v>
      </c>
      <c r="J27" s="310">
        <v>0</v>
      </c>
      <c r="K27" s="310">
        <v>0</v>
      </c>
      <c r="L27" s="310">
        <v>0</v>
      </c>
    </row>
    <row r="28" spans="2:12" s="3" customFormat="1" x14ac:dyDescent="0.2">
      <c r="B28" s="3" t="s">
        <v>38</v>
      </c>
      <c r="C28" s="208">
        <v>47433</v>
      </c>
      <c r="D28" s="310">
        <v>0</v>
      </c>
      <c r="E28" s="310">
        <v>1998</v>
      </c>
      <c r="F28" s="310">
        <v>169</v>
      </c>
      <c r="G28" s="310">
        <v>28</v>
      </c>
      <c r="H28" s="310">
        <v>0</v>
      </c>
      <c r="I28" s="310">
        <v>0</v>
      </c>
      <c r="J28" s="311">
        <v>0</v>
      </c>
      <c r="K28" s="310">
        <v>3135025</v>
      </c>
      <c r="L28" s="310">
        <v>11829156</v>
      </c>
    </row>
    <row r="29" spans="2:12" s="3" customFormat="1" x14ac:dyDescent="0.2">
      <c r="B29" s="3" t="s">
        <v>39</v>
      </c>
      <c r="C29" s="208">
        <v>488014</v>
      </c>
      <c r="D29" s="310">
        <v>0</v>
      </c>
      <c r="E29" s="310">
        <v>0</v>
      </c>
      <c r="F29" s="310">
        <v>0</v>
      </c>
      <c r="G29" s="310">
        <v>2777953</v>
      </c>
      <c r="H29" s="310">
        <v>3006</v>
      </c>
      <c r="I29" s="310">
        <v>0</v>
      </c>
      <c r="J29" s="310">
        <v>73170</v>
      </c>
      <c r="K29" s="310">
        <v>3014024</v>
      </c>
      <c r="L29" s="310">
        <v>4695044</v>
      </c>
    </row>
    <row r="30" spans="2:12" s="3" customFormat="1" x14ac:dyDescent="0.2">
      <c r="C30" s="217"/>
      <c r="D30" s="216"/>
      <c r="E30" s="216"/>
      <c r="F30" s="216"/>
      <c r="G30" s="216"/>
      <c r="H30" s="216"/>
      <c r="I30" s="216"/>
      <c r="J30" s="216"/>
      <c r="K30" s="216"/>
      <c r="L30" s="216"/>
    </row>
    <row r="31" spans="2:12" s="3" customFormat="1" x14ac:dyDescent="0.2">
      <c r="C31" s="217"/>
      <c r="D31" s="216"/>
      <c r="E31" s="216"/>
      <c r="F31" s="216"/>
      <c r="G31" s="216"/>
      <c r="H31" s="216"/>
      <c r="I31" s="216"/>
      <c r="J31" s="216"/>
      <c r="K31" s="216"/>
      <c r="L31" s="216"/>
    </row>
    <row r="32" spans="2:12" s="3" customFormat="1" x14ac:dyDescent="0.2">
      <c r="B32" s="14" t="s">
        <v>567</v>
      </c>
      <c r="C32" s="215"/>
      <c r="D32" s="216"/>
      <c r="E32" s="216"/>
      <c r="F32" s="216"/>
      <c r="G32" s="216"/>
      <c r="H32" s="216"/>
      <c r="I32" s="216"/>
      <c r="J32" s="216"/>
      <c r="K32" s="216"/>
      <c r="L32" s="216"/>
    </row>
    <row r="33" spans="2:12" s="3" customFormat="1" x14ac:dyDescent="0.2">
      <c r="B33" s="14"/>
      <c r="C33" s="215"/>
      <c r="D33" s="216"/>
      <c r="E33" s="216"/>
      <c r="F33" s="216"/>
      <c r="G33" s="216"/>
      <c r="H33" s="216"/>
      <c r="I33" s="216"/>
      <c r="J33" s="216"/>
      <c r="K33" s="216"/>
      <c r="L33" s="216"/>
    </row>
    <row r="34" spans="2:12" s="3" customFormat="1" x14ac:dyDescent="0.2">
      <c r="C34" s="251"/>
      <c r="D34" s="239"/>
      <c r="E34" s="240"/>
      <c r="F34" s="241"/>
      <c r="G34" s="242" t="s">
        <v>365</v>
      </c>
      <c r="H34" s="240"/>
      <c r="I34" s="241"/>
      <c r="J34" s="243"/>
      <c r="K34" s="238"/>
      <c r="L34" s="250"/>
    </row>
    <row r="35" spans="2:12" s="3" customFormat="1" ht="85.5" customHeight="1" x14ac:dyDescent="0.2">
      <c r="C35" s="252" t="s">
        <v>374</v>
      </c>
      <c r="D35" s="244" t="s">
        <v>366</v>
      </c>
      <c r="E35" s="244" t="s">
        <v>367</v>
      </c>
      <c r="F35" s="244" t="s">
        <v>368</v>
      </c>
      <c r="G35" s="244" t="s">
        <v>369</v>
      </c>
      <c r="H35" s="244" t="s">
        <v>370</v>
      </c>
      <c r="I35" s="244" t="s">
        <v>371</v>
      </c>
      <c r="J35" s="244" t="s">
        <v>328</v>
      </c>
      <c r="K35" s="253" t="s">
        <v>372</v>
      </c>
      <c r="L35" s="253" t="s">
        <v>373</v>
      </c>
    </row>
    <row r="36" spans="2:12" s="3" customFormat="1" x14ac:dyDescent="0.2">
      <c r="C36" s="245">
        <f t="shared" ref="C36:L36" si="4">SUM(C38:C54)</f>
        <v>755969</v>
      </c>
      <c r="D36" s="245">
        <f t="shared" si="4"/>
        <v>0</v>
      </c>
      <c r="E36" s="245">
        <f t="shared" si="4"/>
        <v>8504</v>
      </c>
      <c r="F36" s="246">
        <f t="shared" si="4"/>
        <v>0</v>
      </c>
      <c r="G36" s="246">
        <f t="shared" si="4"/>
        <v>2264</v>
      </c>
      <c r="H36" s="246">
        <f t="shared" si="4"/>
        <v>0</v>
      </c>
      <c r="I36" s="246">
        <f t="shared" si="4"/>
        <v>0</v>
      </c>
      <c r="J36" s="246">
        <f t="shared" si="4"/>
        <v>2297260</v>
      </c>
      <c r="K36" s="246">
        <f t="shared" si="4"/>
        <v>22567230</v>
      </c>
      <c r="L36" s="246">
        <f t="shared" si="4"/>
        <v>31180</v>
      </c>
    </row>
    <row r="37" spans="2:12" s="3" customFormat="1" x14ac:dyDescent="0.2">
      <c r="C37" s="217"/>
      <c r="D37" s="247"/>
      <c r="E37" s="247"/>
      <c r="F37" s="247"/>
      <c r="G37" s="216"/>
      <c r="H37" s="216"/>
      <c r="I37" s="216"/>
      <c r="J37" s="216"/>
      <c r="K37" s="216"/>
      <c r="L37" s="216"/>
    </row>
    <row r="38" spans="2:12" s="3" customFormat="1" x14ac:dyDescent="0.2">
      <c r="B38" s="445" t="s">
        <v>519</v>
      </c>
      <c r="C38" s="463">
        <v>105271</v>
      </c>
      <c r="D38" s="310">
        <v>0</v>
      </c>
      <c r="E38" s="310">
        <v>0</v>
      </c>
      <c r="F38" s="310">
        <v>0</v>
      </c>
      <c r="G38" s="310">
        <v>0</v>
      </c>
      <c r="H38" s="310">
        <v>0</v>
      </c>
      <c r="I38" s="310">
        <v>0</v>
      </c>
      <c r="J38" s="310">
        <v>0</v>
      </c>
      <c r="K38" s="310">
        <v>0</v>
      </c>
      <c r="L38" s="310">
        <v>0</v>
      </c>
    </row>
    <row r="39" spans="2:12" s="3" customFormat="1" x14ac:dyDescent="0.2">
      <c r="B39" s="445" t="s">
        <v>514</v>
      </c>
      <c r="C39" s="463">
        <v>179909</v>
      </c>
      <c r="D39" s="310">
        <v>0</v>
      </c>
      <c r="E39" s="310">
        <v>0</v>
      </c>
      <c r="F39" s="310">
        <v>0</v>
      </c>
      <c r="G39" s="310">
        <v>0</v>
      </c>
      <c r="H39" s="310">
        <v>0</v>
      </c>
      <c r="I39" s="310">
        <v>0</v>
      </c>
      <c r="J39" s="310">
        <v>0</v>
      </c>
      <c r="K39" s="310">
        <v>0</v>
      </c>
      <c r="L39" s="310">
        <v>0</v>
      </c>
    </row>
    <row r="40" spans="2:12" s="3" customFormat="1" x14ac:dyDescent="0.2">
      <c r="B40" s="450" t="s">
        <v>544</v>
      </c>
      <c r="C40" s="463">
        <v>65842</v>
      </c>
      <c r="D40" s="310">
        <v>0</v>
      </c>
      <c r="E40" s="310">
        <v>0</v>
      </c>
      <c r="F40" s="310">
        <v>0</v>
      </c>
      <c r="G40" s="310">
        <v>0</v>
      </c>
      <c r="H40" s="310">
        <v>0</v>
      </c>
      <c r="I40" s="310">
        <v>0</v>
      </c>
      <c r="J40" s="310">
        <v>0</v>
      </c>
      <c r="K40" s="310">
        <v>0</v>
      </c>
      <c r="L40" s="310">
        <v>0</v>
      </c>
    </row>
    <row r="41" spans="2:12" s="3" customFormat="1" x14ac:dyDescent="0.2">
      <c r="B41" s="445" t="s">
        <v>539</v>
      </c>
      <c r="C41" s="463">
        <v>33500</v>
      </c>
      <c r="D41" s="310">
        <v>0</v>
      </c>
      <c r="E41" s="310">
        <v>0</v>
      </c>
      <c r="F41" s="310">
        <v>0</v>
      </c>
      <c r="G41" s="310">
        <v>0</v>
      </c>
      <c r="H41" s="310">
        <v>0</v>
      </c>
      <c r="I41" s="310">
        <v>0</v>
      </c>
      <c r="J41" s="310">
        <v>0</v>
      </c>
      <c r="K41" s="310">
        <v>0</v>
      </c>
      <c r="L41" s="310">
        <v>0</v>
      </c>
    </row>
    <row r="42" spans="2:12" s="3" customFormat="1" x14ac:dyDescent="0.2">
      <c r="B42" s="445" t="s">
        <v>548</v>
      </c>
      <c r="C42" s="463">
        <v>31260</v>
      </c>
      <c r="D42" s="310">
        <v>0</v>
      </c>
      <c r="E42" s="310">
        <v>0</v>
      </c>
      <c r="F42" s="310">
        <v>0</v>
      </c>
      <c r="G42" s="310">
        <v>0</v>
      </c>
      <c r="H42" s="310">
        <v>0</v>
      </c>
      <c r="I42" s="310">
        <v>0</v>
      </c>
      <c r="J42" s="310">
        <v>0</v>
      </c>
      <c r="K42" s="310">
        <v>455529</v>
      </c>
      <c r="L42" s="310">
        <v>0</v>
      </c>
    </row>
    <row r="43" spans="2:12" s="3" customFormat="1" x14ac:dyDescent="0.2">
      <c r="B43" s="445" t="s">
        <v>547</v>
      </c>
      <c r="C43" s="463">
        <v>8000</v>
      </c>
      <c r="D43" s="310">
        <v>0</v>
      </c>
      <c r="E43" s="310">
        <v>0</v>
      </c>
      <c r="F43" s="310">
        <v>0</v>
      </c>
      <c r="G43" s="310">
        <v>0</v>
      </c>
      <c r="H43" s="310">
        <v>0</v>
      </c>
      <c r="I43" s="310">
        <v>0</v>
      </c>
      <c r="J43" s="310">
        <v>0</v>
      </c>
      <c r="K43" s="310">
        <v>0</v>
      </c>
      <c r="L43" s="310">
        <v>0</v>
      </c>
    </row>
    <row r="44" spans="2:12" s="3" customFormat="1" x14ac:dyDescent="0.2">
      <c r="B44" s="445" t="s">
        <v>546</v>
      </c>
      <c r="C44" s="463">
        <v>26628</v>
      </c>
      <c r="D44" s="310">
        <v>0</v>
      </c>
      <c r="E44" s="310">
        <v>0</v>
      </c>
      <c r="F44" s="310">
        <v>0</v>
      </c>
      <c r="G44" s="310">
        <v>0</v>
      </c>
      <c r="H44" s="310">
        <v>0</v>
      </c>
      <c r="I44" s="310">
        <v>0</v>
      </c>
      <c r="J44" s="310">
        <v>0</v>
      </c>
      <c r="K44" s="310">
        <v>0</v>
      </c>
      <c r="L44" s="310">
        <v>0</v>
      </c>
    </row>
    <row r="45" spans="2:12" s="3" customFormat="1" x14ac:dyDescent="0.2">
      <c r="B45" s="40" t="s">
        <v>513</v>
      </c>
      <c r="C45" s="463">
        <v>151582</v>
      </c>
      <c r="D45" s="310">
        <v>0</v>
      </c>
      <c r="E45" s="310">
        <v>0</v>
      </c>
      <c r="F45" s="310">
        <v>0</v>
      </c>
      <c r="G45" s="310">
        <v>0</v>
      </c>
      <c r="H45" s="310">
        <v>0</v>
      </c>
      <c r="I45" s="310">
        <v>0</v>
      </c>
      <c r="J45" s="310">
        <v>2295780</v>
      </c>
      <c r="K45" s="310">
        <v>21989618</v>
      </c>
      <c r="L45" s="310">
        <v>0</v>
      </c>
    </row>
    <row r="46" spans="2:12" s="3" customFormat="1" x14ac:dyDescent="0.2">
      <c r="B46" s="445" t="s">
        <v>543</v>
      </c>
      <c r="C46" s="463">
        <v>0</v>
      </c>
      <c r="D46" s="310">
        <v>0</v>
      </c>
      <c r="E46" s="310">
        <v>0</v>
      </c>
      <c r="F46" s="310">
        <v>0</v>
      </c>
      <c r="G46" s="310">
        <v>0</v>
      </c>
      <c r="H46" s="310">
        <v>0</v>
      </c>
      <c r="I46" s="310">
        <v>0</v>
      </c>
      <c r="J46" s="310">
        <v>0</v>
      </c>
      <c r="K46" s="310">
        <v>0</v>
      </c>
      <c r="L46" s="310">
        <v>0</v>
      </c>
    </row>
    <row r="47" spans="2:12" s="3" customFormat="1" x14ac:dyDescent="0.2">
      <c r="B47" s="445" t="s">
        <v>545</v>
      </c>
      <c r="C47" s="463">
        <v>19768</v>
      </c>
      <c r="D47" s="310">
        <v>0</v>
      </c>
      <c r="E47" s="310">
        <v>0</v>
      </c>
      <c r="F47" s="310">
        <v>0</v>
      </c>
      <c r="G47" s="310">
        <v>0</v>
      </c>
      <c r="H47" s="310">
        <v>0</v>
      </c>
      <c r="I47" s="310">
        <v>0</v>
      </c>
      <c r="J47" s="310">
        <v>0</v>
      </c>
      <c r="K47" s="310">
        <v>0</v>
      </c>
      <c r="L47" s="310">
        <v>0</v>
      </c>
    </row>
    <row r="48" spans="2:12" s="3" customFormat="1" x14ac:dyDescent="0.2">
      <c r="B48" s="445" t="s">
        <v>541</v>
      </c>
      <c r="C48" s="463">
        <v>30444</v>
      </c>
      <c r="D48" s="310">
        <v>0</v>
      </c>
      <c r="E48" s="310">
        <v>0</v>
      </c>
      <c r="F48" s="310">
        <v>0</v>
      </c>
      <c r="G48" s="310">
        <v>0</v>
      </c>
      <c r="H48" s="310">
        <v>0</v>
      </c>
      <c r="I48" s="310">
        <v>0</v>
      </c>
      <c r="J48" s="310">
        <v>0</v>
      </c>
      <c r="K48" s="310">
        <v>0</v>
      </c>
      <c r="L48" s="310">
        <v>0</v>
      </c>
    </row>
    <row r="49" spans="2:12" s="3" customFormat="1" x14ac:dyDescent="0.2">
      <c r="B49" s="445" t="s">
        <v>542</v>
      </c>
      <c r="C49" s="463">
        <v>35907</v>
      </c>
      <c r="D49" s="310">
        <v>0</v>
      </c>
      <c r="E49" s="310">
        <v>0</v>
      </c>
      <c r="F49" s="310">
        <v>0</v>
      </c>
      <c r="G49" s="310">
        <v>0</v>
      </c>
      <c r="H49" s="310">
        <v>0</v>
      </c>
      <c r="I49" s="310">
        <v>0</v>
      </c>
      <c r="J49" s="310">
        <v>0</v>
      </c>
      <c r="K49" s="310">
        <v>0</v>
      </c>
      <c r="L49" s="310">
        <v>0</v>
      </c>
    </row>
    <row r="50" spans="2:12" s="3" customFormat="1" x14ac:dyDescent="0.2">
      <c r="B50" s="445" t="s">
        <v>549</v>
      </c>
      <c r="C50" s="463">
        <v>8650</v>
      </c>
      <c r="D50" s="310">
        <v>0</v>
      </c>
      <c r="E50" s="310">
        <v>0</v>
      </c>
      <c r="F50" s="310">
        <v>0</v>
      </c>
      <c r="G50" s="310">
        <v>0</v>
      </c>
      <c r="H50" s="310">
        <v>0</v>
      </c>
      <c r="I50" s="310">
        <v>0</v>
      </c>
      <c r="J50" s="310">
        <v>0</v>
      </c>
      <c r="K50" s="310">
        <v>0</v>
      </c>
      <c r="L50" s="310">
        <v>0</v>
      </c>
    </row>
    <row r="51" spans="2:12" s="3" customFormat="1" x14ac:dyDescent="0.2">
      <c r="B51" s="445" t="s">
        <v>515</v>
      </c>
      <c r="C51" s="463">
        <v>182</v>
      </c>
      <c r="D51" s="310">
        <v>0</v>
      </c>
      <c r="E51" s="310">
        <v>0</v>
      </c>
      <c r="F51" s="310">
        <v>0</v>
      </c>
      <c r="G51" s="310">
        <v>0</v>
      </c>
      <c r="H51" s="310">
        <v>0</v>
      </c>
      <c r="I51" s="310">
        <v>0</v>
      </c>
      <c r="J51" s="310">
        <v>0</v>
      </c>
      <c r="K51" s="310">
        <v>0</v>
      </c>
      <c r="L51" s="310">
        <v>0</v>
      </c>
    </row>
    <row r="52" spans="2:12" s="3" customFormat="1" x14ac:dyDescent="0.2">
      <c r="B52" s="3" t="s">
        <v>40</v>
      </c>
      <c r="C52" s="463">
        <v>4217</v>
      </c>
      <c r="D52" s="310">
        <v>0</v>
      </c>
      <c r="E52" s="310">
        <v>0</v>
      </c>
      <c r="F52" s="310">
        <v>0</v>
      </c>
      <c r="G52" s="310">
        <v>0</v>
      </c>
      <c r="H52" s="310">
        <v>0</v>
      </c>
      <c r="I52" s="310">
        <v>0</v>
      </c>
      <c r="J52" s="310">
        <v>1480</v>
      </c>
      <c r="K52" s="310">
        <v>122083</v>
      </c>
      <c r="L52" s="310">
        <v>31180</v>
      </c>
    </row>
    <row r="53" spans="2:12" s="3" customFormat="1" x14ac:dyDescent="0.2">
      <c r="B53" s="3" t="s">
        <v>41</v>
      </c>
      <c r="C53" s="463">
        <v>20236</v>
      </c>
      <c r="D53" s="310">
        <v>0</v>
      </c>
      <c r="E53" s="310">
        <v>6004</v>
      </c>
      <c r="F53" s="310">
        <v>0</v>
      </c>
      <c r="G53" s="310">
        <v>0</v>
      </c>
      <c r="H53" s="310">
        <v>0</v>
      </c>
      <c r="I53" s="310">
        <v>0</v>
      </c>
      <c r="J53" s="310">
        <v>0</v>
      </c>
      <c r="K53" s="310">
        <v>0</v>
      </c>
      <c r="L53" s="310">
        <v>0</v>
      </c>
    </row>
    <row r="54" spans="2:12" s="3" customFormat="1" x14ac:dyDescent="0.2">
      <c r="B54" s="3" t="s">
        <v>42</v>
      </c>
      <c r="C54" s="463">
        <v>34573</v>
      </c>
      <c r="D54" s="310">
        <v>0</v>
      </c>
      <c r="E54" s="310">
        <v>2500</v>
      </c>
      <c r="F54" s="310">
        <v>0</v>
      </c>
      <c r="G54" s="310">
        <v>2264</v>
      </c>
      <c r="H54" s="310">
        <v>0</v>
      </c>
      <c r="I54" s="310">
        <v>0</v>
      </c>
      <c r="J54" s="310">
        <v>0</v>
      </c>
      <c r="K54" s="310">
        <v>0</v>
      </c>
      <c r="L54" s="310">
        <v>0</v>
      </c>
    </row>
    <row r="55" spans="2:12" s="3" customFormat="1" x14ac:dyDescent="0.2">
      <c r="C55" s="217"/>
      <c r="D55" s="216"/>
      <c r="E55" s="216"/>
      <c r="F55" s="216"/>
      <c r="G55" s="216"/>
      <c r="H55" s="216"/>
      <c r="I55" s="216"/>
      <c r="J55" s="216"/>
      <c r="K55" s="216"/>
      <c r="L55" s="216"/>
    </row>
    <row r="56" spans="2:12" s="3" customFormat="1" x14ac:dyDescent="0.2">
      <c r="C56" s="217"/>
      <c r="D56" s="216"/>
      <c r="E56" s="216"/>
      <c r="F56" s="216"/>
      <c r="G56" s="216"/>
      <c r="H56" s="216"/>
      <c r="I56" s="216"/>
      <c r="J56" s="216"/>
      <c r="K56" s="216"/>
      <c r="L56" s="216"/>
    </row>
    <row r="57" spans="2:12" s="3" customFormat="1" x14ac:dyDescent="0.2">
      <c r="B57" s="14" t="s">
        <v>566</v>
      </c>
      <c r="C57" s="215"/>
      <c r="D57" s="216"/>
      <c r="E57" s="216"/>
      <c r="F57" s="216"/>
      <c r="G57" s="216"/>
      <c r="H57" s="216"/>
      <c r="I57" s="216"/>
      <c r="J57" s="216"/>
      <c r="K57" s="216"/>
      <c r="L57" s="216"/>
    </row>
    <row r="58" spans="2:12" s="3" customFormat="1" x14ac:dyDescent="0.2">
      <c r="B58" s="14"/>
      <c r="C58" s="215"/>
      <c r="D58" s="216"/>
      <c r="E58" s="216"/>
      <c r="F58" s="216"/>
      <c r="G58" s="216"/>
      <c r="H58" s="216"/>
      <c r="I58" s="216"/>
      <c r="J58" s="216"/>
      <c r="K58" s="216"/>
      <c r="L58" s="216"/>
    </row>
    <row r="59" spans="2:12" s="3" customFormat="1" x14ac:dyDescent="0.2">
      <c r="C59" s="251"/>
      <c r="D59" s="239"/>
      <c r="E59" s="240"/>
      <c r="F59" s="241"/>
      <c r="G59" s="242" t="s">
        <v>365</v>
      </c>
      <c r="H59" s="240"/>
      <c r="I59" s="241"/>
      <c r="J59" s="243"/>
      <c r="K59" s="238"/>
      <c r="L59" s="250"/>
    </row>
    <row r="60" spans="2:12" s="3" customFormat="1" ht="85.5" customHeight="1" x14ac:dyDescent="0.2">
      <c r="C60" s="252" t="s">
        <v>374</v>
      </c>
      <c r="D60" s="244" t="s">
        <v>366</v>
      </c>
      <c r="E60" s="244" t="s">
        <v>367</v>
      </c>
      <c r="F60" s="244" t="s">
        <v>368</v>
      </c>
      <c r="G60" s="244" t="s">
        <v>369</v>
      </c>
      <c r="H60" s="244" t="s">
        <v>370</v>
      </c>
      <c r="I60" s="244" t="s">
        <v>371</v>
      </c>
      <c r="J60" s="244" t="s">
        <v>328</v>
      </c>
      <c r="K60" s="253" t="s">
        <v>372</v>
      </c>
      <c r="L60" s="253" t="s">
        <v>373</v>
      </c>
    </row>
    <row r="61" spans="2:12" s="3" customFormat="1" x14ac:dyDescent="0.2">
      <c r="C61" s="245">
        <f t="shared" ref="C61:L61" si="5">SUM(C63:C68)</f>
        <v>301463</v>
      </c>
      <c r="D61" s="245">
        <f t="shared" si="5"/>
        <v>0</v>
      </c>
      <c r="E61" s="245">
        <f t="shared" si="5"/>
        <v>38150</v>
      </c>
      <c r="F61" s="246">
        <f t="shared" si="5"/>
        <v>0</v>
      </c>
      <c r="G61" s="246">
        <f t="shared" si="5"/>
        <v>32200</v>
      </c>
      <c r="H61" s="246">
        <f t="shared" si="5"/>
        <v>780</v>
      </c>
      <c r="I61" s="246">
        <f t="shared" si="5"/>
        <v>0</v>
      </c>
      <c r="J61" s="246">
        <f t="shared" si="5"/>
        <v>0</v>
      </c>
      <c r="K61" s="246">
        <f t="shared" si="5"/>
        <v>19600</v>
      </c>
      <c r="L61" s="246">
        <f t="shared" si="5"/>
        <v>0</v>
      </c>
    </row>
    <row r="62" spans="2:12" s="3" customFormat="1" x14ac:dyDescent="0.2">
      <c r="C62" s="217"/>
      <c r="D62" s="216"/>
      <c r="E62" s="216"/>
      <c r="F62" s="216"/>
      <c r="G62" s="216"/>
      <c r="H62" s="216"/>
      <c r="I62" s="216"/>
      <c r="J62" s="216"/>
      <c r="K62" s="216"/>
      <c r="L62" s="216"/>
    </row>
    <row r="63" spans="2:12" s="3" customFormat="1" x14ac:dyDescent="0.2">
      <c r="B63" s="36" t="s">
        <v>43</v>
      </c>
      <c r="C63" s="463">
        <v>24500</v>
      </c>
      <c r="D63" s="310">
        <v>0</v>
      </c>
      <c r="E63" s="310">
        <v>150</v>
      </c>
      <c r="F63" s="310">
        <v>0</v>
      </c>
      <c r="G63" s="310">
        <v>7000</v>
      </c>
      <c r="H63" s="310">
        <v>50</v>
      </c>
      <c r="I63" s="310">
        <v>0</v>
      </c>
      <c r="J63" s="310">
        <v>0</v>
      </c>
      <c r="K63" s="310">
        <v>9800</v>
      </c>
      <c r="L63" s="310">
        <v>0</v>
      </c>
    </row>
    <row r="64" spans="2:12" s="3" customFormat="1" x14ac:dyDescent="0.2">
      <c r="B64" s="36" t="s">
        <v>44</v>
      </c>
      <c r="C64" s="463">
        <v>27000</v>
      </c>
      <c r="D64" s="310">
        <v>0</v>
      </c>
      <c r="E64" s="310">
        <v>0</v>
      </c>
      <c r="F64" s="310">
        <v>0</v>
      </c>
      <c r="G64" s="310">
        <v>2000</v>
      </c>
      <c r="H64" s="310">
        <v>0</v>
      </c>
      <c r="I64" s="310">
        <v>0</v>
      </c>
      <c r="J64" s="310">
        <v>0</v>
      </c>
      <c r="K64" s="310">
        <v>0</v>
      </c>
      <c r="L64" s="310">
        <v>0</v>
      </c>
    </row>
    <row r="65" spans="2:12" s="3" customFormat="1" x14ac:dyDescent="0.2">
      <c r="B65" s="36" t="s">
        <v>45</v>
      </c>
      <c r="C65" s="463">
        <v>152947</v>
      </c>
      <c r="D65" s="310">
        <v>0</v>
      </c>
      <c r="E65" s="310">
        <v>7000</v>
      </c>
      <c r="F65" s="310">
        <v>0</v>
      </c>
      <c r="G65" s="310">
        <v>3200</v>
      </c>
      <c r="H65" s="310">
        <v>300</v>
      </c>
      <c r="I65" s="310">
        <v>0</v>
      </c>
      <c r="J65" s="310">
        <v>0</v>
      </c>
      <c r="K65" s="310">
        <v>9000</v>
      </c>
      <c r="L65" s="310">
        <v>0</v>
      </c>
    </row>
    <row r="66" spans="2:12" s="3" customFormat="1" x14ac:dyDescent="0.2">
      <c r="B66" s="36" t="s">
        <v>46</v>
      </c>
      <c r="C66" s="463">
        <v>44000</v>
      </c>
      <c r="D66" s="310">
        <v>0</v>
      </c>
      <c r="E66" s="310">
        <v>0</v>
      </c>
      <c r="F66" s="310">
        <v>0</v>
      </c>
      <c r="G66" s="310">
        <v>0</v>
      </c>
      <c r="H66" s="310">
        <v>0</v>
      </c>
      <c r="I66" s="310">
        <v>0</v>
      </c>
      <c r="J66" s="310">
        <v>0</v>
      </c>
      <c r="K66" s="310">
        <v>0</v>
      </c>
      <c r="L66" s="310">
        <v>0</v>
      </c>
    </row>
    <row r="67" spans="2:12" s="3" customFormat="1" x14ac:dyDescent="0.2">
      <c r="B67" s="36" t="s">
        <v>47</v>
      </c>
      <c r="C67" s="463">
        <v>10016</v>
      </c>
      <c r="D67" s="310">
        <v>0</v>
      </c>
      <c r="E67" s="310">
        <v>0</v>
      </c>
      <c r="F67" s="310">
        <v>0</v>
      </c>
      <c r="G67" s="310">
        <v>0</v>
      </c>
      <c r="H67" s="310">
        <v>0</v>
      </c>
      <c r="I67" s="310">
        <v>0</v>
      </c>
      <c r="J67" s="310">
        <v>0</v>
      </c>
      <c r="K67" s="310">
        <v>0</v>
      </c>
      <c r="L67" s="310">
        <v>0</v>
      </c>
    </row>
    <row r="68" spans="2:12" s="3" customFormat="1" x14ac:dyDescent="0.2">
      <c r="B68" s="36" t="s">
        <v>590</v>
      </c>
      <c r="C68" s="463">
        <v>43000</v>
      </c>
      <c r="D68" s="310">
        <v>0</v>
      </c>
      <c r="E68" s="310">
        <v>31000</v>
      </c>
      <c r="F68" s="310">
        <v>0</v>
      </c>
      <c r="G68" s="310">
        <v>20000</v>
      </c>
      <c r="H68" s="310">
        <v>430</v>
      </c>
      <c r="I68" s="310">
        <v>0</v>
      </c>
      <c r="J68" s="310">
        <v>0</v>
      </c>
      <c r="K68" s="310">
        <v>800</v>
      </c>
      <c r="L68" s="310">
        <v>0</v>
      </c>
    </row>
    <row r="69" spans="2:12" s="3" customFormat="1" x14ac:dyDescent="0.2">
      <c r="C69" s="217"/>
      <c r="D69" s="216"/>
      <c r="E69" s="216"/>
      <c r="F69" s="216"/>
      <c r="G69" s="216"/>
      <c r="H69" s="216"/>
      <c r="I69" s="216"/>
      <c r="J69" s="216"/>
      <c r="K69" s="216"/>
      <c r="L69" s="216"/>
    </row>
    <row r="70" spans="2:12" s="3" customFormat="1" x14ac:dyDescent="0.2">
      <c r="C70" s="217"/>
      <c r="D70" s="216"/>
      <c r="E70" s="216"/>
      <c r="F70" s="216"/>
      <c r="G70" s="216"/>
      <c r="H70" s="216"/>
      <c r="I70" s="216"/>
      <c r="J70" s="216"/>
      <c r="K70" s="216"/>
      <c r="L70" s="216"/>
    </row>
    <row r="71" spans="2:12" s="3" customFormat="1" x14ac:dyDescent="0.2">
      <c r="B71" s="14" t="s">
        <v>111</v>
      </c>
      <c r="C71" s="215"/>
      <c r="D71" s="216"/>
      <c r="E71" s="216"/>
      <c r="F71" s="216"/>
      <c r="G71" s="216"/>
      <c r="H71" s="216"/>
      <c r="I71" s="216"/>
      <c r="J71" s="216"/>
      <c r="K71" s="216"/>
      <c r="L71" s="216"/>
    </row>
    <row r="72" spans="2:12" s="3" customFormat="1" x14ac:dyDescent="0.2">
      <c r="C72" s="217"/>
      <c r="D72" s="216"/>
      <c r="E72" s="216"/>
      <c r="F72" s="216"/>
      <c r="G72" s="216"/>
      <c r="H72" s="216"/>
      <c r="I72" s="216"/>
      <c r="J72" s="216"/>
      <c r="K72" s="216"/>
      <c r="L72" s="216"/>
    </row>
    <row r="73" spans="2:12" s="3" customFormat="1" x14ac:dyDescent="0.2">
      <c r="C73" s="251"/>
      <c r="D73" s="239"/>
      <c r="E73" s="240"/>
      <c r="F73" s="241"/>
      <c r="G73" s="242" t="s">
        <v>365</v>
      </c>
      <c r="H73" s="240"/>
      <c r="I73" s="241"/>
      <c r="J73" s="243"/>
      <c r="K73" s="238"/>
      <c r="L73" s="250"/>
    </row>
    <row r="74" spans="2:12" s="3" customFormat="1" ht="85.5" customHeight="1" x14ac:dyDescent="0.2">
      <c r="C74" s="252" t="s">
        <v>374</v>
      </c>
      <c r="D74" s="244" t="s">
        <v>366</v>
      </c>
      <c r="E74" s="244" t="s">
        <v>367</v>
      </c>
      <c r="F74" s="244" t="s">
        <v>368</v>
      </c>
      <c r="G74" s="244" t="s">
        <v>369</v>
      </c>
      <c r="H74" s="244" t="s">
        <v>370</v>
      </c>
      <c r="I74" s="244" t="s">
        <v>371</v>
      </c>
      <c r="J74" s="244" t="s">
        <v>328</v>
      </c>
      <c r="K74" s="253" t="s">
        <v>372</v>
      </c>
      <c r="L74" s="253" t="s">
        <v>373</v>
      </c>
    </row>
    <row r="75" spans="2:12" s="3" customFormat="1" x14ac:dyDescent="0.2">
      <c r="C75" s="245">
        <f t="shared" ref="C75:I75" si="6">SUM(C77)</f>
        <v>22931</v>
      </c>
      <c r="D75" s="245">
        <f t="shared" si="6"/>
        <v>0</v>
      </c>
      <c r="E75" s="245">
        <f t="shared" si="6"/>
        <v>35</v>
      </c>
      <c r="F75" s="246">
        <f t="shared" si="6"/>
        <v>0</v>
      </c>
      <c r="G75" s="246">
        <f t="shared" si="6"/>
        <v>2620</v>
      </c>
      <c r="H75" s="246">
        <f t="shared" si="6"/>
        <v>5615</v>
      </c>
      <c r="I75" s="246">
        <f t="shared" si="6"/>
        <v>0</v>
      </c>
      <c r="J75" s="246">
        <f>SUM(J77)</f>
        <v>0</v>
      </c>
      <c r="K75" s="246">
        <f>SUM(K77)</f>
        <v>0</v>
      </c>
      <c r="L75" s="246">
        <f>SUM(L77)</f>
        <v>0</v>
      </c>
    </row>
    <row r="76" spans="2:12" s="3" customFormat="1" x14ac:dyDescent="0.2">
      <c r="C76" s="217"/>
      <c r="D76" s="216"/>
      <c r="E76" s="216"/>
      <c r="F76" s="216"/>
      <c r="G76" s="216"/>
      <c r="H76" s="216"/>
      <c r="I76" s="216"/>
      <c r="J76" s="216"/>
      <c r="K76" s="216"/>
      <c r="L76" s="216"/>
    </row>
    <row r="77" spans="2:12" s="3" customFormat="1" x14ac:dyDescent="0.2">
      <c r="B77" s="3" t="s">
        <v>48</v>
      </c>
      <c r="C77" s="463">
        <v>22931</v>
      </c>
      <c r="D77" s="310">
        <v>0</v>
      </c>
      <c r="E77" s="310">
        <v>35</v>
      </c>
      <c r="F77" s="310">
        <v>0</v>
      </c>
      <c r="G77" s="310">
        <v>2620</v>
      </c>
      <c r="H77" s="310">
        <v>5615</v>
      </c>
      <c r="I77" s="310">
        <v>0</v>
      </c>
      <c r="J77" s="310">
        <v>0</v>
      </c>
      <c r="K77" s="310">
        <v>0</v>
      </c>
      <c r="L77" s="310">
        <v>0</v>
      </c>
    </row>
    <row r="78" spans="2:12" s="3" customFormat="1" x14ac:dyDescent="0.2">
      <c r="C78" s="217"/>
      <c r="D78" s="216"/>
      <c r="E78" s="216"/>
      <c r="F78" s="216"/>
      <c r="G78" s="216"/>
      <c r="H78" s="216"/>
      <c r="I78" s="216"/>
      <c r="J78" s="216"/>
      <c r="K78" s="216"/>
      <c r="L78" s="216"/>
    </row>
    <row r="79" spans="2:12" s="3" customFormat="1" x14ac:dyDescent="0.2">
      <c r="C79" s="217"/>
      <c r="D79" s="216"/>
      <c r="E79" s="216"/>
      <c r="F79" s="216"/>
      <c r="G79" s="216"/>
      <c r="H79" s="216"/>
      <c r="I79" s="216"/>
      <c r="J79" s="216"/>
      <c r="K79" s="216"/>
      <c r="L79" s="216"/>
    </row>
    <row r="80" spans="2:12" s="3" customFormat="1" x14ac:dyDescent="0.2">
      <c r="B80" s="14" t="s">
        <v>113</v>
      </c>
      <c r="C80" s="215"/>
      <c r="D80" s="216"/>
      <c r="E80" s="216"/>
      <c r="F80" s="216"/>
      <c r="G80" s="216"/>
      <c r="H80" s="216"/>
      <c r="I80" s="216"/>
      <c r="J80" s="216"/>
      <c r="K80" s="216"/>
      <c r="L80" s="216"/>
    </row>
    <row r="81" spans="2:12" s="3" customFormat="1" x14ac:dyDescent="0.2">
      <c r="C81" s="217"/>
      <c r="D81" s="216"/>
      <c r="E81" s="216"/>
      <c r="F81" s="216"/>
      <c r="G81" s="216"/>
      <c r="H81" s="216"/>
      <c r="I81" s="216"/>
      <c r="J81" s="216"/>
      <c r="K81" s="216"/>
      <c r="L81" s="216"/>
    </row>
    <row r="82" spans="2:12" s="3" customFormat="1" x14ac:dyDescent="0.2">
      <c r="C82" s="251"/>
      <c r="D82" s="239"/>
      <c r="E82" s="240"/>
      <c r="F82" s="241"/>
      <c r="G82" s="242" t="s">
        <v>365</v>
      </c>
      <c r="H82" s="240"/>
      <c r="I82" s="241"/>
      <c r="J82" s="243"/>
      <c r="K82" s="238"/>
      <c r="L82" s="250"/>
    </row>
    <row r="83" spans="2:12" s="3" customFormat="1" ht="85.5" customHeight="1" x14ac:dyDescent="0.2">
      <c r="C83" s="252" t="s">
        <v>374</v>
      </c>
      <c r="D83" s="244" t="s">
        <v>366</v>
      </c>
      <c r="E83" s="244" t="s">
        <v>367</v>
      </c>
      <c r="F83" s="244" t="s">
        <v>368</v>
      </c>
      <c r="G83" s="244" t="s">
        <v>369</v>
      </c>
      <c r="H83" s="244" t="s">
        <v>370</v>
      </c>
      <c r="I83" s="244" t="s">
        <v>371</v>
      </c>
      <c r="J83" s="244" t="s">
        <v>328</v>
      </c>
      <c r="K83" s="253" t="s">
        <v>372</v>
      </c>
      <c r="L83" s="253" t="s">
        <v>373</v>
      </c>
    </row>
    <row r="84" spans="2:12" s="3" customFormat="1" x14ac:dyDescent="0.2">
      <c r="C84" s="245">
        <f t="shared" ref="C84:K84" si="7">SUM(C86)</f>
        <v>5726</v>
      </c>
      <c r="D84" s="245">
        <f t="shared" si="7"/>
        <v>0</v>
      </c>
      <c r="E84" s="245">
        <f t="shared" si="7"/>
        <v>0</v>
      </c>
      <c r="F84" s="246">
        <f t="shared" si="7"/>
        <v>0</v>
      </c>
      <c r="G84" s="246">
        <f t="shared" si="7"/>
        <v>0</v>
      </c>
      <c r="H84" s="246">
        <f t="shared" si="7"/>
        <v>0</v>
      </c>
      <c r="I84" s="246">
        <f t="shared" si="7"/>
        <v>0</v>
      </c>
      <c r="J84" s="246">
        <f t="shared" si="7"/>
        <v>0</v>
      </c>
      <c r="K84" s="246">
        <f t="shared" si="7"/>
        <v>346000</v>
      </c>
      <c r="L84" s="246">
        <f>SUM(L86)</f>
        <v>0</v>
      </c>
    </row>
    <row r="85" spans="2:12" s="3" customFormat="1" x14ac:dyDescent="0.2">
      <c r="C85" s="217"/>
      <c r="D85" s="216"/>
      <c r="E85" s="216"/>
      <c r="F85" s="216"/>
      <c r="G85" s="216"/>
      <c r="H85" s="216"/>
      <c r="I85" s="216"/>
      <c r="J85" s="216"/>
      <c r="K85" s="216"/>
      <c r="L85" s="216"/>
    </row>
    <row r="86" spans="2:12" s="3" customFormat="1" x14ac:dyDescent="0.2">
      <c r="B86" s="3" t="s">
        <v>49</v>
      </c>
      <c r="C86" s="463">
        <v>5726</v>
      </c>
      <c r="D86" s="310">
        <v>0</v>
      </c>
      <c r="E86" s="310">
        <v>0</v>
      </c>
      <c r="F86" s="310">
        <v>0</v>
      </c>
      <c r="G86" s="310">
        <v>0</v>
      </c>
      <c r="H86" s="310">
        <v>0</v>
      </c>
      <c r="I86" s="310">
        <v>0</v>
      </c>
      <c r="J86" s="310">
        <v>0</v>
      </c>
      <c r="K86" s="310">
        <v>346000</v>
      </c>
      <c r="L86" s="310">
        <v>0</v>
      </c>
    </row>
    <row r="87" spans="2:12" s="3" customFormat="1" x14ac:dyDescent="0.2">
      <c r="C87" s="217"/>
      <c r="D87" s="216"/>
      <c r="E87" s="216"/>
      <c r="F87" s="216"/>
      <c r="G87" s="216"/>
      <c r="H87" s="216"/>
      <c r="I87" s="216"/>
      <c r="J87" s="216"/>
      <c r="K87" s="216"/>
      <c r="L87" s="216"/>
    </row>
    <row r="88" spans="2:12" s="3" customFormat="1" x14ac:dyDescent="0.2">
      <c r="C88" s="217"/>
      <c r="D88" s="216"/>
      <c r="E88" s="216"/>
      <c r="F88" s="216"/>
      <c r="G88" s="216"/>
      <c r="H88" s="216"/>
      <c r="I88" s="216"/>
      <c r="J88" s="216"/>
      <c r="K88" s="216"/>
      <c r="L88" s="216"/>
    </row>
    <row r="89" spans="2:12" s="3" customFormat="1" x14ac:dyDescent="0.2">
      <c r="B89" s="14" t="s">
        <v>112</v>
      </c>
      <c r="C89" s="215"/>
      <c r="D89" s="216"/>
      <c r="E89" s="216"/>
      <c r="F89" s="216"/>
      <c r="G89" s="216"/>
      <c r="H89" s="216"/>
      <c r="I89" s="216"/>
      <c r="J89" s="216"/>
      <c r="K89" s="216"/>
      <c r="L89" s="216"/>
    </row>
    <row r="90" spans="2:12" s="3" customFormat="1" x14ac:dyDescent="0.2">
      <c r="C90" s="217"/>
      <c r="D90" s="216"/>
      <c r="E90" s="216"/>
      <c r="F90" s="216"/>
      <c r="G90" s="216"/>
      <c r="H90" s="216"/>
      <c r="I90" s="216"/>
      <c r="J90" s="216"/>
      <c r="K90" s="216"/>
      <c r="L90" s="216"/>
    </row>
    <row r="91" spans="2:12" s="3" customFormat="1" x14ac:dyDescent="0.2">
      <c r="C91" s="251"/>
      <c r="D91" s="239"/>
      <c r="E91" s="240"/>
      <c r="F91" s="241"/>
      <c r="G91" s="242" t="s">
        <v>365</v>
      </c>
      <c r="H91" s="240"/>
      <c r="I91" s="241"/>
      <c r="J91" s="243"/>
      <c r="K91" s="238"/>
      <c r="L91" s="250"/>
    </row>
    <row r="92" spans="2:12" s="3" customFormat="1" ht="85.5" customHeight="1" x14ac:dyDescent="0.2">
      <c r="C92" s="252" t="s">
        <v>374</v>
      </c>
      <c r="D92" s="244" t="s">
        <v>366</v>
      </c>
      <c r="E92" s="244" t="s">
        <v>367</v>
      </c>
      <c r="F92" s="244" t="s">
        <v>368</v>
      </c>
      <c r="G92" s="244" t="s">
        <v>369</v>
      </c>
      <c r="H92" s="244" t="s">
        <v>370</v>
      </c>
      <c r="I92" s="244" t="s">
        <v>371</v>
      </c>
      <c r="J92" s="244" t="s">
        <v>328</v>
      </c>
      <c r="K92" s="253" t="s">
        <v>372</v>
      </c>
      <c r="L92" s="253" t="s">
        <v>373</v>
      </c>
    </row>
    <row r="93" spans="2:12" s="3" customFormat="1" x14ac:dyDescent="0.2">
      <c r="C93" s="245">
        <f t="shared" ref="C93:K93" si="8">SUM(C95:C97)</f>
        <v>169894</v>
      </c>
      <c r="D93" s="245">
        <f t="shared" si="8"/>
        <v>0</v>
      </c>
      <c r="E93" s="245">
        <f t="shared" si="8"/>
        <v>0</v>
      </c>
      <c r="F93" s="246">
        <f t="shared" si="8"/>
        <v>0</v>
      </c>
      <c r="G93" s="246">
        <f t="shared" si="8"/>
        <v>0</v>
      </c>
      <c r="H93" s="246">
        <f t="shared" si="8"/>
        <v>0</v>
      </c>
      <c r="I93" s="246">
        <f t="shared" si="8"/>
        <v>0</v>
      </c>
      <c r="J93" s="246">
        <f t="shared" si="8"/>
        <v>0</v>
      </c>
      <c r="K93" s="246">
        <f t="shared" si="8"/>
        <v>32342</v>
      </c>
      <c r="L93" s="246">
        <f>SUM(L95:L97)</f>
        <v>0</v>
      </c>
    </row>
    <row r="94" spans="2:12" s="3" customFormat="1" x14ac:dyDescent="0.2">
      <c r="C94" s="217"/>
      <c r="D94" s="216"/>
      <c r="E94" s="216"/>
      <c r="F94" s="216"/>
      <c r="G94" s="216"/>
      <c r="H94" s="216"/>
      <c r="I94" s="216"/>
      <c r="J94" s="216"/>
      <c r="K94" s="216"/>
      <c r="L94" s="216"/>
    </row>
    <row r="95" spans="2:12" s="3" customFormat="1" x14ac:dyDescent="0.2">
      <c r="B95" s="36" t="s">
        <v>50</v>
      </c>
      <c r="C95" s="310">
        <v>0</v>
      </c>
      <c r="D95" s="310">
        <v>0</v>
      </c>
      <c r="E95" s="310">
        <v>0</v>
      </c>
      <c r="F95" s="310">
        <v>0</v>
      </c>
      <c r="G95" s="310">
        <v>0</v>
      </c>
      <c r="H95" s="310">
        <v>0</v>
      </c>
      <c r="I95" s="310">
        <v>0</v>
      </c>
      <c r="J95" s="310">
        <v>0</v>
      </c>
      <c r="K95" s="310">
        <v>0</v>
      </c>
      <c r="L95" s="310">
        <v>0</v>
      </c>
    </row>
    <row r="96" spans="2:12" s="3" customFormat="1" x14ac:dyDescent="0.2">
      <c r="B96" s="36" t="s">
        <v>51</v>
      </c>
      <c r="C96" s="310">
        <v>78830</v>
      </c>
      <c r="D96" s="310">
        <v>0</v>
      </c>
      <c r="E96" s="310">
        <v>0</v>
      </c>
      <c r="F96" s="310">
        <v>0</v>
      </c>
      <c r="G96" s="310">
        <v>0</v>
      </c>
      <c r="H96" s="310">
        <v>0</v>
      </c>
      <c r="I96" s="310">
        <v>0</v>
      </c>
      <c r="J96" s="310">
        <v>0</v>
      </c>
      <c r="K96" s="310">
        <v>0</v>
      </c>
      <c r="L96" s="310">
        <v>0</v>
      </c>
    </row>
    <row r="97" spans="2:12" s="3" customFormat="1" x14ac:dyDescent="0.2">
      <c r="B97" s="36" t="s">
        <v>52</v>
      </c>
      <c r="C97" s="463">
        <v>91064</v>
      </c>
      <c r="D97" s="310">
        <v>0</v>
      </c>
      <c r="E97" s="310">
        <v>0</v>
      </c>
      <c r="F97" s="310">
        <v>0</v>
      </c>
      <c r="G97" s="310">
        <v>0</v>
      </c>
      <c r="H97" s="310">
        <v>0</v>
      </c>
      <c r="I97" s="310">
        <v>0</v>
      </c>
      <c r="J97" s="310">
        <v>0</v>
      </c>
      <c r="K97" s="310">
        <v>32342</v>
      </c>
      <c r="L97" s="310">
        <v>0</v>
      </c>
    </row>
    <row r="98" spans="2:12" s="3" customFormat="1" x14ac:dyDescent="0.2">
      <c r="C98" s="217"/>
      <c r="D98" s="216"/>
      <c r="E98" s="216"/>
      <c r="F98" s="216"/>
      <c r="G98" s="216"/>
      <c r="H98" s="216"/>
      <c r="I98" s="216"/>
      <c r="J98" s="216"/>
      <c r="K98" s="216"/>
      <c r="L98" s="216"/>
    </row>
    <row r="99" spans="2:12" s="3" customFormat="1" x14ac:dyDescent="0.2">
      <c r="C99" s="217"/>
      <c r="D99" s="216"/>
      <c r="E99" s="216"/>
      <c r="F99" s="216"/>
      <c r="G99" s="216"/>
      <c r="H99" s="216"/>
      <c r="I99" s="216"/>
      <c r="J99" s="216"/>
      <c r="K99" s="216"/>
      <c r="L99" s="216"/>
    </row>
    <row r="100" spans="2:12" s="3" customFormat="1" x14ac:dyDescent="0.2">
      <c r="B100" s="14" t="s">
        <v>564</v>
      </c>
      <c r="C100" s="215"/>
      <c r="D100" s="216"/>
      <c r="E100" s="216"/>
      <c r="F100" s="216"/>
      <c r="G100" s="216"/>
      <c r="H100" s="216"/>
      <c r="I100" s="216"/>
      <c r="J100" s="216"/>
      <c r="K100" s="216"/>
      <c r="L100" s="216"/>
    </row>
    <row r="101" spans="2:12" s="3" customFormat="1" x14ac:dyDescent="0.2">
      <c r="C101" s="217"/>
      <c r="D101" s="216"/>
      <c r="E101" s="216"/>
      <c r="F101" s="216"/>
      <c r="G101" s="216"/>
      <c r="H101" s="216"/>
      <c r="I101" s="216"/>
      <c r="J101" s="216"/>
      <c r="K101" s="216"/>
      <c r="L101" s="216"/>
    </row>
    <row r="102" spans="2:12" s="3" customFormat="1" x14ac:dyDescent="0.2">
      <c r="C102" s="251"/>
      <c r="D102" s="239"/>
      <c r="E102" s="240"/>
      <c r="F102" s="241"/>
      <c r="G102" s="242" t="s">
        <v>365</v>
      </c>
      <c r="H102" s="240"/>
      <c r="I102" s="241"/>
      <c r="J102" s="243"/>
      <c r="K102" s="238"/>
      <c r="L102" s="250"/>
    </row>
    <row r="103" spans="2:12" s="3" customFormat="1" ht="85.5" customHeight="1" x14ac:dyDescent="0.2">
      <c r="C103" s="252" t="s">
        <v>374</v>
      </c>
      <c r="D103" s="244" t="s">
        <v>366</v>
      </c>
      <c r="E103" s="244" t="s">
        <v>367</v>
      </c>
      <c r="F103" s="244" t="s">
        <v>368</v>
      </c>
      <c r="G103" s="244" t="s">
        <v>369</v>
      </c>
      <c r="H103" s="244" t="s">
        <v>370</v>
      </c>
      <c r="I103" s="244" t="s">
        <v>371</v>
      </c>
      <c r="J103" s="244" t="s">
        <v>328</v>
      </c>
      <c r="K103" s="253" t="s">
        <v>372</v>
      </c>
      <c r="L103" s="253" t="s">
        <v>373</v>
      </c>
    </row>
    <row r="104" spans="2:12" s="3" customFormat="1" x14ac:dyDescent="0.2">
      <c r="C104" s="245">
        <f t="shared" ref="C104:L104" si="9">SUM(C106:C158)</f>
        <v>738834</v>
      </c>
      <c r="D104" s="245">
        <f t="shared" si="9"/>
        <v>59</v>
      </c>
      <c r="E104" s="245">
        <f t="shared" si="9"/>
        <v>4303</v>
      </c>
      <c r="F104" s="246">
        <f t="shared" si="9"/>
        <v>1771</v>
      </c>
      <c r="G104" s="246">
        <f t="shared" si="9"/>
        <v>209945</v>
      </c>
      <c r="H104" s="246">
        <f t="shared" si="9"/>
        <v>3252</v>
      </c>
      <c r="I104" s="246">
        <f t="shared" si="9"/>
        <v>266</v>
      </c>
      <c r="J104" s="246">
        <f t="shared" si="9"/>
        <v>1231</v>
      </c>
      <c r="K104" s="246">
        <f t="shared" si="9"/>
        <v>1983967</v>
      </c>
      <c r="L104" s="246">
        <f t="shared" si="9"/>
        <v>446530</v>
      </c>
    </row>
    <row r="105" spans="2:12" s="3" customFormat="1" x14ac:dyDescent="0.2">
      <c r="C105" s="217"/>
      <c r="D105" s="216"/>
      <c r="E105" s="216"/>
      <c r="F105" s="216"/>
      <c r="G105" s="216"/>
      <c r="H105" s="216"/>
      <c r="I105" s="216"/>
      <c r="J105" s="216"/>
      <c r="K105" s="216"/>
      <c r="L105" s="216"/>
    </row>
    <row r="106" spans="2:12" s="3" customFormat="1" x14ac:dyDescent="0.2">
      <c r="B106" s="36" t="s">
        <v>53</v>
      </c>
      <c r="C106" s="310">
        <f>'[2]Entidades locales'!$Q$20</f>
        <v>21460</v>
      </c>
      <c r="D106" s="310">
        <v>0</v>
      </c>
      <c r="E106" s="310">
        <v>715</v>
      </c>
      <c r="F106" s="310">
        <v>0</v>
      </c>
      <c r="G106" s="310">
        <v>12524</v>
      </c>
      <c r="H106" s="310">
        <v>1145</v>
      </c>
      <c r="I106" s="310">
        <v>0</v>
      </c>
      <c r="J106" s="310">
        <v>0</v>
      </c>
      <c r="K106" s="310">
        <v>309140</v>
      </c>
      <c r="L106" s="310">
        <v>0</v>
      </c>
    </row>
    <row r="107" spans="2:12" s="3" customFormat="1" x14ac:dyDescent="0.2">
      <c r="B107" s="36" t="s">
        <v>54</v>
      </c>
      <c r="C107" s="310">
        <f>'[2]Entidades locales'!$Q$58</f>
        <v>200849</v>
      </c>
      <c r="D107" s="310">
        <v>0</v>
      </c>
      <c r="E107" s="310">
        <v>0</v>
      </c>
      <c r="F107" s="310">
        <v>0</v>
      </c>
      <c r="G107" s="310">
        <v>0</v>
      </c>
      <c r="H107" s="310">
        <v>0</v>
      </c>
      <c r="I107" s="310">
        <v>0</v>
      </c>
      <c r="J107" s="310">
        <v>0</v>
      </c>
      <c r="K107" s="310">
        <v>0</v>
      </c>
      <c r="L107" s="310">
        <v>0</v>
      </c>
    </row>
    <row r="108" spans="2:12" s="3" customFormat="1" x14ac:dyDescent="0.2">
      <c r="B108" s="36" t="s">
        <v>55</v>
      </c>
      <c r="C108" s="310">
        <f>'[2]Entidades locales'!Q70</f>
        <v>13809</v>
      </c>
      <c r="D108" s="310">
        <v>46</v>
      </c>
      <c r="E108" s="310">
        <v>7</v>
      </c>
      <c r="F108" s="310">
        <v>421</v>
      </c>
      <c r="G108" s="310">
        <v>1429</v>
      </c>
      <c r="H108" s="310">
        <v>0</v>
      </c>
      <c r="I108" s="310">
        <v>4</v>
      </c>
      <c r="J108" s="310">
        <v>0</v>
      </c>
      <c r="K108" s="310">
        <v>441840</v>
      </c>
      <c r="L108" s="310">
        <v>319250</v>
      </c>
    </row>
    <row r="109" spans="2:12" s="3" customFormat="1" x14ac:dyDescent="0.2">
      <c r="B109" s="36" t="s">
        <v>56</v>
      </c>
      <c r="C109" s="310">
        <f>'[2]Entidades locales'!Q71</f>
        <v>23147</v>
      </c>
      <c r="D109" s="310">
        <v>0</v>
      </c>
      <c r="E109" s="310">
        <v>0</v>
      </c>
      <c r="F109" s="310">
        <v>784</v>
      </c>
      <c r="G109" s="310">
        <v>0</v>
      </c>
      <c r="H109" s="310">
        <v>0</v>
      </c>
      <c r="I109" s="310">
        <v>0</v>
      </c>
      <c r="J109" s="310">
        <v>0</v>
      </c>
      <c r="K109" s="310">
        <v>203274</v>
      </c>
      <c r="L109" s="310">
        <v>0</v>
      </c>
    </row>
    <row r="110" spans="2:12" s="3" customFormat="1" x14ac:dyDescent="0.2">
      <c r="B110" s="36" t="s">
        <v>57</v>
      </c>
      <c r="C110" s="310">
        <f>'[2]Entidades locales'!Q72</f>
        <v>31703</v>
      </c>
      <c r="D110" s="310">
        <v>0</v>
      </c>
      <c r="E110" s="310">
        <v>1400</v>
      </c>
      <c r="F110" s="310">
        <v>0</v>
      </c>
      <c r="G110" s="310">
        <v>91200</v>
      </c>
      <c r="H110" s="310">
        <v>200</v>
      </c>
      <c r="I110" s="310">
        <v>0</v>
      </c>
      <c r="J110" s="310">
        <v>0</v>
      </c>
      <c r="K110" s="310">
        <v>45820</v>
      </c>
      <c r="L110" s="310">
        <v>0</v>
      </c>
    </row>
    <row r="111" spans="2:12" s="3" customFormat="1" x14ac:dyDescent="0.2">
      <c r="B111" s="36" t="s">
        <v>58</v>
      </c>
      <c r="C111" s="310">
        <f>'[2]Entidades locales'!Q73</f>
        <v>12800</v>
      </c>
      <c r="D111" s="310">
        <v>0</v>
      </c>
      <c r="E111" s="310">
        <v>0</v>
      </c>
      <c r="F111" s="310">
        <v>0</v>
      </c>
      <c r="G111" s="310">
        <v>0</v>
      </c>
      <c r="H111" s="310">
        <v>0</v>
      </c>
      <c r="I111" s="310">
        <v>0</v>
      </c>
      <c r="J111" s="310">
        <v>0</v>
      </c>
      <c r="K111" s="310">
        <v>0</v>
      </c>
      <c r="L111" s="310">
        <v>0</v>
      </c>
    </row>
    <row r="112" spans="2:12" s="3" customFormat="1" x14ac:dyDescent="0.2">
      <c r="B112" s="36" t="s">
        <v>61</v>
      </c>
      <c r="C112" s="310">
        <f>'[2]Entidades locales'!Q74</f>
        <v>9322</v>
      </c>
      <c r="D112" s="310">
        <v>3</v>
      </c>
      <c r="E112" s="310">
        <v>138</v>
      </c>
      <c r="F112" s="310">
        <v>0</v>
      </c>
      <c r="G112" s="310">
        <v>0</v>
      </c>
      <c r="H112" s="310">
        <v>474</v>
      </c>
      <c r="I112" s="310">
        <v>0</v>
      </c>
      <c r="J112" s="310">
        <v>0</v>
      </c>
      <c r="K112" s="310">
        <v>0</v>
      </c>
      <c r="L112" s="310">
        <v>0</v>
      </c>
    </row>
    <row r="113" spans="2:12" s="3" customFormat="1" x14ac:dyDescent="0.2">
      <c r="B113" s="36" t="s">
        <v>62</v>
      </c>
      <c r="C113" s="310">
        <f>'[2]Entidades locales'!Q75</f>
        <v>16702</v>
      </c>
      <c r="D113" s="310">
        <v>0</v>
      </c>
      <c r="E113" s="310">
        <v>96</v>
      </c>
      <c r="F113" s="310">
        <v>0</v>
      </c>
      <c r="G113" s="310">
        <v>542</v>
      </c>
      <c r="H113" s="310">
        <v>0</v>
      </c>
      <c r="I113" s="310">
        <v>212</v>
      </c>
      <c r="J113" s="310">
        <v>0</v>
      </c>
      <c r="K113" s="310">
        <v>9119</v>
      </c>
      <c r="L113" s="310">
        <v>0</v>
      </c>
    </row>
    <row r="114" spans="2:12" s="3" customFormat="1" x14ac:dyDescent="0.2">
      <c r="B114" s="36" t="s">
        <v>63</v>
      </c>
      <c r="C114" s="310">
        <f>'[2]Entidades locales'!Q76</f>
        <v>2563</v>
      </c>
      <c r="D114" s="310">
        <v>0</v>
      </c>
      <c r="E114" s="310">
        <v>0</v>
      </c>
      <c r="F114" s="310">
        <v>0</v>
      </c>
      <c r="G114" s="310">
        <v>0</v>
      </c>
      <c r="H114" s="310">
        <v>0</v>
      </c>
      <c r="I114" s="310">
        <v>0</v>
      </c>
      <c r="J114" s="310">
        <v>0</v>
      </c>
      <c r="K114" s="310">
        <v>0</v>
      </c>
      <c r="L114" s="310">
        <v>0</v>
      </c>
    </row>
    <row r="115" spans="2:12" s="3" customFormat="1" x14ac:dyDescent="0.2">
      <c r="B115" s="36" t="s">
        <v>530</v>
      </c>
      <c r="C115" s="310">
        <f>'[2]Entidades locales'!Q77</f>
        <v>2087</v>
      </c>
      <c r="D115" s="310">
        <v>0</v>
      </c>
      <c r="E115" s="310">
        <v>0</v>
      </c>
      <c r="F115" s="310">
        <v>0</v>
      </c>
      <c r="G115" s="310">
        <v>0</v>
      </c>
      <c r="H115" s="310">
        <v>0</v>
      </c>
      <c r="I115" s="310">
        <v>0</v>
      </c>
      <c r="J115" s="310">
        <v>0</v>
      </c>
      <c r="K115" s="310">
        <v>0</v>
      </c>
      <c r="L115" s="310">
        <v>0</v>
      </c>
    </row>
    <row r="116" spans="2:12" s="3" customFormat="1" x14ac:dyDescent="0.2">
      <c r="B116" s="36" t="s">
        <v>64</v>
      </c>
      <c r="C116" s="310">
        <f>'[2]Entidades locales'!Q78</f>
        <v>6706</v>
      </c>
      <c r="D116" s="310">
        <v>0</v>
      </c>
      <c r="E116" s="310">
        <v>457</v>
      </c>
      <c r="F116" s="310">
        <v>566</v>
      </c>
      <c r="G116" s="310">
        <v>0</v>
      </c>
      <c r="H116" s="310">
        <v>0</v>
      </c>
      <c r="I116" s="310">
        <v>0</v>
      </c>
      <c r="J116" s="310">
        <v>0</v>
      </c>
      <c r="K116" s="310">
        <v>123092</v>
      </c>
      <c r="L116" s="310">
        <v>117018</v>
      </c>
    </row>
    <row r="117" spans="2:12" s="3" customFormat="1" x14ac:dyDescent="0.2">
      <c r="B117" s="36" t="s">
        <v>65</v>
      </c>
      <c r="C117" s="310">
        <f>'[2]Entidades locales'!Q79</f>
        <v>0</v>
      </c>
      <c r="D117" s="310">
        <v>0</v>
      </c>
      <c r="E117" s="310">
        <v>0</v>
      </c>
      <c r="F117" s="310">
        <v>0</v>
      </c>
      <c r="G117" s="310">
        <v>0</v>
      </c>
      <c r="H117" s="310">
        <v>0</v>
      </c>
      <c r="I117" s="310">
        <v>0</v>
      </c>
      <c r="J117" s="310">
        <v>0</v>
      </c>
      <c r="K117" s="310">
        <v>0</v>
      </c>
      <c r="L117" s="310">
        <v>0</v>
      </c>
    </row>
    <row r="118" spans="2:12" s="3" customFormat="1" x14ac:dyDescent="0.2">
      <c r="B118" s="36" t="s">
        <v>68</v>
      </c>
      <c r="C118" s="310">
        <f>'[2]Entidades locales'!Q80</f>
        <v>18916</v>
      </c>
      <c r="D118" s="310">
        <v>0</v>
      </c>
      <c r="E118" s="310">
        <v>0</v>
      </c>
      <c r="F118" s="310">
        <v>0</v>
      </c>
      <c r="G118" s="310">
        <v>25000</v>
      </c>
      <c r="H118" s="310">
        <v>0</v>
      </c>
      <c r="I118" s="310">
        <v>0</v>
      </c>
      <c r="J118" s="310">
        <v>0</v>
      </c>
      <c r="K118" s="310">
        <v>0</v>
      </c>
      <c r="L118" s="310">
        <v>0</v>
      </c>
    </row>
    <row r="119" spans="2:12" s="3" customFormat="1" x14ac:dyDescent="0.2">
      <c r="B119" s="36" t="s">
        <v>69</v>
      </c>
      <c r="C119" s="310">
        <f>'[2]Entidades locales'!Q81</f>
        <v>5540</v>
      </c>
      <c r="D119" s="310">
        <v>0</v>
      </c>
      <c r="E119" s="310">
        <v>40</v>
      </c>
      <c r="F119" s="310">
        <v>0</v>
      </c>
      <c r="G119" s="310">
        <v>200</v>
      </c>
      <c r="H119" s="310">
        <v>545</v>
      </c>
      <c r="I119" s="310">
        <v>0</v>
      </c>
      <c r="J119" s="310">
        <v>0</v>
      </c>
      <c r="K119" s="310">
        <v>0</v>
      </c>
      <c r="L119" s="310">
        <v>0</v>
      </c>
    </row>
    <row r="120" spans="2:12" s="3" customFormat="1" x14ac:dyDescent="0.2">
      <c r="B120" s="36" t="s">
        <v>71</v>
      </c>
      <c r="C120" s="310">
        <f>'[2]Entidades locales'!Q82</f>
        <v>5960</v>
      </c>
      <c r="D120" s="310">
        <v>0</v>
      </c>
      <c r="E120" s="310">
        <v>0</v>
      </c>
      <c r="F120" s="310">
        <v>0</v>
      </c>
      <c r="G120" s="310">
        <v>0</v>
      </c>
      <c r="H120" s="310">
        <v>0</v>
      </c>
      <c r="I120" s="310">
        <v>0</v>
      </c>
      <c r="J120" s="310">
        <v>0</v>
      </c>
      <c r="K120" s="310">
        <v>0</v>
      </c>
      <c r="L120" s="310">
        <v>0</v>
      </c>
    </row>
    <row r="121" spans="2:12" s="3" customFormat="1" x14ac:dyDescent="0.2">
      <c r="B121" s="36" t="s">
        <v>72</v>
      </c>
      <c r="C121" s="310">
        <f>'[2]Entidades locales'!Q83</f>
        <v>2700</v>
      </c>
      <c r="D121" s="310">
        <v>0</v>
      </c>
      <c r="E121" s="310">
        <v>0</v>
      </c>
      <c r="F121" s="310">
        <v>0</v>
      </c>
      <c r="G121" s="310">
        <v>0</v>
      </c>
      <c r="H121" s="310">
        <v>0</v>
      </c>
      <c r="I121" s="310">
        <v>0</v>
      </c>
      <c r="J121" s="310">
        <v>0</v>
      </c>
      <c r="K121" s="310">
        <v>0</v>
      </c>
      <c r="L121" s="310">
        <v>0</v>
      </c>
    </row>
    <row r="122" spans="2:12" s="3" customFormat="1" x14ac:dyDescent="0.2">
      <c r="B122" s="36" t="s">
        <v>73</v>
      </c>
      <c r="C122" s="310">
        <f>'[2]Entidades locales'!Q84</f>
        <v>0</v>
      </c>
      <c r="D122" s="310">
        <v>2</v>
      </c>
      <c r="E122" s="310">
        <v>0</v>
      </c>
      <c r="F122" s="310">
        <v>0</v>
      </c>
      <c r="G122" s="310">
        <v>1744</v>
      </c>
      <c r="H122" s="310">
        <v>43</v>
      </c>
      <c r="I122" s="310">
        <v>0</v>
      </c>
      <c r="J122" s="310">
        <v>0</v>
      </c>
      <c r="K122" s="310">
        <v>0</v>
      </c>
      <c r="L122" s="310">
        <v>0</v>
      </c>
    </row>
    <row r="123" spans="2:12" s="3" customFormat="1" x14ac:dyDescent="0.2">
      <c r="B123" s="36" t="s">
        <v>75</v>
      </c>
      <c r="C123" s="310">
        <f>'[2]Entidades locales'!Q85</f>
        <v>7761</v>
      </c>
      <c r="D123" s="310">
        <v>0</v>
      </c>
      <c r="E123" s="310">
        <v>0</v>
      </c>
      <c r="F123" s="310">
        <v>0</v>
      </c>
      <c r="G123" s="310">
        <v>0</v>
      </c>
      <c r="H123" s="310">
        <v>0</v>
      </c>
      <c r="I123" s="310">
        <v>0</v>
      </c>
      <c r="J123" s="310">
        <v>0</v>
      </c>
      <c r="K123" s="310">
        <v>0</v>
      </c>
      <c r="L123" s="310">
        <v>0</v>
      </c>
    </row>
    <row r="124" spans="2:12" s="3" customFormat="1" x14ac:dyDescent="0.2">
      <c r="B124" s="36" t="s">
        <v>76</v>
      </c>
      <c r="C124" s="310">
        <f>'[2]Entidades locales'!Q86</f>
        <v>24108</v>
      </c>
      <c r="D124" s="310">
        <v>1</v>
      </c>
      <c r="E124" s="310">
        <v>0</v>
      </c>
      <c r="F124" s="310">
        <v>0</v>
      </c>
      <c r="G124" s="310">
        <v>0</v>
      </c>
      <c r="H124" s="310">
        <v>0</v>
      </c>
      <c r="I124" s="310">
        <v>0</v>
      </c>
      <c r="J124" s="310">
        <v>0</v>
      </c>
      <c r="K124" s="310">
        <v>1596</v>
      </c>
      <c r="L124" s="310">
        <v>0</v>
      </c>
    </row>
    <row r="125" spans="2:12" s="3" customFormat="1" x14ac:dyDescent="0.2">
      <c r="B125" s="36" t="s">
        <v>77</v>
      </c>
      <c r="C125" s="310">
        <f>'[2]Entidades locales'!Q87</f>
        <v>6030</v>
      </c>
      <c r="D125" s="310">
        <v>0</v>
      </c>
      <c r="E125" s="310">
        <v>0</v>
      </c>
      <c r="F125" s="310">
        <v>0</v>
      </c>
      <c r="G125" s="310">
        <v>0</v>
      </c>
      <c r="H125" s="310">
        <v>0</v>
      </c>
      <c r="I125" s="310">
        <v>0</v>
      </c>
      <c r="J125" s="310">
        <v>0</v>
      </c>
      <c r="K125" s="310">
        <v>0</v>
      </c>
      <c r="L125" s="310">
        <v>0</v>
      </c>
    </row>
    <row r="126" spans="2:12" s="3" customFormat="1" x14ac:dyDescent="0.2">
      <c r="B126" s="36" t="s">
        <v>78</v>
      </c>
      <c r="C126" s="310">
        <f>'[2]Entidades locales'!Q88</f>
        <v>5572</v>
      </c>
      <c r="D126" s="310">
        <v>0</v>
      </c>
      <c r="E126" s="310">
        <v>0</v>
      </c>
      <c r="F126" s="310">
        <v>0</v>
      </c>
      <c r="G126" s="310">
        <v>0</v>
      </c>
      <c r="H126" s="310">
        <v>0</v>
      </c>
      <c r="I126" s="310">
        <v>0</v>
      </c>
      <c r="J126" s="310">
        <v>0</v>
      </c>
      <c r="K126" s="310">
        <v>0</v>
      </c>
      <c r="L126" s="310">
        <v>0</v>
      </c>
    </row>
    <row r="127" spans="2:12" s="3" customFormat="1" x14ac:dyDescent="0.2">
      <c r="B127" s="36" t="s">
        <v>79</v>
      </c>
      <c r="C127" s="310">
        <f>'[2]Entidades locales'!Q89</f>
        <v>6000</v>
      </c>
      <c r="D127" s="310">
        <v>0</v>
      </c>
      <c r="E127" s="310">
        <v>0</v>
      </c>
      <c r="F127" s="310">
        <v>0</v>
      </c>
      <c r="G127" s="310">
        <v>0</v>
      </c>
      <c r="H127" s="310">
        <v>0</v>
      </c>
      <c r="I127" s="310">
        <v>0</v>
      </c>
      <c r="J127" s="310">
        <v>0</v>
      </c>
      <c r="K127" s="310">
        <v>0</v>
      </c>
      <c r="L127" s="310">
        <v>0</v>
      </c>
    </row>
    <row r="128" spans="2:12" s="3" customFormat="1" x14ac:dyDescent="0.2">
      <c r="B128" s="36" t="s">
        <v>529</v>
      </c>
      <c r="C128" s="310">
        <f>'[2]Entidades locales'!Q90</f>
        <v>1944</v>
      </c>
      <c r="D128" s="310">
        <v>0</v>
      </c>
      <c r="E128" s="310">
        <v>0</v>
      </c>
      <c r="F128" s="310">
        <v>0</v>
      </c>
      <c r="G128" s="310">
        <v>0</v>
      </c>
      <c r="H128" s="310">
        <v>0</v>
      </c>
      <c r="I128" s="310">
        <v>0</v>
      </c>
      <c r="J128" s="310">
        <v>0</v>
      </c>
      <c r="K128" s="310">
        <v>0</v>
      </c>
      <c r="L128" s="310">
        <v>0</v>
      </c>
    </row>
    <row r="129" spans="2:12" s="3" customFormat="1" x14ac:dyDescent="0.2">
      <c r="B129" s="261" t="s">
        <v>81</v>
      </c>
      <c r="C129" s="310">
        <f>'[2]Entidades locales'!Q91</f>
        <v>0</v>
      </c>
      <c r="D129" s="310">
        <v>0</v>
      </c>
      <c r="E129" s="310">
        <v>0</v>
      </c>
      <c r="F129" s="310">
        <v>0</v>
      </c>
      <c r="G129" s="310">
        <v>0</v>
      </c>
      <c r="H129" s="310">
        <v>0</v>
      </c>
      <c r="I129" s="310">
        <v>0</v>
      </c>
      <c r="J129" s="310">
        <v>0</v>
      </c>
      <c r="K129" s="310">
        <v>55506</v>
      </c>
      <c r="L129" s="310">
        <v>0</v>
      </c>
    </row>
    <row r="130" spans="2:12" s="3" customFormat="1" x14ac:dyDescent="0.2">
      <c r="B130" s="36" t="s">
        <v>82</v>
      </c>
      <c r="C130" s="310">
        <f>'[2]Entidades locales'!Q92</f>
        <v>36500</v>
      </c>
      <c r="D130" s="310">
        <v>0</v>
      </c>
      <c r="E130" s="310">
        <v>0</v>
      </c>
      <c r="F130" s="310">
        <v>0</v>
      </c>
      <c r="G130" s="310">
        <v>40000</v>
      </c>
      <c r="H130" s="310">
        <v>85</v>
      </c>
      <c r="I130" s="310">
        <v>50</v>
      </c>
      <c r="J130" s="310">
        <v>0</v>
      </c>
      <c r="K130" s="310">
        <v>45000</v>
      </c>
      <c r="L130" s="310">
        <v>0</v>
      </c>
    </row>
    <row r="131" spans="2:12" s="3" customFormat="1" x14ac:dyDescent="0.2">
      <c r="B131" s="36" t="s">
        <v>83</v>
      </c>
      <c r="C131" s="310">
        <f>'[2]Entidades locales'!Q93</f>
        <v>7222</v>
      </c>
      <c r="D131" s="310">
        <v>0</v>
      </c>
      <c r="E131" s="310">
        <v>0</v>
      </c>
      <c r="F131" s="310">
        <v>0</v>
      </c>
      <c r="G131" s="310">
        <v>0</v>
      </c>
      <c r="H131" s="310">
        <v>0</v>
      </c>
      <c r="I131" s="310">
        <v>0</v>
      </c>
      <c r="J131" s="310">
        <v>0</v>
      </c>
      <c r="K131" s="310">
        <v>0</v>
      </c>
      <c r="L131" s="310">
        <v>0</v>
      </c>
    </row>
    <row r="132" spans="2:12" s="3" customFormat="1" x14ac:dyDescent="0.2">
      <c r="B132" s="36" t="s">
        <v>533</v>
      </c>
      <c r="C132" s="310">
        <f>'[2]Entidades locales'!Q94</f>
        <v>5478</v>
      </c>
      <c r="D132" s="310">
        <v>0</v>
      </c>
      <c r="E132" s="310">
        <v>890</v>
      </c>
      <c r="F132" s="310">
        <v>0</v>
      </c>
      <c r="G132" s="310">
        <v>3209</v>
      </c>
      <c r="H132" s="310">
        <v>0</v>
      </c>
      <c r="I132" s="310">
        <v>0</v>
      </c>
      <c r="J132" s="310">
        <v>0</v>
      </c>
      <c r="K132" s="310">
        <v>33217</v>
      </c>
      <c r="L132" s="310">
        <v>0</v>
      </c>
    </row>
    <row r="133" spans="2:12" s="3" customFormat="1" x14ac:dyDescent="0.2">
      <c r="B133" s="36" t="s">
        <v>84</v>
      </c>
      <c r="C133" s="310">
        <f>'[2]Entidades locales'!Q95</f>
        <v>0</v>
      </c>
      <c r="D133" s="310">
        <v>0</v>
      </c>
      <c r="E133" s="310">
        <v>0</v>
      </c>
      <c r="F133" s="310">
        <v>0</v>
      </c>
      <c r="G133" s="310">
        <v>0</v>
      </c>
      <c r="H133" s="310">
        <v>0</v>
      </c>
      <c r="I133" s="310">
        <v>0</v>
      </c>
      <c r="J133" s="310">
        <v>0</v>
      </c>
      <c r="K133" s="310">
        <v>0</v>
      </c>
      <c r="L133" s="310">
        <v>0</v>
      </c>
    </row>
    <row r="134" spans="2:12" s="3" customFormat="1" x14ac:dyDescent="0.2">
      <c r="B134" s="36" t="s">
        <v>85</v>
      </c>
      <c r="C134" s="310">
        <f>'[2]Entidades locales'!Q96</f>
        <v>8000</v>
      </c>
      <c r="D134" s="310">
        <v>0</v>
      </c>
      <c r="E134" s="310">
        <v>0</v>
      </c>
      <c r="F134" s="310">
        <v>0</v>
      </c>
      <c r="G134" s="310">
        <v>0</v>
      </c>
      <c r="H134" s="310">
        <v>0</v>
      </c>
      <c r="I134" s="310">
        <v>0</v>
      </c>
      <c r="J134" s="310">
        <v>0</v>
      </c>
      <c r="K134" s="310">
        <v>650</v>
      </c>
      <c r="L134" s="310">
        <v>0</v>
      </c>
    </row>
    <row r="135" spans="2:12" s="3" customFormat="1" x14ac:dyDescent="0.2">
      <c r="B135" s="36" t="s">
        <v>551</v>
      </c>
      <c r="C135" s="310">
        <f>'[2]Entidades locales'!Q97</f>
        <v>3941</v>
      </c>
      <c r="D135" s="310">
        <v>0</v>
      </c>
      <c r="E135" s="310">
        <v>63</v>
      </c>
      <c r="F135" s="310">
        <v>0</v>
      </c>
      <c r="G135" s="310">
        <v>1200</v>
      </c>
      <c r="H135" s="310">
        <v>0</v>
      </c>
      <c r="I135" s="310"/>
      <c r="J135" s="310">
        <v>0</v>
      </c>
      <c r="K135" s="310">
        <v>18852</v>
      </c>
      <c r="L135" s="310">
        <v>0</v>
      </c>
    </row>
    <row r="136" spans="2:12" s="3" customFormat="1" x14ac:dyDescent="0.2">
      <c r="B136" s="36" t="s">
        <v>86</v>
      </c>
      <c r="C136" s="310">
        <f>'[2]Entidades locales'!Q98</f>
        <v>10333</v>
      </c>
      <c r="D136" s="310">
        <v>0</v>
      </c>
      <c r="E136" s="310">
        <v>0</v>
      </c>
      <c r="F136" s="310">
        <v>0</v>
      </c>
      <c r="G136" s="310">
        <v>0</v>
      </c>
      <c r="H136" s="310">
        <v>0</v>
      </c>
      <c r="I136" s="310">
        <v>0</v>
      </c>
      <c r="J136" s="310">
        <v>0</v>
      </c>
      <c r="K136" s="310">
        <v>0</v>
      </c>
      <c r="L136" s="310">
        <v>0</v>
      </c>
    </row>
    <row r="137" spans="2:12" s="3" customFormat="1" x14ac:dyDescent="0.2">
      <c r="B137" s="36" t="s">
        <v>87</v>
      </c>
      <c r="C137" s="310">
        <f>'[2]Entidades locales'!Q99</f>
        <v>21621</v>
      </c>
      <c r="D137" s="310">
        <v>0</v>
      </c>
      <c r="E137" s="310">
        <v>132</v>
      </c>
      <c r="F137" s="310">
        <v>0</v>
      </c>
      <c r="G137" s="310">
        <v>0</v>
      </c>
      <c r="H137" s="310">
        <v>0</v>
      </c>
      <c r="I137" s="310">
        <v>0</v>
      </c>
      <c r="J137" s="310">
        <v>0</v>
      </c>
      <c r="K137" s="310">
        <v>0</v>
      </c>
      <c r="L137" s="310">
        <v>0</v>
      </c>
    </row>
    <row r="138" spans="2:12" s="3" customFormat="1" x14ac:dyDescent="0.2">
      <c r="B138" s="36" t="s">
        <v>88</v>
      </c>
      <c r="C138" s="310">
        <f>'[2]Entidades locales'!Q100</f>
        <v>8671</v>
      </c>
      <c r="D138" s="310">
        <v>0</v>
      </c>
      <c r="E138" s="310">
        <v>0</v>
      </c>
      <c r="F138" s="310">
        <v>0</v>
      </c>
      <c r="G138" s="310">
        <v>0</v>
      </c>
      <c r="H138" s="310">
        <v>0</v>
      </c>
      <c r="I138" s="310">
        <v>0</v>
      </c>
      <c r="J138" s="310">
        <v>0</v>
      </c>
      <c r="K138" s="310">
        <v>2369</v>
      </c>
      <c r="L138" s="310">
        <v>0</v>
      </c>
    </row>
    <row r="139" spans="2:12" s="3" customFormat="1" x14ac:dyDescent="0.2">
      <c r="B139" s="36" t="s">
        <v>89</v>
      </c>
      <c r="C139" s="310">
        <f>'[2]Entidades locales'!Q101</f>
        <v>8805</v>
      </c>
      <c r="D139" s="310">
        <v>0</v>
      </c>
      <c r="E139" s="310">
        <v>0</v>
      </c>
      <c r="F139" s="310">
        <v>0</v>
      </c>
      <c r="G139" s="310">
        <v>0</v>
      </c>
      <c r="H139" s="310">
        <v>0</v>
      </c>
      <c r="I139" s="310">
        <v>0</v>
      </c>
      <c r="J139" s="310">
        <v>0</v>
      </c>
      <c r="K139" s="310">
        <v>448</v>
      </c>
      <c r="L139" s="310">
        <v>0</v>
      </c>
    </row>
    <row r="140" spans="2:12" s="3" customFormat="1" x14ac:dyDescent="0.2">
      <c r="B140" s="36" t="s">
        <v>90</v>
      </c>
      <c r="C140" s="310">
        <f>'[2]Entidades locales'!Q102</f>
        <v>21158</v>
      </c>
      <c r="D140" s="310">
        <v>0</v>
      </c>
      <c r="E140" s="310">
        <v>0</v>
      </c>
      <c r="F140" s="310">
        <v>0</v>
      </c>
      <c r="G140" s="310">
        <v>0</v>
      </c>
      <c r="H140" s="310">
        <v>0</v>
      </c>
      <c r="I140" s="310">
        <v>0</v>
      </c>
      <c r="J140" s="310">
        <v>0</v>
      </c>
      <c r="K140" s="310">
        <v>0</v>
      </c>
      <c r="L140" s="310">
        <v>0</v>
      </c>
    </row>
    <row r="141" spans="2:12" s="3" customFormat="1" x14ac:dyDescent="0.2">
      <c r="B141" s="36" t="s">
        <v>91</v>
      </c>
      <c r="C141" s="310">
        <f>'[2]Entidades locales'!Q103</f>
        <v>14136</v>
      </c>
      <c r="D141" s="310">
        <v>0</v>
      </c>
      <c r="E141" s="310">
        <v>0</v>
      </c>
      <c r="F141" s="310">
        <v>0</v>
      </c>
      <c r="G141" s="310">
        <v>0</v>
      </c>
      <c r="H141" s="310">
        <v>0</v>
      </c>
      <c r="I141" s="310">
        <v>0</v>
      </c>
      <c r="J141" s="310">
        <v>0</v>
      </c>
      <c r="K141" s="310">
        <v>0</v>
      </c>
      <c r="L141" s="310">
        <v>0</v>
      </c>
    </row>
    <row r="142" spans="2:12" s="3" customFormat="1" x14ac:dyDescent="0.2">
      <c r="B142" s="36" t="s">
        <v>92</v>
      </c>
      <c r="C142" s="310">
        <f>'[2]Entidades locales'!Q104</f>
        <v>26108</v>
      </c>
      <c r="D142" s="310">
        <v>0</v>
      </c>
      <c r="E142" s="310">
        <v>245</v>
      </c>
      <c r="F142" s="310">
        <v>0</v>
      </c>
      <c r="G142" s="310">
        <v>0</v>
      </c>
      <c r="H142" s="310">
        <v>0</v>
      </c>
      <c r="I142" s="310">
        <v>0</v>
      </c>
      <c r="J142" s="310">
        <v>0</v>
      </c>
      <c r="K142" s="310">
        <v>0</v>
      </c>
      <c r="L142" s="310">
        <v>0</v>
      </c>
    </row>
    <row r="143" spans="2:12" s="3" customFormat="1" x14ac:dyDescent="0.2">
      <c r="B143" s="36" t="s">
        <v>531</v>
      </c>
      <c r="C143" s="310">
        <f>'[2]Entidades locales'!Q105</f>
        <v>12853</v>
      </c>
      <c r="D143" s="310">
        <v>0</v>
      </c>
      <c r="E143" s="310">
        <v>0</v>
      </c>
      <c r="F143" s="310">
        <v>0</v>
      </c>
      <c r="G143" s="310">
        <v>0</v>
      </c>
      <c r="H143" s="310">
        <v>0</v>
      </c>
      <c r="I143" s="310">
        <v>0</v>
      </c>
      <c r="J143" s="310">
        <v>0</v>
      </c>
      <c r="K143" s="310">
        <v>0</v>
      </c>
      <c r="L143" s="310">
        <v>0</v>
      </c>
    </row>
    <row r="144" spans="2:12" s="3" customFormat="1" x14ac:dyDescent="0.2">
      <c r="B144" s="36" t="s">
        <v>93</v>
      </c>
      <c r="C144" s="310">
        <f>'[2]Entidades locales'!Q106</f>
        <v>4600</v>
      </c>
      <c r="D144" s="310">
        <v>0</v>
      </c>
      <c r="E144" s="310">
        <v>0</v>
      </c>
      <c r="F144" s="310">
        <v>0</v>
      </c>
      <c r="G144" s="310">
        <v>0</v>
      </c>
      <c r="H144" s="310">
        <v>0</v>
      </c>
      <c r="I144" s="310">
        <v>0</v>
      </c>
      <c r="J144" s="310">
        <v>0</v>
      </c>
      <c r="K144" s="310">
        <v>200</v>
      </c>
      <c r="L144" s="310">
        <v>0</v>
      </c>
    </row>
    <row r="145" spans="2:12" s="3" customFormat="1" x14ac:dyDescent="0.2">
      <c r="B145" s="36" t="s">
        <v>94</v>
      </c>
      <c r="C145" s="310">
        <f>'[2]Entidades locales'!Q107</f>
        <v>12243</v>
      </c>
      <c r="D145" s="310">
        <v>0</v>
      </c>
      <c r="E145" s="310">
        <v>0</v>
      </c>
      <c r="F145" s="310">
        <v>0</v>
      </c>
      <c r="G145" s="310">
        <v>0</v>
      </c>
      <c r="H145" s="310">
        <v>0</v>
      </c>
      <c r="I145" s="310">
        <v>0</v>
      </c>
      <c r="J145" s="310">
        <v>0</v>
      </c>
      <c r="K145" s="310">
        <v>0</v>
      </c>
      <c r="L145" s="310">
        <v>0</v>
      </c>
    </row>
    <row r="146" spans="2:12" s="3" customFormat="1" x14ac:dyDescent="0.2">
      <c r="B146" s="36" t="s">
        <v>95</v>
      </c>
      <c r="C146" s="310">
        <f>'[2]Entidades locales'!Q108</f>
        <v>7500</v>
      </c>
      <c r="D146" s="310">
        <v>0</v>
      </c>
      <c r="E146" s="310">
        <v>0</v>
      </c>
      <c r="F146" s="310">
        <v>0</v>
      </c>
      <c r="G146" s="310">
        <v>0</v>
      </c>
      <c r="H146" s="310">
        <v>0</v>
      </c>
      <c r="I146" s="310">
        <v>0</v>
      </c>
      <c r="J146" s="310">
        <v>0</v>
      </c>
      <c r="K146" s="310">
        <v>0</v>
      </c>
      <c r="L146" s="310">
        <v>0</v>
      </c>
    </row>
    <row r="147" spans="2:12" s="3" customFormat="1" x14ac:dyDescent="0.2">
      <c r="B147" s="36" t="s">
        <v>96</v>
      </c>
      <c r="C147" s="310">
        <f>'[2]Entidades locales'!Q109</f>
        <v>0</v>
      </c>
      <c r="D147" s="310">
        <v>0</v>
      </c>
      <c r="E147" s="310">
        <v>0</v>
      </c>
      <c r="F147" s="310">
        <v>0</v>
      </c>
      <c r="G147" s="310">
        <v>0</v>
      </c>
      <c r="H147" s="310">
        <v>0</v>
      </c>
      <c r="I147" s="310"/>
      <c r="J147" s="310">
        <v>0</v>
      </c>
      <c r="K147" s="310">
        <v>0</v>
      </c>
      <c r="L147" s="310">
        <v>0</v>
      </c>
    </row>
    <row r="148" spans="2:12" s="3" customFormat="1" x14ac:dyDescent="0.2">
      <c r="B148" s="36" t="s">
        <v>97</v>
      </c>
      <c r="C148" s="310">
        <f>'[2]Entidades locales'!Q110</f>
        <v>41391</v>
      </c>
      <c r="D148" s="310">
        <v>0</v>
      </c>
      <c r="E148" s="310">
        <v>0</v>
      </c>
      <c r="F148" s="310">
        <v>0</v>
      </c>
      <c r="G148" s="310">
        <v>2438</v>
      </c>
      <c r="H148" s="310">
        <v>0</v>
      </c>
      <c r="I148" s="310">
        <v>0</v>
      </c>
      <c r="J148" s="310">
        <v>266</v>
      </c>
      <c r="K148" s="310">
        <v>0</v>
      </c>
      <c r="L148" s="310">
        <v>0</v>
      </c>
    </row>
    <row r="149" spans="2:12" s="3" customFormat="1" x14ac:dyDescent="0.2">
      <c r="B149" s="36" t="s">
        <v>98</v>
      </c>
      <c r="C149" s="310">
        <f>'[2]Entidades locales'!Q111</f>
        <v>2546</v>
      </c>
      <c r="D149" s="310">
        <v>0</v>
      </c>
      <c r="E149" s="310">
        <v>0</v>
      </c>
      <c r="F149" s="310">
        <v>0</v>
      </c>
      <c r="G149" s="310">
        <v>0</v>
      </c>
      <c r="H149" s="310">
        <v>0</v>
      </c>
      <c r="I149" s="310">
        <v>0</v>
      </c>
      <c r="J149" s="310">
        <v>0</v>
      </c>
      <c r="K149" s="310">
        <v>11474</v>
      </c>
      <c r="L149" s="310">
        <v>10262</v>
      </c>
    </row>
    <row r="150" spans="2:12" s="3" customFormat="1" x14ac:dyDescent="0.2">
      <c r="B150" s="36" t="s">
        <v>99</v>
      </c>
      <c r="C150" s="310">
        <f>'[2]Entidades locales'!Q112</f>
        <v>19182</v>
      </c>
      <c r="D150" s="310">
        <v>4</v>
      </c>
      <c r="E150" s="310">
        <v>0</v>
      </c>
      <c r="F150" s="310">
        <v>0</v>
      </c>
      <c r="G150" s="310">
        <v>10239</v>
      </c>
      <c r="H150" s="310">
        <v>11</v>
      </c>
      <c r="I150" s="310">
        <v>0</v>
      </c>
      <c r="J150" s="310">
        <v>965</v>
      </c>
      <c r="K150" s="310">
        <v>677558</v>
      </c>
      <c r="L150" s="310">
        <v>0</v>
      </c>
    </row>
    <row r="151" spans="2:12" s="3" customFormat="1" x14ac:dyDescent="0.2">
      <c r="B151" s="36" t="s">
        <v>100</v>
      </c>
      <c r="C151" s="477">
        <f>'[2]Entidades locales'!Q113</f>
        <v>9025</v>
      </c>
      <c r="D151" s="310">
        <v>0</v>
      </c>
      <c r="E151" s="310">
        <v>0</v>
      </c>
      <c r="F151" s="310">
        <v>0</v>
      </c>
      <c r="G151" s="310">
        <v>0</v>
      </c>
      <c r="H151" s="310">
        <v>0</v>
      </c>
      <c r="I151" s="310">
        <v>0</v>
      </c>
      <c r="J151" s="310">
        <v>0</v>
      </c>
      <c r="K151" s="310">
        <v>0</v>
      </c>
      <c r="L151" s="310">
        <v>0</v>
      </c>
    </row>
    <row r="152" spans="2:12" s="3" customFormat="1" x14ac:dyDescent="0.2">
      <c r="B152" s="36" t="s">
        <v>102</v>
      </c>
      <c r="C152" s="477">
        <f>'[2]Entidades locales'!Q114</f>
        <v>4000</v>
      </c>
      <c r="D152" s="310">
        <v>0</v>
      </c>
      <c r="E152" s="310">
        <v>100</v>
      </c>
      <c r="F152" s="310">
        <v>0</v>
      </c>
      <c r="G152" s="310">
        <v>0</v>
      </c>
      <c r="H152" s="310">
        <v>0</v>
      </c>
      <c r="I152" s="310">
        <v>0</v>
      </c>
      <c r="J152" s="310">
        <v>0</v>
      </c>
      <c r="K152" s="310">
        <v>0</v>
      </c>
      <c r="L152" s="310">
        <v>0</v>
      </c>
    </row>
    <row r="153" spans="2:12" s="3" customFormat="1" x14ac:dyDescent="0.2">
      <c r="B153" s="36" t="s">
        <v>103</v>
      </c>
      <c r="C153" s="310">
        <f>'[2]Entidades locales'!Q115</f>
        <v>5500</v>
      </c>
      <c r="D153" s="310">
        <v>3</v>
      </c>
      <c r="E153" s="310">
        <v>20</v>
      </c>
      <c r="F153" s="310">
        <v>0</v>
      </c>
      <c r="G153" s="310">
        <v>20000</v>
      </c>
      <c r="H153" s="310">
        <v>101</v>
      </c>
      <c r="I153" s="310">
        <v>0</v>
      </c>
      <c r="J153" s="310">
        <v>0</v>
      </c>
      <c r="K153" s="310">
        <v>0</v>
      </c>
      <c r="L153" s="310">
        <v>0</v>
      </c>
    </row>
    <row r="154" spans="2:12" s="3" customFormat="1" x14ac:dyDescent="0.2">
      <c r="B154" s="36" t="s">
        <v>104</v>
      </c>
      <c r="C154" s="310">
        <f>'[2]Entidades locales'!Q116</f>
        <v>4000</v>
      </c>
      <c r="D154" s="310">
        <v>0</v>
      </c>
      <c r="E154" s="310">
        <v>0</v>
      </c>
      <c r="F154" s="310">
        <v>0</v>
      </c>
      <c r="G154" s="310">
        <v>0</v>
      </c>
      <c r="H154" s="310">
        <v>0</v>
      </c>
      <c r="I154" s="310">
        <v>0</v>
      </c>
      <c r="J154" s="310">
        <v>0</v>
      </c>
      <c r="K154" s="310">
        <v>0</v>
      </c>
      <c r="L154" s="310">
        <v>0</v>
      </c>
    </row>
    <row r="155" spans="2:12" s="3" customFormat="1" x14ac:dyDescent="0.2">
      <c r="B155" s="36" t="s">
        <v>105</v>
      </c>
      <c r="C155" s="310">
        <f>'[2]Entidades locales'!Q117</f>
        <v>4690</v>
      </c>
      <c r="D155" s="310">
        <v>0</v>
      </c>
      <c r="E155" s="310">
        <v>0</v>
      </c>
      <c r="F155" s="310">
        <v>0</v>
      </c>
      <c r="G155" s="310">
        <v>220</v>
      </c>
      <c r="H155" s="310">
        <v>648</v>
      </c>
      <c r="I155" s="310">
        <v>0</v>
      </c>
      <c r="J155" s="310">
        <v>0</v>
      </c>
      <c r="K155" s="310">
        <v>0</v>
      </c>
      <c r="L155" s="310">
        <v>0</v>
      </c>
    </row>
    <row r="156" spans="2:12" s="3" customFormat="1" x14ac:dyDescent="0.2">
      <c r="B156" s="36" t="s">
        <v>106</v>
      </c>
      <c r="C156" s="310">
        <f>'[2]Entidades locales'!Q118</f>
        <v>0</v>
      </c>
      <c r="D156" s="310">
        <v>0</v>
      </c>
      <c r="E156" s="310">
        <v>0</v>
      </c>
      <c r="F156" s="310">
        <v>0</v>
      </c>
      <c r="G156" s="310">
        <v>0</v>
      </c>
      <c r="H156" s="310">
        <v>0</v>
      </c>
      <c r="I156" s="310">
        <v>0</v>
      </c>
      <c r="J156" s="310">
        <v>0</v>
      </c>
      <c r="K156" s="310">
        <v>0</v>
      </c>
      <c r="L156" s="310">
        <v>0</v>
      </c>
    </row>
    <row r="157" spans="2:12" s="3" customFormat="1" x14ac:dyDescent="0.2">
      <c r="B157" s="36" t="s">
        <v>107</v>
      </c>
      <c r="C157" s="310">
        <f>'[2]Entidades locales'!Q119</f>
        <v>0</v>
      </c>
      <c r="D157" s="310">
        <v>0</v>
      </c>
      <c r="E157" s="310">
        <v>0</v>
      </c>
      <c r="F157" s="310">
        <v>0</v>
      </c>
      <c r="G157" s="310">
        <v>0</v>
      </c>
      <c r="H157" s="310">
        <v>0</v>
      </c>
      <c r="I157" s="310">
        <v>0</v>
      </c>
      <c r="J157" s="310">
        <v>0</v>
      </c>
      <c r="K157" s="310">
        <v>0</v>
      </c>
      <c r="L157" s="310">
        <v>0</v>
      </c>
    </row>
    <row r="158" spans="2:12" s="3" customFormat="1" x14ac:dyDescent="0.2">
      <c r="B158" s="36" t="s">
        <v>108</v>
      </c>
      <c r="C158" s="310">
        <f>'[2]Entidades locales'!Q120</f>
        <v>13652</v>
      </c>
      <c r="D158" s="310">
        <v>0</v>
      </c>
      <c r="E158" s="310">
        <v>0</v>
      </c>
      <c r="F158" s="310">
        <v>0</v>
      </c>
      <c r="G158" s="310">
        <v>0</v>
      </c>
      <c r="H158" s="310">
        <v>0</v>
      </c>
      <c r="I158" s="310">
        <v>0</v>
      </c>
      <c r="J158" s="310">
        <v>0</v>
      </c>
      <c r="K158" s="310">
        <v>4812</v>
      </c>
      <c r="L158" s="310">
        <v>0</v>
      </c>
    </row>
    <row r="159" spans="2:12" s="3" customFormat="1" x14ac:dyDescent="0.2">
      <c r="C159" s="248"/>
      <c r="D159" s="249"/>
      <c r="E159" s="249"/>
      <c r="F159" s="249"/>
      <c r="G159" s="249"/>
      <c r="H159" s="249"/>
      <c r="I159" s="249"/>
      <c r="J159" s="249"/>
      <c r="K159" s="249"/>
      <c r="L159" s="249"/>
    </row>
    <row r="160" spans="2:12" s="3" customFormat="1" x14ac:dyDescent="0.2">
      <c r="C160" s="217"/>
      <c r="D160" s="216"/>
      <c r="E160" s="216"/>
      <c r="F160" s="216"/>
      <c r="G160" s="216"/>
      <c r="H160" s="216"/>
      <c r="I160" s="216"/>
      <c r="J160" s="216"/>
      <c r="K160" s="216"/>
      <c r="L160" s="216"/>
    </row>
    <row r="161" spans="2:12" s="3" customFormat="1" x14ac:dyDescent="0.2">
      <c r="C161" s="217"/>
      <c r="D161" s="216"/>
      <c r="E161" s="216"/>
      <c r="F161" s="216"/>
      <c r="G161" s="216"/>
      <c r="H161" s="216"/>
      <c r="I161" s="216"/>
      <c r="J161" s="216"/>
      <c r="K161" s="216"/>
      <c r="L161" s="216"/>
    </row>
    <row r="162" spans="2:12" s="3" customFormat="1" x14ac:dyDescent="0.2">
      <c r="C162" s="217"/>
      <c r="D162" s="216"/>
      <c r="E162" s="216"/>
      <c r="F162" s="216"/>
      <c r="G162" s="216"/>
      <c r="H162" s="216"/>
      <c r="I162" s="216"/>
      <c r="J162" s="216"/>
      <c r="K162" s="216"/>
      <c r="L162" s="216"/>
    </row>
    <row r="163" spans="2:12" s="3" customFormat="1" x14ac:dyDescent="0.2">
      <c r="C163" s="217"/>
      <c r="D163" s="216"/>
      <c r="E163" s="216"/>
      <c r="F163" s="216"/>
      <c r="G163" s="216"/>
      <c r="H163" s="216"/>
      <c r="I163" s="216"/>
      <c r="J163" s="216"/>
      <c r="K163" s="216"/>
      <c r="L163" s="216"/>
    </row>
    <row r="164" spans="2:12" s="3" customFormat="1" x14ac:dyDescent="0.2">
      <c r="B164" s="14" t="s">
        <v>562</v>
      </c>
      <c r="C164" s="215"/>
      <c r="D164" s="216"/>
      <c r="E164" s="216"/>
      <c r="F164" s="216"/>
      <c r="G164" s="216"/>
      <c r="H164" s="216"/>
      <c r="I164" s="216"/>
      <c r="J164" s="216"/>
      <c r="K164" s="216"/>
      <c r="L164" s="216"/>
    </row>
    <row r="165" spans="2:12" s="3" customFormat="1" x14ac:dyDescent="0.2">
      <c r="C165" s="220"/>
      <c r="D165" s="221"/>
      <c r="E165" s="216"/>
      <c r="F165" s="216"/>
      <c r="G165" s="216"/>
      <c r="H165" s="216"/>
      <c r="I165" s="216"/>
      <c r="J165" s="216"/>
      <c r="K165" s="216"/>
      <c r="L165" s="216"/>
    </row>
    <row r="166" spans="2:12" s="3" customFormat="1" x14ac:dyDescent="0.2">
      <c r="C166" s="251"/>
      <c r="D166" s="239"/>
      <c r="E166" s="240"/>
      <c r="F166" s="241"/>
      <c r="G166" s="242" t="s">
        <v>365</v>
      </c>
      <c r="H166" s="240"/>
      <c r="I166" s="241"/>
      <c r="J166" s="243"/>
      <c r="K166" s="238"/>
      <c r="L166" s="250"/>
    </row>
    <row r="167" spans="2:12" s="3" customFormat="1" ht="84.75" customHeight="1" x14ac:dyDescent="0.2">
      <c r="C167" s="252" t="s">
        <v>374</v>
      </c>
      <c r="D167" s="244" t="s">
        <v>366</v>
      </c>
      <c r="E167" s="244" t="s">
        <v>367</v>
      </c>
      <c r="F167" s="244" t="s">
        <v>368</v>
      </c>
      <c r="G167" s="244" t="s">
        <v>369</v>
      </c>
      <c r="H167" s="244" t="s">
        <v>370</v>
      </c>
      <c r="I167" s="244" t="s">
        <v>371</v>
      </c>
      <c r="J167" s="244" t="s">
        <v>328</v>
      </c>
      <c r="K167" s="253" t="s">
        <v>372</v>
      </c>
      <c r="L167" s="253" t="s">
        <v>373</v>
      </c>
    </row>
    <row r="168" spans="2:12" s="3" customFormat="1" x14ac:dyDescent="0.2">
      <c r="C168" s="245">
        <f t="shared" ref="C168:L168" si="10">SUM(C170:C173)</f>
        <v>30537</v>
      </c>
      <c r="D168" s="245">
        <f t="shared" si="10"/>
        <v>0</v>
      </c>
      <c r="E168" s="245">
        <f t="shared" si="10"/>
        <v>0</v>
      </c>
      <c r="F168" s="246">
        <f t="shared" si="10"/>
        <v>0</v>
      </c>
      <c r="G168" s="246">
        <f t="shared" si="10"/>
        <v>0</v>
      </c>
      <c r="H168" s="246">
        <f t="shared" si="10"/>
        <v>0</v>
      </c>
      <c r="I168" s="246">
        <f t="shared" si="10"/>
        <v>0</v>
      </c>
      <c r="J168" s="246">
        <f t="shared" si="10"/>
        <v>0</v>
      </c>
      <c r="K168" s="246">
        <f t="shared" si="10"/>
        <v>153144</v>
      </c>
      <c r="L168" s="246">
        <f t="shared" si="10"/>
        <v>0</v>
      </c>
    </row>
    <row r="169" spans="2:12" s="3" customFormat="1" x14ac:dyDescent="0.2">
      <c r="C169" s="217"/>
      <c r="D169" s="216"/>
      <c r="E169" s="216"/>
      <c r="F169" s="216"/>
      <c r="G169" s="216"/>
      <c r="H169" s="216"/>
      <c r="I169" s="216"/>
      <c r="J169" s="216"/>
      <c r="K169" s="216"/>
      <c r="L169" s="216"/>
    </row>
    <row r="170" spans="2:12" s="3" customFormat="1" x14ac:dyDescent="0.2">
      <c r="B170" s="36" t="s">
        <v>116</v>
      </c>
      <c r="C170" s="310">
        <v>0</v>
      </c>
      <c r="D170" s="310">
        <v>0</v>
      </c>
      <c r="E170" s="310">
        <v>0</v>
      </c>
      <c r="F170" s="310">
        <v>0</v>
      </c>
      <c r="G170" s="310">
        <v>0</v>
      </c>
      <c r="H170" s="310">
        <v>0</v>
      </c>
      <c r="I170" s="310">
        <v>0</v>
      </c>
      <c r="J170" s="310">
        <v>0</v>
      </c>
      <c r="K170" s="310">
        <v>0</v>
      </c>
      <c r="L170" s="310">
        <v>0</v>
      </c>
    </row>
    <row r="171" spans="2:12" s="3" customFormat="1" x14ac:dyDescent="0.2">
      <c r="B171" s="36" t="s">
        <v>117</v>
      </c>
      <c r="C171" s="310">
        <v>0</v>
      </c>
      <c r="D171" s="310">
        <v>0</v>
      </c>
      <c r="E171" s="310">
        <v>0</v>
      </c>
      <c r="F171" s="310">
        <v>0</v>
      </c>
      <c r="G171" s="310">
        <v>0</v>
      </c>
      <c r="H171" s="310">
        <v>0</v>
      </c>
      <c r="I171" s="310">
        <v>0</v>
      </c>
      <c r="J171" s="310">
        <v>0</v>
      </c>
      <c r="K171" s="310">
        <v>0</v>
      </c>
      <c r="L171" s="310">
        <v>0</v>
      </c>
    </row>
    <row r="172" spans="2:12" s="3" customFormat="1" x14ac:dyDescent="0.2">
      <c r="B172" s="36" t="s">
        <v>118</v>
      </c>
      <c r="C172" s="477">
        <v>2638</v>
      </c>
      <c r="D172" s="310">
        <v>0</v>
      </c>
      <c r="E172" s="310">
        <v>0</v>
      </c>
      <c r="F172" s="310">
        <v>0</v>
      </c>
      <c r="G172" s="310">
        <v>0</v>
      </c>
      <c r="H172" s="310">
        <v>0</v>
      </c>
      <c r="I172" s="310">
        <v>0</v>
      </c>
      <c r="J172" s="310">
        <v>0</v>
      </c>
      <c r="K172" s="310">
        <v>0</v>
      </c>
      <c r="L172" s="310">
        <v>0</v>
      </c>
    </row>
    <row r="173" spans="2:12" s="3" customFormat="1" x14ac:dyDescent="0.2">
      <c r="B173" s="36" t="s">
        <v>119</v>
      </c>
      <c r="C173" s="310">
        <v>27899</v>
      </c>
      <c r="D173" s="310">
        <v>0</v>
      </c>
      <c r="E173" s="310">
        <v>0</v>
      </c>
      <c r="F173" s="310">
        <v>0</v>
      </c>
      <c r="G173" s="310">
        <v>0</v>
      </c>
      <c r="H173" s="310">
        <v>0</v>
      </c>
      <c r="I173" s="310">
        <v>0</v>
      </c>
      <c r="J173" s="310">
        <v>0</v>
      </c>
      <c r="K173" s="310">
        <v>153144</v>
      </c>
      <c r="L173" s="310">
        <v>0</v>
      </c>
    </row>
    <row r="174" spans="2:12" s="3" customFormat="1" x14ac:dyDescent="0.2">
      <c r="C174" s="217"/>
      <c r="D174" s="216"/>
      <c r="E174" s="216"/>
      <c r="F174" s="216"/>
      <c r="G174" s="216"/>
      <c r="H174" s="216"/>
      <c r="I174" s="216"/>
      <c r="J174" s="216"/>
      <c r="K174" s="216"/>
      <c r="L174" s="216"/>
    </row>
    <row r="175" spans="2:12" s="3" customFormat="1" x14ac:dyDescent="0.2">
      <c r="C175" s="217"/>
      <c r="D175" s="216"/>
      <c r="E175" s="216"/>
      <c r="F175" s="216"/>
      <c r="G175" s="216"/>
      <c r="H175" s="216"/>
      <c r="I175" s="216"/>
      <c r="J175" s="216"/>
      <c r="K175" s="216"/>
      <c r="L175" s="216"/>
    </row>
    <row r="176" spans="2:12" s="3" customFormat="1" x14ac:dyDescent="0.2">
      <c r="B176" s="14" t="s">
        <v>563</v>
      </c>
      <c r="C176" s="215"/>
      <c r="D176" s="216"/>
      <c r="E176" s="216"/>
      <c r="F176" s="216"/>
      <c r="G176" s="216"/>
      <c r="H176" s="216"/>
      <c r="I176" s="216"/>
      <c r="J176" s="216"/>
      <c r="K176" s="216"/>
      <c r="L176" s="216"/>
    </row>
    <row r="177" spans="2:12" s="3" customFormat="1" x14ac:dyDescent="0.2">
      <c r="C177" s="217"/>
      <c r="D177" s="216"/>
      <c r="E177" s="216"/>
      <c r="F177" s="216"/>
      <c r="G177" s="216"/>
      <c r="H177" s="216"/>
      <c r="I177" s="216"/>
      <c r="J177" s="216"/>
      <c r="K177" s="216"/>
      <c r="L177" s="216"/>
    </row>
    <row r="178" spans="2:12" s="3" customFormat="1" x14ac:dyDescent="0.2">
      <c r="C178" s="251"/>
      <c r="D178" s="239"/>
      <c r="E178" s="240"/>
      <c r="F178" s="241"/>
      <c r="G178" s="242" t="s">
        <v>365</v>
      </c>
      <c r="H178" s="240"/>
      <c r="I178" s="241"/>
      <c r="J178" s="243"/>
      <c r="K178" s="238"/>
      <c r="L178" s="250"/>
    </row>
    <row r="179" spans="2:12" s="3" customFormat="1" ht="85.5" customHeight="1" x14ac:dyDescent="0.2">
      <c r="C179" s="252" t="s">
        <v>374</v>
      </c>
      <c r="D179" s="244" t="s">
        <v>366</v>
      </c>
      <c r="E179" s="244" t="s">
        <v>367</v>
      </c>
      <c r="F179" s="244" t="s">
        <v>368</v>
      </c>
      <c r="G179" s="244" t="s">
        <v>369</v>
      </c>
      <c r="H179" s="244" t="s">
        <v>370</v>
      </c>
      <c r="I179" s="244" t="s">
        <v>371</v>
      </c>
      <c r="J179" s="244" t="s">
        <v>328</v>
      </c>
      <c r="K179" s="253" t="s">
        <v>372</v>
      </c>
      <c r="L179" s="253" t="s">
        <v>373</v>
      </c>
    </row>
    <row r="180" spans="2:12" s="3" customFormat="1" x14ac:dyDescent="0.2">
      <c r="C180" s="245">
        <f t="shared" ref="C180:L180" si="11">SUM(C182:C211)</f>
        <v>340519</v>
      </c>
      <c r="D180" s="245">
        <f t="shared" si="11"/>
        <v>1</v>
      </c>
      <c r="E180" s="245">
        <f t="shared" si="11"/>
        <v>105593</v>
      </c>
      <c r="F180" s="246">
        <f t="shared" si="11"/>
        <v>13969</v>
      </c>
      <c r="G180" s="246">
        <f t="shared" si="11"/>
        <v>814588</v>
      </c>
      <c r="H180" s="246">
        <f t="shared" si="11"/>
        <v>7765</v>
      </c>
      <c r="I180" s="246">
        <f t="shared" si="11"/>
        <v>519</v>
      </c>
      <c r="J180" s="246">
        <f t="shared" si="11"/>
        <v>3295</v>
      </c>
      <c r="K180" s="246">
        <f t="shared" si="11"/>
        <v>2553931</v>
      </c>
      <c r="L180" s="246">
        <f t="shared" si="11"/>
        <v>18000</v>
      </c>
    </row>
    <row r="181" spans="2:12" s="3" customFormat="1" x14ac:dyDescent="0.2">
      <c r="C181" s="217"/>
      <c r="D181" s="216"/>
      <c r="E181" s="216"/>
      <c r="F181" s="216"/>
      <c r="G181" s="216"/>
      <c r="H181" s="216"/>
      <c r="I181" s="216"/>
      <c r="J181" s="216"/>
      <c r="K181" s="216"/>
      <c r="L181" s="216"/>
    </row>
    <row r="182" spans="2:12" s="3" customFormat="1" x14ac:dyDescent="0.2">
      <c r="B182" s="36" t="s">
        <v>120</v>
      </c>
      <c r="C182" s="310">
        <v>6702</v>
      </c>
      <c r="D182" s="310">
        <v>0</v>
      </c>
      <c r="E182" s="310">
        <v>0</v>
      </c>
      <c r="F182" s="310">
        <v>3300</v>
      </c>
      <c r="G182" s="310">
        <v>120000</v>
      </c>
      <c r="H182" s="310">
        <f>'[2]Entidades privadas'!$V$16</f>
        <v>270</v>
      </c>
      <c r="I182" s="310">
        <v>12</v>
      </c>
      <c r="J182" s="310">
        <v>0</v>
      </c>
      <c r="K182" s="310">
        <v>2812</v>
      </c>
      <c r="L182" s="310">
        <v>0</v>
      </c>
    </row>
    <row r="183" spans="2:12" s="3" customFormat="1" x14ac:dyDescent="0.2">
      <c r="B183" s="36" t="s">
        <v>121</v>
      </c>
      <c r="C183" s="477">
        <v>0</v>
      </c>
      <c r="D183" s="310">
        <v>0</v>
      </c>
      <c r="E183" s="310">
        <v>0</v>
      </c>
      <c r="F183" s="310">
        <v>0</v>
      </c>
      <c r="G183" s="310">
        <v>0</v>
      </c>
      <c r="H183" s="310">
        <f>'[2]Entidades privadas'!$V$18</f>
        <v>0</v>
      </c>
      <c r="I183" s="310">
        <v>0</v>
      </c>
      <c r="J183" s="310">
        <v>0</v>
      </c>
      <c r="K183" s="310">
        <v>0</v>
      </c>
      <c r="L183" s="310">
        <v>0</v>
      </c>
    </row>
    <row r="184" spans="2:12" s="3" customFormat="1" x14ac:dyDescent="0.2">
      <c r="B184" s="36" t="s">
        <v>122</v>
      </c>
      <c r="C184" s="310">
        <v>666</v>
      </c>
      <c r="D184" s="310">
        <v>0</v>
      </c>
      <c r="E184" s="310">
        <v>0</v>
      </c>
      <c r="F184" s="310">
        <v>0</v>
      </c>
      <c r="G184" s="310">
        <v>500</v>
      </c>
      <c r="H184" s="310">
        <f>'[2]Entidades privadas'!V22</f>
        <v>300</v>
      </c>
      <c r="I184" s="310">
        <v>0</v>
      </c>
      <c r="J184" s="310">
        <v>0</v>
      </c>
      <c r="K184" s="310">
        <v>0</v>
      </c>
      <c r="L184" s="310">
        <v>0</v>
      </c>
    </row>
    <row r="185" spans="2:12" s="3" customFormat="1" x14ac:dyDescent="0.2">
      <c r="B185" s="36" t="s">
        <v>123</v>
      </c>
      <c r="C185" s="310">
        <v>0</v>
      </c>
      <c r="D185" s="310">
        <v>0</v>
      </c>
      <c r="E185" s="310">
        <v>0</v>
      </c>
      <c r="F185" s="310">
        <v>0</v>
      </c>
      <c r="G185" s="310">
        <v>60000</v>
      </c>
      <c r="H185" s="310">
        <f>'[2]Entidades privadas'!V23</f>
        <v>1009</v>
      </c>
      <c r="I185" s="310">
        <v>0</v>
      </c>
      <c r="J185" s="310">
        <v>0</v>
      </c>
      <c r="K185" s="310">
        <v>0</v>
      </c>
      <c r="L185" s="310">
        <v>0</v>
      </c>
    </row>
    <row r="186" spans="2:12" s="3" customFormat="1" x14ac:dyDescent="0.2">
      <c r="B186" s="36" t="s">
        <v>124</v>
      </c>
      <c r="C186" s="310">
        <v>456</v>
      </c>
      <c r="D186" s="310">
        <v>0</v>
      </c>
      <c r="E186" s="310">
        <v>0</v>
      </c>
      <c r="F186" s="310">
        <v>0</v>
      </c>
      <c r="G186" s="310">
        <v>4000</v>
      </c>
      <c r="H186" s="310">
        <f>'[2]Entidades privadas'!V24</f>
        <v>20</v>
      </c>
      <c r="I186" s="310">
        <v>0</v>
      </c>
      <c r="J186" s="310">
        <v>0</v>
      </c>
      <c r="K186" s="310">
        <v>0</v>
      </c>
      <c r="L186" s="310">
        <v>0</v>
      </c>
    </row>
    <row r="187" spans="2:12" s="3" customFormat="1" x14ac:dyDescent="0.2">
      <c r="B187" s="36" t="s">
        <v>125</v>
      </c>
      <c r="C187" s="310">
        <v>1450</v>
      </c>
      <c r="D187" s="310">
        <v>0</v>
      </c>
      <c r="E187" s="310">
        <v>257</v>
      </c>
      <c r="F187" s="310">
        <v>600</v>
      </c>
      <c r="G187" s="310">
        <v>8130</v>
      </c>
      <c r="H187" s="310">
        <f>'[2]Entidades privadas'!V25</f>
        <v>35</v>
      </c>
      <c r="I187" s="310">
        <v>0</v>
      </c>
      <c r="J187" s="310">
        <v>0</v>
      </c>
      <c r="K187" s="310">
        <v>0</v>
      </c>
      <c r="L187" s="310">
        <v>0</v>
      </c>
    </row>
    <row r="188" spans="2:12" s="3" customFormat="1" x14ac:dyDescent="0.2">
      <c r="B188" s="36" t="s">
        <v>126</v>
      </c>
      <c r="C188" s="310">
        <v>10540</v>
      </c>
      <c r="D188" s="310">
        <v>0</v>
      </c>
      <c r="E188" s="310">
        <v>0</v>
      </c>
      <c r="F188" s="310">
        <v>0</v>
      </c>
      <c r="G188" s="310">
        <v>0</v>
      </c>
      <c r="H188" s="310">
        <f>'[2]Entidades privadas'!V26</f>
        <v>195</v>
      </c>
      <c r="I188" s="310">
        <v>0</v>
      </c>
      <c r="J188" s="310">
        <v>0</v>
      </c>
      <c r="K188" s="310">
        <v>0</v>
      </c>
      <c r="L188" s="310">
        <v>0</v>
      </c>
    </row>
    <row r="189" spans="2:12" s="3" customFormat="1" x14ac:dyDescent="0.2">
      <c r="B189" s="36" t="s">
        <v>127</v>
      </c>
      <c r="C189" s="310">
        <v>300</v>
      </c>
      <c r="D189" s="310">
        <v>0</v>
      </c>
      <c r="E189" s="310">
        <v>0</v>
      </c>
      <c r="F189" s="310">
        <v>0</v>
      </c>
      <c r="G189" s="310">
        <v>0</v>
      </c>
      <c r="H189" s="310">
        <f>'[2]Entidades privadas'!V27</f>
        <v>0</v>
      </c>
      <c r="I189" s="310">
        <v>0</v>
      </c>
      <c r="J189" s="310">
        <v>0</v>
      </c>
      <c r="K189" s="310">
        <v>10000</v>
      </c>
      <c r="L189" s="310">
        <v>18000</v>
      </c>
    </row>
    <row r="190" spans="2:12" s="3" customFormat="1" x14ac:dyDescent="0.2">
      <c r="B190" s="36" t="s">
        <v>142</v>
      </c>
      <c r="C190" s="310">
        <v>0</v>
      </c>
      <c r="D190" s="310">
        <v>0</v>
      </c>
      <c r="E190" s="310">
        <v>0</v>
      </c>
      <c r="F190" s="310">
        <v>0</v>
      </c>
      <c r="G190" s="310">
        <v>3957</v>
      </c>
      <c r="H190" s="310">
        <f>'[2]Entidades privadas'!V28</f>
        <v>0</v>
      </c>
      <c r="I190" s="310">
        <v>0</v>
      </c>
      <c r="J190" s="310">
        <v>0</v>
      </c>
      <c r="K190" s="310">
        <v>0</v>
      </c>
      <c r="L190" s="310">
        <v>0</v>
      </c>
    </row>
    <row r="191" spans="2:12" s="3" customFormat="1" x14ac:dyDescent="0.2">
      <c r="B191" s="36" t="s">
        <v>128</v>
      </c>
      <c r="C191" s="310">
        <v>15000</v>
      </c>
      <c r="D191" s="310">
        <v>0</v>
      </c>
      <c r="E191" s="310">
        <v>180</v>
      </c>
      <c r="F191" s="310">
        <v>8000</v>
      </c>
      <c r="G191" s="310">
        <v>330000</v>
      </c>
      <c r="H191" s="310">
        <f>'[2]Entidades privadas'!V29</f>
        <v>208</v>
      </c>
      <c r="I191" s="310">
        <v>0</v>
      </c>
      <c r="J191" s="310">
        <v>0</v>
      </c>
      <c r="K191" s="310">
        <v>850000</v>
      </c>
      <c r="L191" s="310">
        <v>0</v>
      </c>
    </row>
    <row r="192" spans="2:12" s="3" customFormat="1" x14ac:dyDescent="0.2">
      <c r="B192" s="36" t="s">
        <v>129</v>
      </c>
      <c r="C192" s="310">
        <v>3000</v>
      </c>
      <c r="D192" s="310">
        <v>0</v>
      </c>
      <c r="E192" s="310">
        <v>0</v>
      </c>
      <c r="F192" s="310">
        <v>0</v>
      </c>
      <c r="G192" s="310">
        <v>0</v>
      </c>
      <c r="H192" s="310">
        <f>'[2]Entidades privadas'!V30</f>
        <v>0</v>
      </c>
      <c r="I192" s="310">
        <v>0</v>
      </c>
      <c r="J192" s="310">
        <v>0</v>
      </c>
      <c r="K192" s="310">
        <v>0</v>
      </c>
      <c r="L192" s="310">
        <v>0</v>
      </c>
    </row>
    <row r="193" spans="2:12" s="3" customFormat="1" x14ac:dyDescent="0.2">
      <c r="B193" s="36" t="s">
        <v>130</v>
      </c>
      <c r="C193" s="310">
        <v>9100</v>
      </c>
      <c r="D193" s="310">
        <v>0</v>
      </c>
      <c r="E193" s="310">
        <v>0</v>
      </c>
      <c r="F193" s="310">
        <v>2</v>
      </c>
      <c r="G193" s="310">
        <v>100000</v>
      </c>
      <c r="H193" s="310">
        <f>'[2]Entidades privadas'!V31</f>
        <v>3800</v>
      </c>
      <c r="I193" s="310">
        <v>50</v>
      </c>
      <c r="J193" s="310">
        <v>0</v>
      </c>
      <c r="K193" s="310">
        <v>81500</v>
      </c>
      <c r="L193" s="310">
        <v>0</v>
      </c>
    </row>
    <row r="194" spans="2:12" s="3" customFormat="1" x14ac:dyDescent="0.2">
      <c r="B194" s="36" t="s">
        <v>131</v>
      </c>
      <c r="C194" s="310">
        <v>806</v>
      </c>
      <c r="D194" s="310">
        <v>0</v>
      </c>
      <c r="E194" s="310">
        <v>0</v>
      </c>
      <c r="F194" s="310">
        <v>0</v>
      </c>
      <c r="G194" s="310">
        <v>0</v>
      </c>
      <c r="H194" s="310">
        <f>'[2]Entidades privadas'!V32</f>
        <v>0</v>
      </c>
      <c r="I194" s="310">
        <v>0</v>
      </c>
      <c r="J194" s="310">
        <v>0</v>
      </c>
      <c r="K194" s="310">
        <v>0</v>
      </c>
      <c r="L194" s="310">
        <v>0</v>
      </c>
    </row>
    <row r="195" spans="2:12" s="3" customFormat="1" x14ac:dyDescent="0.2">
      <c r="B195" s="36" t="s">
        <v>516</v>
      </c>
      <c r="C195" s="310">
        <v>746</v>
      </c>
      <c r="D195" s="310">
        <v>0</v>
      </c>
      <c r="E195" s="310">
        <v>0</v>
      </c>
      <c r="F195" s="310">
        <v>0</v>
      </c>
      <c r="G195" s="310">
        <v>0</v>
      </c>
      <c r="H195" s="310">
        <f>'[2]Entidades privadas'!V33</f>
        <v>0</v>
      </c>
      <c r="I195" s="310">
        <v>0</v>
      </c>
      <c r="J195" s="310">
        <v>0</v>
      </c>
      <c r="K195" s="310">
        <v>0</v>
      </c>
      <c r="L195" s="310">
        <v>0</v>
      </c>
    </row>
    <row r="196" spans="2:12" s="3" customFormat="1" x14ac:dyDescent="0.2">
      <c r="B196" s="36" t="s">
        <v>132</v>
      </c>
      <c r="C196" s="310">
        <v>215000</v>
      </c>
      <c r="D196" s="310">
        <v>0</v>
      </c>
      <c r="E196" s="310">
        <v>0</v>
      </c>
      <c r="F196" s="310">
        <v>0</v>
      </c>
      <c r="G196" s="310">
        <v>10200</v>
      </c>
      <c r="H196" s="310">
        <f>'[2]Entidades privadas'!V34</f>
        <v>0</v>
      </c>
      <c r="I196" s="310">
        <v>0</v>
      </c>
      <c r="J196" s="310">
        <v>0</v>
      </c>
      <c r="K196" s="310">
        <v>0</v>
      </c>
      <c r="L196" s="310">
        <v>0</v>
      </c>
    </row>
    <row r="197" spans="2:12" s="3" customFormat="1" x14ac:dyDescent="0.2">
      <c r="B197" s="36" t="s">
        <v>133</v>
      </c>
      <c r="C197" s="310">
        <v>46606</v>
      </c>
      <c r="D197" s="310">
        <v>0</v>
      </c>
      <c r="E197" s="310">
        <v>0</v>
      </c>
      <c r="F197" s="310">
        <v>0</v>
      </c>
      <c r="G197" s="310">
        <v>0</v>
      </c>
      <c r="H197" s="310">
        <f>'[2]Entidades privadas'!V35</f>
        <v>0</v>
      </c>
      <c r="I197" s="310">
        <v>0</v>
      </c>
      <c r="J197" s="310">
        <v>0</v>
      </c>
      <c r="K197" s="310">
        <v>0</v>
      </c>
      <c r="L197" s="310">
        <v>0</v>
      </c>
    </row>
    <row r="198" spans="2:12" s="3" customFormat="1" x14ac:dyDescent="0.2">
      <c r="B198" s="36" t="s">
        <v>134</v>
      </c>
      <c r="C198" s="310">
        <v>0</v>
      </c>
      <c r="D198" s="310">
        <v>0</v>
      </c>
      <c r="E198" s="310">
        <v>0</v>
      </c>
      <c r="F198" s="310">
        <v>0</v>
      </c>
      <c r="G198" s="310">
        <v>0</v>
      </c>
      <c r="H198" s="310">
        <f>'[2]Entidades privadas'!V36</f>
        <v>0</v>
      </c>
      <c r="I198" s="310">
        <v>0</v>
      </c>
      <c r="J198" s="310">
        <v>0</v>
      </c>
      <c r="K198" s="310">
        <v>0</v>
      </c>
      <c r="L198" s="310">
        <v>0</v>
      </c>
    </row>
    <row r="199" spans="2:12" s="3" customFormat="1" x14ac:dyDescent="0.2">
      <c r="B199" s="36" t="s">
        <v>135</v>
      </c>
      <c r="C199" s="463">
        <v>2483</v>
      </c>
      <c r="D199" s="310">
        <v>0</v>
      </c>
      <c r="E199" s="310">
        <v>0</v>
      </c>
      <c r="F199" s="310">
        <v>1517</v>
      </c>
      <c r="G199" s="310">
        <v>3321</v>
      </c>
      <c r="H199" s="310">
        <f>'[2]Entidades privadas'!V38</f>
        <v>335</v>
      </c>
      <c r="I199" s="310">
        <v>0</v>
      </c>
      <c r="J199" s="310">
        <v>0</v>
      </c>
      <c r="K199" s="310">
        <v>0</v>
      </c>
      <c r="L199" s="310">
        <v>0</v>
      </c>
    </row>
    <row r="200" spans="2:12" s="3" customFormat="1" x14ac:dyDescent="0.2">
      <c r="B200" s="36" t="s">
        <v>552</v>
      </c>
      <c r="C200" s="463">
        <v>80</v>
      </c>
      <c r="D200" s="466">
        <v>0</v>
      </c>
      <c r="E200" s="310">
        <v>0</v>
      </c>
      <c r="F200" s="310">
        <v>0</v>
      </c>
      <c r="G200" s="310">
        <v>0</v>
      </c>
      <c r="H200" s="310">
        <f>'[2]Entidades privadas'!V39</f>
        <v>0</v>
      </c>
      <c r="I200" s="310">
        <v>0</v>
      </c>
      <c r="J200" s="310">
        <v>0</v>
      </c>
      <c r="K200" s="310">
        <v>0</v>
      </c>
      <c r="L200" s="310">
        <v>0</v>
      </c>
    </row>
    <row r="201" spans="2:12" s="3" customFormat="1" x14ac:dyDescent="0.2">
      <c r="B201" s="36" t="s">
        <v>553</v>
      </c>
      <c r="C201" s="463">
        <v>0</v>
      </c>
      <c r="D201" s="466">
        <v>0</v>
      </c>
      <c r="E201" s="310">
        <v>0</v>
      </c>
      <c r="F201" s="310">
        <v>0</v>
      </c>
      <c r="G201" s="310">
        <v>0</v>
      </c>
      <c r="H201" s="310">
        <f>'[2]Entidades privadas'!V40</f>
        <v>0</v>
      </c>
      <c r="I201" s="310">
        <v>0</v>
      </c>
      <c r="J201" s="310">
        <v>0</v>
      </c>
      <c r="K201" s="310">
        <v>0</v>
      </c>
      <c r="L201" s="310">
        <v>0</v>
      </c>
    </row>
    <row r="202" spans="2:12" s="3" customFormat="1" x14ac:dyDescent="0.2">
      <c r="B202" s="36" t="s">
        <v>532</v>
      </c>
      <c r="C202" s="463">
        <v>2791</v>
      </c>
      <c r="D202" s="466">
        <v>0</v>
      </c>
      <c r="E202" s="310">
        <v>0</v>
      </c>
      <c r="F202" s="310">
        <v>0</v>
      </c>
      <c r="G202" s="310">
        <v>0</v>
      </c>
      <c r="H202" s="310">
        <f>'[2]Entidades privadas'!V41</f>
        <v>0</v>
      </c>
      <c r="I202" s="310">
        <v>0</v>
      </c>
      <c r="J202" s="310">
        <v>0</v>
      </c>
      <c r="K202" s="310">
        <v>0</v>
      </c>
      <c r="L202" s="310">
        <v>0</v>
      </c>
    </row>
    <row r="203" spans="2:12" s="3" customFormat="1" x14ac:dyDescent="0.2">
      <c r="B203" s="36" t="s">
        <v>554</v>
      </c>
      <c r="C203" s="463">
        <v>222</v>
      </c>
      <c r="D203" s="466">
        <v>0</v>
      </c>
      <c r="E203" s="310">
        <v>0</v>
      </c>
      <c r="F203" s="310">
        <v>50</v>
      </c>
      <c r="G203" s="310">
        <v>10000</v>
      </c>
      <c r="H203" s="310">
        <f>'[2]Entidades privadas'!V42</f>
        <v>0</v>
      </c>
      <c r="I203" s="310">
        <v>0</v>
      </c>
      <c r="J203" s="310">
        <v>0</v>
      </c>
      <c r="K203" s="310">
        <v>28495</v>
      </c>
      <c r="L203" s="310">
        <v>0</v>
      </c>
    </row>
    <row r="204" spans="2:12" s="3" customFormat="1" x14ac:dyDescent="0.2">
      <c r="B204" s="36" t="s">
        <v>555</v>
      </c>
      <c r="C204" s="463">
        <v>1090</v>
      </c>
      <c r="D204" s="466">
        <v>1</v>
      </c>
      <c r="E204" s="310">
        <v>0</v>
      </c>
      <c r="F204" s="310">
        <v>0</v>
      </c>
      <c r="G204" s="310">
        <v>200</v>
      </c>
      <c r="H204" s="310">
        <f>'[2]Entidades privadas'!V43</f>
        <v>102</v>
      </c>
      <c r="I204" s="310">
        <v>0</v>
      </c>
      <c r="J204" s="310">
        <v>16</v>
      </c>
      <c r="K204" s="310">
        <v>1187377</v>
      </c>
      <c r="L204" s="310">
        <v>0</v>
      </c>
    </row>
    <row r="205" spans="2:12" s="3" customFormat="1" x14ac:dyDescent="0.2">
      <c r="B205" s="36" t="s">
        <v>557</v>
      </c>
      <c r="C205" s="463">
        <v>0</v>
      </c>
      <c r="D205" s="466">
        <v>0</v>
      </c>
      <c r="E205" s="310">
        <v>0</v>
      </c>
      <c r="F205" s="310">
        <v>0</v>
      </c>
      <c r="G205" s="310">
        <v>0</v>
      </c>
      <c r="H205" s="310">
        <f>'[2]Entidades privadas'!V44</f>
        <v>0</v>
      </c>
      <c r="I205" s="310">
        <v>0</v>
      </c>
      <c r="J205" s="310">
        <v>0</v>
      </c>
      <c r="K205" s="310">
        <v>0</v>
      </c>
      <c r="L205" s="310">
        <v>0</v>
      </c>
    </row>
    <row r="206" spans="2:12" s="3" customFormat="1" x14ac:dyDescent="0.2">
      <c r="B206" s="36" t="s">
        <v>136</v>
      </c>
      <c r="C206" s="463">
        <v>5867</v>
      </c>
      <c r="D206" s="466">
        <v>0</v>
      </c>
      <c r="E206" s="310">
        <v>0</v>
      </c>
      <c r="F206" s="310">
        <v>0</v>
      </c>
      <c r="G206" s="310">
        <v>54326</v>
      </c>
      <c r="H206" s="310">
        <f>'[2]Entidades privadas'!$V$47</f>
        <v>752</v>
      </c>
      <c r="I206" s="310">
        <v>257</v>
      </c>
      <c r="J206" s="310">
        <v>0</v>
      </c>
      <c r="K206" s="310">
        <v>4284</v>
      </c>
      <c r="L206" s="310">
        <v>0</v>
      </c>
    </row>
    <row r="207" spans="2:12" s="3" customFormat="1" x14ac:dyDescent="0.2">
      <c r="B207" s="36" t="s">
        <v>137</v>
      </c>
      <c r="C207" s="463">
        <v>16200</v>
      </c>
      <c r="D207" s="466">
        <v>0</v>
      </c>
      <c r="E207" s="310">
        <v>0</v>
      </c>
      <c r="F207" s="310">
        <v>0</v>
      </c>
      <c r="G207" s="310">
        <v>0</v>
      </c>
      <c r="H207" s="310">
        <f>'[2]Entidades privadas'!$V$56</f>
        <v>0</v>
      </c>
      <c r="I207" s="310">
        <v>0</v>
      </c>
      <c r="J207" s="310">
        <v>0</v>
      </c>
      <c r="K207" s="310">
        <v>0</v>
      </c>
      <c r="L207" s="310">
        <v>0</v>
      </c>
    </row>
    <row r="208" spans="2:12" s="3" customFormat="1" x14ac:dyDescent="0.2">
      <c r="B208" s="36" t="s">
        <v>520</v>
      </c>
      <c r="C208" s="310">
        <v>1414</v>
      </c>
      <c r="D208" s="310">
        <v>0</v>
      </c>
      <c r="E208" s="310">
        <v>0</v>
      </c>
      <c r="F208" s="310">
        <v>0</v>
      </c>
      <c r="G208" s="310">
        <v>0</v>
      </c>
      <c r="H208" s="310">
        <f>'[2]Entidades privadas'!$V$61</f>
        <v>0</v>
      </c>
      <c r="I208" s="310">
        <v>0</v>
      </c>
      <c r="J208" s="310">
        <v>0</v>
      </c>
      <c r="K208" s="310">
        <v>0</v>
      </c>
      <c r="L208" s="310">
        <v>0</v>
      </c>
    </row>
    <row r="209" spans="2:12" s="3" customFormat="1" x14ac:dyDescent="0.2">
      <c r="B209" s="36" t="s">
        <v>558</v>
      </c>
      <c r="C209" s="310">
        <v>0</v>
      </c>
      <c r="D209" s="310">
        <v>0</v>
      </c>
      <c r="E209" s="310">
        <v>105156</v>
      </c>
      <c r="F209" s="310">
        <v>0</v>
      </c>
      <c r="G209" s="310">
        <v>109554</v>
      </c>
      <c r="H209" s="310">
        <f>'[2]Entidades privadas'!V63</f>
        <v>699</v>
      </c>
      <c r="I209" s="310">
        <v>0</v>
      </c>
      <c r="J209" s="310">
        <v>3279</v>
      </c>
      <c r="K209" s="310">
        <v>389463</v>
      </c>
      <c r="L209" s="310">
        <v>0</v>
      </c>
    </row>
    <row r="210" spans="2:12" s="3" customFormat="1" x14ac:dyDescent="0.2">
      <c r="B210" s="36" t="s">
        <v>138</v>
      </c>
      <c r="C210" s="523">
        <v>0</v>
      </c>
      <c r="D210" s="310">
        <v>0</v>
      </c>
      <c r="E210" s="310">
        <v>0</v>
      </c>
      <c r="F210" s="310">
        <v>500</v>
      </c>
      <c r="G210" s="310">
        <v>400</v>
      </c>
      <c r="H210" s="310">
        <f>'[2]Entidades privadas'!V64</f>
        <v>40</v>
      </c>
      <c r="I210" s="310">
        <v>200</v>
      </c>
      <c r="J210" s="310">
        <v>0</v>
      </c>
      <c r="K210" s="310">
        <v>0</v>
      </c>
      <c r="L210" s="310">
        <v>0</v>
      </c>
    </row>
    <row r="211" spans="2:12" s="3" customFormat="1" x14ac:dyDescent="0.2">
      <c r="B211" s="36" t="s">
        <v>139</v>
      </c>
      <c r="C211" s="310">
        <v>0</v>
      </c>
      <c r="D211" s="310">
        <v>0</v>
      </c>
      <c r="E211" s="310">
        <v>0</v>
      </c>
      <c r="F211" s="310">
        <v>0</v>
      </c>
      <c r="G211" s="310">
        <v>0</v>
      </c>
      <c r="H211" s="310">
        <f>'[2]Entidades privadas'!$V$66</f>
        <v>0</v>
      </c>
      <c r="I211" s="310">
        <v>0</v>
      </c>
      <c r="J211" s="310">
        <v>0</v>
      </c>
      <c r="K211" s="310">
        <v>0</v>
      </c>
      <c r="L211" s="310">
        <v>0</v>
      </c>
    </row>
    <row r="212" spans="2:12" s="3" customFormat="1" x14ac:dyDescent="0.2">
      <c r="C212" s="248"/>
      <c r="D212" s="249"/>
      <c r="E212" s="249"/>
      <c r="F212" s="249"/>
      <c r="G212" s="249"/>
      <c r="H212" s="249"/>
      <c r="I212" s="249"/>
      <c r="J212" s="249"/>
      <c r="K212" s="249"/>
      <c r="L212" s="249"/>
    </row>
    <row r="213" spans="2:12" s="3" customFormat="1" x14ac:dyDescent="0.2">
      <c r="C213" s="217"/>
      <c r="D213" s="216"/>
      <c r="E213" s="216"/>
      <c r="F213" s="216"/>
      <c r="G213" s="216"/>
      <c r="H213" s="216"/>
      <c r="I213" s="216"/>
      <c r="J213" s="216"/>
      <c r="K213" s="216"/>
      <c r="L213" s="216"/>
    </row>
    <row r="214" spans="2:12" s="3" customFormat="1" x14ac:dyDescent="0.2">
      <c r="B214" s="14" t="s">
        <v>140</v>
      </c>
      <c r="C214" s="215"/>
      <c r="D214" s="216"/>
      <c r="E214" s="216"/>
      <c r="F214" s="216"/>
      <c r="G214" s="216"/>
      <c r="H214" s="216"/>
      <c r="I214" s="216"/>
      <c r="J214" s="216"/>
      <c r="K214" s="216"/>
      <c r="L214" s="216"/>
    </row>
    <row r="215" spans="2:12" s="3" customFormat="1" x14ac:dyDescent="0.2">
      <c r="C215" s="217"/>
      <c r="D215" s="216"/>
      <c r="E215" s="216"/>
      <c r="F215" s="216"/>
      <c r="G215" s="216"/>
      <c r="H215" s="216"/>
      <c r="I215" s="216"/>
      <c r="J215" s="216"/>
      <c r="K215" s="216"/>
      <c r="L215" s="216"/>
    </row>
    <row r="216" spans="2:12" s="3" customFormat="1" x14ac:dyDescent="0.2">
      <c r="C216" s="251"/>
      <c r="D216" s="239"/>
      <c r="E216" s="240"/>
      <c r="F216" s="241"/>
      <c r="G216" s="242" t="s">
        <v>365</v>
      </c>
      <c r="H216" s="240"/>
      <c r="I216" s="241"/>
      <c r="J216" s="243"/>
      <c r="K216" s="238"/>
      <c r="L216" s="250"/>
    </row>
    <row r="217" spans="2:12" s="3" customFormat="1" ht="84.75" customHeight="1" x14ac:dyDescent="0.2">
      <c r="C217" s="252" t="s">
        <v>374</v>
      </c>
      <c r="D217" s="244" t="s">
        <v>366</v>
      </c>
      <c r="E217" s="244" t="s">
        <v>367</v>
      </c>
      <c r="F217" s="244" t="s">
        <v>368</v>
      </c>
      <c r="G217" s="244" t="s">
        <v>369</v>
      </c>
      <c r="H217" s="244" t="s">
        <v>370</v>
      </c>
      <c r="I217" s="244" t="s">
        <v>371</v>
      </c>
      <c r="J217" s="244" t="s">
        <v>328</v>
      </c>
      <c r="K217" s="253" t="s">
        <v>372</v>
      </c>
      <c r="L217" s="253" t="s">
        <v>373</v>
      </c>
    </row>
    <row r="218" spans="2:12" s="3" customFormat="1" x14ac:dyDescent="0.2">
      <c r="C218" s="245">
        <f t="shared" ref="C218:L218" si="12">SUM(C220)</f>
        <v>1250</v>
      </c>
      <c r="D218" s="245">
        <f t="shared" si="12"/>
        <v>0</v>
      </c>
      <c r="E218" s="245">
        <f t="shared" si="12"/>
        <v>80</v>
      </c>
      <c r="F218" s="246">
        <f t="shared" si="12"/>
        <v>0</v>
      </c>
      <c r="G218" s="246">
        <f t="shared" si="12"/>
        <v>313</v>
      </c>
      <c r="H218" s="246">
        <f t="shared" si="12"/>
        <v>0</v>
      </c>
      <c r="I218" s="246">
        <f t="shared" si="12"/>
        <v>0</v>
      </c>
      <c r="J218" s="246">
        <f t="shared" si="12"/>
        <v>0</v>
      </c>
      <c r="K218" s="246">
        <f t="shared" si="12"/>
        <v>0</v>
      </c>
      <c r="L218" s="246">
        <f t="shared" si="12"/>
        <v>0</v>
      </c>
    </row>
    <row r="219" spans="2:12" s="3" customFormat="1" x14ac:dyDescent="0.2">
      <c r="C219" s="217"/>
      <c r="D219" s="216"/>
      <c r="E219" s="216"/>
      <c r="F219" s="216"/>
      <c r="G219" s="216"/>
      <c r="H219" s="216"/>
      <c r="I219" s="216"/>
      <c r="J219" s="216"/>
      <c r="K219" s="216"/>
      <c r="L219" s="216"/>
    </row>
    <row r="220" spans="2:12" s="3" customFormat="1" x14ac:dyDescent="0.2">
      <c r="B220" s="36" t="s">
        <v>141</v>
      </c>
      <c r="C220" s="310">
        <v>1250</v>
      </c>
      <c r="D220" s="310">
        <v>0</v>
      </c>
      <c r="E220" s="310">
        <v>80</v>
      </c>
      <c r="F220" s="310">
        <v>0</v>
      </c>
      <c r="G220" s="310">
        <v>313</v>
      </c>
      <c r="H220" s="310">
        <v>0</v>
      </c>
      <c r="I220" s="310">
        <v>0</v>
      </c>
      <c r="J220" s="310">
        <v>0</v>
      </c>
      <c r="K220" s="310">
        <v>0</v>
      </c>
      <c r="L220" s="310">
        <v>0</v>
      </c>
    </row>
    <row r="221" spans="2:12" s="3" customFormat="1" x14ac:dyDescent="0.2">
      <c r="C221" s="217"/>
      <c r="D221" s="216"/>
      <c r="E221" s="216"/>
      <c r="F221" s="216"/>
      <c r="G221" s="216"/>
      <c r="H221" s="216"/>
      <c r="I221" s="217"/>
      <c r="J221" s="217"/>
      <c r="K221" s="217"/>
      <c r="L221" s="217"/>
    </row>
    <row r="222" spans="2:12" s="3" customFormat="1" x14ac:dyDescent="0.2">
      <c r="C222" s="217"/>
      <c r="D222" s="216"/>
      <c r="E222" s="216"/>
      <c r="F222" s="216"/>
      <c r="G222" s="216"/>
      <c r="H222" s="216"/>
      <c r="I222" s="217"/>
      <c r="J222" s="217"/>
      <c r="K222" s="217"/>
      <c r="L222" s="217"/>
    </row>
    <row r="223" spans="2:12" ht="15" x14ac:dyDescent="0.25">
      <c r="B223" s="15" t="s">
        <v>498</v>
      </c>
      <c r="C223" s="223"/>
      <c r="D223" s="224"/>
      <c r="E223" s="224"/>
      <c r="F223" s="224"/>
      <c r="G223" s="225"/>
      <c r="H223" s="225"/>
      <c r="I223" s="225"/>
      <c r="J223" s="225"/>
      <c r="K223" s="225"/>
      <c r="L223" s="226"/>
    </row>
    <row r="224" spans="2:12" s="3" customFormat="1" x14ac:dyDescent="0.2">
      <c r="C224" s="217"/>
      <c r="D224" s="216"/>
      <c r="E224" s="216"/>
      <c r="F224" s="216"/>
      <c r="G224" s="216"/>
      <c r="H224" s="216"/>
      <c r="I224" s="217"/>
      <c r="J224" s="217"/>
      <c r="K224" s="217"/>
      <c r="L224" s="217"/>
    </row>
    <row r="225" spans="3:12" s="3" customFormat="1" x14ac:dyDescent="0.2">
      <c r="C225" s="217"/>
      <c r="D225" s="216"/>
      <c r="E225" s="216"/>
      <c r="F225" s="216"/>
      <c r="G225" s="216"/>
      <c r="H225" s="216"/>
      <c r="I225" s="217"/>
      <c r="J225" s="217"/>
      <c r="K225" s="217"/>
      <c r="L225" s="217"/>
    </row>
    <row r="226" spans="3:12" s="3" customFormat="1" x14ac:dyDescent="0.2">
      <c r="C226" s="217"/>
      <c r="D226" s="216"/>
      <c r="E226" s="216"/>
      <c r="F226" s="216"/>
      <c r="G226" s="216"/>
      <c r="H226" s="216"/>
      <c r="I226" s="217"/>
      <c r="J226" s="217"/>
      <c r="K226" s="217"/>
      <c r="L226" s="217"/>
    </row>
    <row r="227" spans="3:12" s="3" customFormat="1" x14ac:dyDescent="0.2">
      <c r="C227" s="217"/>
      <c r="D227" s="216"/>
      <c r="E227" s="216"/>
      <c r="F227" s="216"/>
      <c r="G227" s="216"/>
      <c r="H227" s="216"/>
      <c r="I227" s="217"/>
      <c r="J227" s="217"/>
      <c r="K227" s="217"/>
      <c r="L227" s="217"/>
    </row>
    <row r="228" spans="3:12" s="3" customFormat="1" x14ac:dyDescent="0.2">
      <c r="C228" s="217"/>
      <c r="D228" s="216"/>
      <c r="E228" s="216"/>
      <c r="F228" s="216"/>
      <c r="G228" s="216"/>
      <c r="H228" s="216"/>
      <c r="I228" s="217"/>
      <c r="J228" s="217"/>
      <c r="K228" s="217"/>
      <c r="L228" s="217"/>
    </row>
    <row r="229" spans="3:12" s="3" customFormat="1" x14ac:dyDescent="0.2">
      <c r="C229" s="217"/>
      <c r="D229" s="216"/>
      <c r="E229" s="216"/>
      <c r="F229" s="216"/>
      <c r="G229" s="216"/>
      <c r="H229" s="216"/>
      <c r="I229" s="217"/>
      <c r="J229" s="217"/>
      <c r="K229" s="217"/>
      <c r="L229" s="217"/>
    </row>
    <row r="230" spans="3:12" s="3" customFormat="1" x14ac:dyDescent="0.2">
      <c r="C230" s="217"/>
      <c r="D230" s="216"/>
      <c r="E230" s="216"/>
      <c r="F230" s="216"/>
      <c r="G230" s="216"/>
      <c r="H230" s="216"/>
      <c r="I230" s="217"/>
      <c r="J230" s="217"/>
      <c r="K230" s="217"/>
      <c r="L230" s="217"/>
    </row>
    <row r="231" spans="3:12" s="3" customFormat="1" x14ac:dyDescent="0.2">
      <c r="C231" s="217"/>
      <c r="D231" s="216"/>
      <c r="E231" s="216"/>
      <c r="F231" s="216"/>
      <c r="G231" s="216"/>
      <c r="H231" s="216"/>
      <c r="I231" s="217"/>
      <c r="J231" s="217"/>
      <c r="K231" s="217"/>
      <c r="L231" s="217"/>
    </row>
    <row r="232" spans="3:12" s="3" customFormat="1" x14ac:dyDescent="0.2">
      <c r="C232" s="217"/>
      <c r="D232" s="216"/>
      <c r="E232" s="216"/>
      <c r="F232" s="216"/>
      <c r="G232" s="216"/>
      <c r="H232" s="216"/>
      <c r="I232" s="217"/>
      <c r="J232" s="217"/>
      <c r="K232" s="217"/>
      <c r="L232" s="217"/>
    </row>
    <row r="233" spans="3:12" s="3" customFormat="1" x14ac:dyDescent="0.2">
      <c r="C233" s="217"/>
      <c r="D233" s="216"/>
      <c r="E233" s="216"/>
      <c r="F233" s="216"/>
      <c r="G233" s="216"/>
      <c r="H233" s="216"/>
      <c r="I233" s="217"/>
      <c r="J233" s="217"/>
      <c r="K233" s="217"/>
      <c r="L233" s="217"/>
    </row>
    <row r="234" spans="3:12" s="3" customFormat="1" x14ac:dyDescent="0.2">
      <c r="C234" s="217"/>
      <c r="D234" s="216"/>
      <c r="E234" s="216"/>
      <c r="F234" s="216"/>
      <c r="G234" s="216"/>
      <c r="H234" s="216"/>
      <c r="I234" s="217"/>
      <c r="J234" s="217"/>
      <c r="K234" s="217"/>
      <c r="L234" s="217"/>
    </row>
    <row r="235" spans="3:12" s="3" customFormat="1" x14ac:dyDescent="0.2">
      <c r="C235" s="217"/>
      <c r="D235" s="216"/>
      <c r="E235" s="216"/>
      <c r="F235" s="216"/>
      <c r="G235" s="216"/>
      <c r="H235" s="216"/>
      <c r="I235" s="217"/>
      <c r="J235" s="217"/>
      <c r="K235" s="217"/>
      <c r="L235" s="217"/>
    </row>
    <row r="236" spans="3:12" s="3" customFormat="1" x14ac:dyDescent="0.2">
      <c r="C236" s="217"/>
      <c r="D236" s="216"/>
      <c r="E236" s="216"/>
      <c r="F236" s="216"/>
      <c r="G236" s="216"/>
      <c r="H236" s="216"/>
      <c r="I236" s="217"/>
      <c r="J236" s="217"/>
      <c r="K236" s="217"/>
      <c r="L236" s="217"/>
    </row>
    <row r="237" spans="3:12" s="3" customFormat="1" x14ac:dyDescent="0.2">
      <c r="C237" s="217"/>
      <c r="D237" s="216"/>
      <c r="E237" s="216"/>
      <c r="F237" s="216"/>
      <c r="G237" s="216"/>
      <c r="H237" s="216"/>
      <c r="I237" s="217"/>
      <c r="J237" s="217"/>
      <c r="K237" s="217"/>
      <c r="L237" s="217"/>
    </row>
    <row r="238" spans="3:12" s="3" customFormat="1" x14ac:dyDescent="0.2">
      <c r="C238" s="217"/>
      <c r="D238" s="216"/>
      <c r="E238" s="216"/>
      <c r="F238" s="216"/>
      <c r="G238" s="216"/>
      <c r="H238" s="216"/>
      <c r="I238" s="217"/>
      <c r="J238" s="217"/>
      <c r="K238" s="217"/>
      <c r="L238" s="217"/>
    </row>
    <row r="239" spans="3:12" s="3" customFormat="1" x14ac:dyDescent="0.2">
      <c r="C239" s="217"/>
      <c r="D239" s="216"/>
      <c r="E239" s="216"/>
      <c r="F239" s="216"/>
      <c r="G239" s="216"/>
      <c r="H239" s="216"/>
      <c r="I239" s="217"/>
      <c r="J239" s="217"/>
      <c r="K239" s="217"/>
      <c r="L239" s="217"/>
    </row>
    <row r="240" spans="3:12" s="3" customFormat="1" x14ac:dyDescent="0.2">
      <c r="C240" s="217"/>
      <c r="D240" s="216"/>
      <c r="E240" s="216"/>
      <c r="F240" s="216"/>
      <c r="G240" s="216"/>
      <c r="H240" s="216"/>
      <c r="I240" s="217"/>
      <c r="J240" s="217"/>
      <c r="K240" s="217"/>
      <c r="L240" s="217"/>
    </row>
    <row r="241" spans="3:12" s="3" customFormat="1" x14ac:dyDescent="0.2">
      <c r="C241" s="217"/>
      <c r="D241" s="216"/>
      <c r="E241" s="216"/>
      <c r="F241" s="216"/>
      <c r="G241" s="216"/>
      <c r="H241" s="216"/>
      <c r="I241" s="217"/>
      <c r="J241" s="217"/>
      <c r="K241" s="217"/>
      <c r="L241" s="217"/>
    </row>
    <row r="242" spans="3:12" s="3" customFormat="1" x14ac:dyDescent="0.2">
      <c r="C242" s="217"/>
      <c r="D242" s="216"/>
      <c r="E242" s="216"/>
      <c r="F242" s="216"/>
      <c r="G242" s="216"/>
      <c r="H242" s="216"/>
      <c r="I242" s="217"/>
      <c r="J242" s="217"/>
      <c r="K242" s="217"/>
      <c r="L242" s="217"/>
    </row>
    <row r="243" spans="3:12" s="3" customFormat="1" x14ac:dyDescent="0.2">
      <c r="C243" s="217"/>
      <c r="D243" s="216"/>
      <c r="E243" s="216"/>
      <c r="F243" s="216"/>
      <c r="G243" s="216"/>
      <c r="H243" s="216"/>
      <c r="I243" s="217"/>
      <c r="J243" s="217"/>
      <c r="K243" s="217"/>
      <c r="L243" s="217"/>
    </row>
    <row r="244" spans="3:12" s="3" customFormat="1" x14ac:dyDescent="0.2">
      <c r="C244" s="217"/>
      <c r="D244" s="216"/>
      <c r="E244" s="216"/>
      <c r="F244" s="216"/>
      <c r="G244" s="216"/>
      <c r="H244" s="216"/>
      <c r="I244" s="217"/>
      <c r="J244" s="217"/>
      <c r="K244" s="217"/>
      <c r="L244" s="217"/>
    </row>
    <row r="245" spans="3:12" s="3" customFormat="1" x14ac:dyDescent="0.2">
      <c r="C245" s="217"/>
      <c r="D245" s="216"/>
      <c r="E245" s="216"/>
      <c r="F245" s="216"/>
      <c r="G245" s="216"/>
      <c r="H245" s="216"/>
      <c r="I245" s="217"/>
      <c r="J245" s="217"/>
      <c r="K245" s="217"/>
      <c r="L245" s="217"/>
    </row>
    <row r="246" spans="3:12" s="3" customFormat="1" x14ac:dyDescent="0.2">
      <c r="C246" s="217"/>
      <c r="D246" s="216"/>
      <c r="E246" s="216"/>
      <c r="F246" s="216"/>
      <c r="G246" s="216"/>
      <c r="H246" s="216"/>
      <c r="I246" s="217"/>
      <c r="J246" s="217"/>
      <c r="K246" s="217"/>
      <c r="L246" s="217"/>
    </row>
    <row r="247" spans="3:12" s="3" customFormat="1" x14ac:dyDescent="0.2">
      <c r="C247" s="217"/>
      <c r="D247" s="216"/>
      <c r="E247" s="216"/>
      <c r="F247" s="216"/>
      <c r="G247" s="216"/>
      <c r="H247" s="216"/>
      <c r="I247" s="217"/>
      <c r="J247" s="217"/>
      <c r="K247" s="217"/>
      <c r="L247" s="217"/>
    </row>
    <row r="248" spans="3:12" s="3" customFormat="1" x14ac:dyDescent="0.2">
      <c r="C248" s="217"/>
      <c r="D248" s="216"/>
      <c r="E248" s="216"/>
      <c r="F248" s="216"/>
      <c r="G248" s="216"/>
      <c r="H248" s="216"/>
      <c r="I248" s="217"/>
      <c r="J248" s="217"/>
      <c r="K248" s="217"/>
      <c r="L248" s="217"/>
    </row>
    <row r="249" spans="3:12" s="3" customFormat="1" x14ac:dyDescent="0.2">
      <c r="C249" s="217"/>
      <c r="D249" s="216"/>
      <c r="E249" s="216"/>
      <c r="F249" s="216"/>
      <c r="G249" s="216"/>
      <c r="H249" s="216"/>
      <c r="I249" s="217"/>
      <c r="J249" s="217"/>
      <c r="K249" s="217"/>
      <c r="L249" s="217"/>
    </row>
    <row r="250" spans="3:12" s="3" customFormat="1" x14ac:dyDescent="0.2">
      <c r="C250" s="217"/>
      <c r="D250" s="216"/>
      <c r="E250" s="216"/>
      <c r="F250" s="216"/>
      <c r="G250" s="216"/>
      <c r="H250" s="216"/>
      <c r="I250" s="217"/>
      <c r="J250" s="217"/>
      <c r="K250" s="217"/>
      <c r="L250" s="217"/>
    </row>
    <row r="251" spans="3:12" s="3" customFormat="1" x14ac:dyDescent="0.2">
      <c r="C251" s="217"/>
      <c r="D251" s="216"/>
      <c r="E251" s="216"/>
      <c r="F251" s="216"/>
      <c r="G251" s="216"/>
      <c r="H251" s="216"/>
      <c r="I251" s="217"/>
      <c r="J251" s="217"/>
      <c r="K251" s="217"/>
      <c r="L251" s="217"/>
    </row>
    <row r="252" spans="3:12" s="3" customFormat="1" x14ac:dyDescent="0.2">
      <c r="C252" s="217"/>
      <c r="D252" s="216"/>
      <c r="E252" s="216"/>
      <c r="F252" s="216"/>
      <c r="G252" s="216"/>
      <c r="H252" s="216"/>
      <c r="I252" s="217"/>
      <c r="J252" s="217"/>
      <c r="K252" s="217"/>
      <c r="L252" s="217"/>
    </row>
    <row r="253" spans="3:12" s="3" customFormat="1" x14ac:dyDescent="0.2">
      <c r="C253" s="217"/>
      <c r="D253" s="216"/>
      <c r="E253" s="216"/>
      <c r="F253" s="216"/>
      <c r="G253" s="216"/>
      <c r="H253" s="216"/>
      <c r="I253" s="217"/>
      <c r="J253" s="217"/>
      <c r="K253" s="217"/>
      <c r="L253" s="217"/>
    </row>
    <row r="254" spans="3:12" s="3" customFormat="1" x14ac:dyDescent="0.2">
      <c r="C254" s="217"/>
      <c r="D254" s="216"/>
      <c r="E254" s="216"/>
      <c r="F254" s="216"/>
      <c r="G254" s="216"/>
      <c r="H254" s="216"/>
      <c r="I254" s="217"/>
      <c r="J254" s="217"/>
      <c r="K254" s="217"/>
      <c r="L254" s="217"/>
    </row>
    <row r="255" spans="3:12" s="3" customFormat="1" x14ac:dyDescent="0.2">
      <c r="C255" s="217"/>
      <c r="D255" s="216"/>
      <c r="E255" s="216"/>
      <c r="F255" s="216"/>
      <c r="G255" s="216"/>
      <c r="H255" s="216"/>
      <c r="I255" s="217"/>
      <c r="J255" s="217"/>
      <c r="K255" s="217"/>
      <c r="L255" s="217"/>
    </row>
    <row r="256" spans="3:12" s="3" customFormat="1" x14ac:dyDescent="0.2">
      <c r="C256" s="217"/>
      <c r="D256" s="216"/>
      <c r="E256" s="216"/>
      <c r="F256" s="216"/>
      <c r="G256" s="216"/>
      <c r="H256" s="216"/>
      <c r="I256" s="217"/>
      <c r="J256" s="217"/>
      <c r="K256" s="217"/>
      <c r="L256" s="217"/>
    </row>
    <row r="257" spans="3:12" s="3" customFormat="1" x14ac:dyDescent="0.2">
      <c r="C257" s="217"/>
      <c r="D257" s="216"/>
      <c r="E257" s="216"/>
      <c r="F257" s="216"/>
      <c r="G257" s="216"/>
      <c r="H257" s="216"/>
      <c r="I257" s="217"/>
      <c r="J257" s="217"/>
      <c r="K257" s="217"/>
      <c r="L257" s="217"/>
    </row>
    <row r="258" spans="3:12" s="3" customFormat="1" x14ac:dyDescent="0.2">
      <c r="C258" s="217"/>
      <c r="D258" s="216"/>
      <c r="E258" s="216"/>
      <c r="F258" s="216"/>
      <c r="G258" s="216"/>
      <c r="H258" s="216"/>
      <c r="I258" s="217"/>
      <c r="J258" s="217"/>
      <c r="K258" s="217"/>
      <c r="L258" s="217"/>
    </row>
    <row r="259" spans="3:12" s="3" customFormat="1" x14ac:dyDescent="0.2">
      <c r="C259" s="217"/>
      <c r="D259" s="216"/>
      <c r="E259" s="216"/>
      <c r="F259" s="216"/>
      <c r="G259" s="216"/>
      <c r="H259" s="216"/>
      <c r="I259" s="217"/>
      <c r="J259" s="217"/>
      <c r="K259" s="217"/>
      <c r="L259" s="217"/>
    </row>
    <row r="260" spans="3:12" s="3" customFormat="1" x14ac:dyDescent="0.2">
      <c r="C260" s="217"/>
      <c r="D260" s="216"/>
      <c r="E260" s="216"/>
      <c r="F260" s="216"/>
      <c r="G260" s="216"/>
      <c r="H260" s="216"/>
      <c r="I260" s="217"/>
      <c r="J260" s="217"/>
      <c r="K260" s="217"/>
      <c r="L260" s="217"/>
    </row>
    <row r="261" spans="3:12" s="3" customFormat="1" x14ac:dyDescent="0.2">
      <c r="C261" s="217"/>
      <c r="D261" s="216"/>
      <c r="E261" s="216"/>
      <c r="F261" s="216"/>
      <c r="G261" s="216"/>
      <c r="H261" s="216"/>
      <c r="I261" s="217"/>
      <c r="J261" s="217"/>
      <c r="K261" s="217"/>
      <c r="L261" s="217"/>
    </row>
    <row r="262" spans="3:12" s="3" customFormat="1" x14ac:dyDescent="0.2">
      <c r="C262" s="217"/>
      <c r="D262" s="216"/>
      <c r="E262" s="216"/>
      <c r="F262" s="216"/>
      <c r="G262" s="216"/>
      <c r="H262" s="216"/>
      <c r="I262" s="217"/>
      <c r="J262" s="217"/>
      <c r="K262" s="217"/>
      <c r="L262" s="217"/>
    </row>
    <row r="263" spans="3:12" s="3" customFormat="1" x14ac:dyDescent="0.2">
      <c r="C263" s="217"/>
      <c r="D263" s="216"/>
      <c r="E263" s="216"/>
      <c r="F263" s="216"/>
      <c r="G263" s="216"/>
      <c r="H263" s="216"/>
      <c r="I263" s="217"/>
      <c r="J263" s="217"/>
      <c r="K263" s="217"/>
      <c r="L263" s="217"/>
    </row>
    <row r="264" spans="3:12" s="3" customFormat="1" x14ac:dyDescent="0.2">
      <c r="C264" s="217"/>
      <c r="D264" s="216"/>
      <c r="E264" s="216"/>
      <c r="F264" s="216"/>
      <c r="G264" s="216"/>
      <c r="H264" s="216"/>
      <c r="I264" s="217"/>
      <c r="J264" s="217"/>
      <c r="K264" s="217"/>
      <c r="L264" s="217"/>
    </row>
    <row r="265" spans="3:12" s="3" customFormat="1" x14ac:dyDescent="0.2">
      <c r="C265" s="217"/>
      <c r="D265" s="216"/>
      <c r="E265" s="216"/>
      <c r="F265" s="216"/>
      <c r="G265" s="216"/>
      <c r="H265" s="216"/>
      <c r="I265" s="217"/>
      <c r="J265" s="217"/>
      <c r="K265" s="217"/>
      <c r="L265" s="217"/>
    </row>
    <row r="266" spans="3:12" s="3" customFormat="1" x14ac:dyDescent="0.2">
      <c r="C266" s="217"/>
      <c r="D266" s="216"/>
      <c r="E266" s="216"/>
      <c r="F266" s="216"/>
      <c r="G266" s="216"/>
      <c r="H266" s="216"/>
      <c r="I266" s="217"/>
      <c r="J266" s="217"/>
      <c r="K266" s="217"/>
      <c r="L266" s="217"/>
    </row>
    <row r="267" spans="3:12" s="3" customFormat="1" x14ac:dyDescent="0.2">
      <c r="C267" s="217"/>
      <c r="D267" s="216"/>
      <c r="E267" s="216"/>
      <c r="F267" s="216"/>
      <c r="G267" s="216"/>
      <c r="H267" s="216"/>
      <c r="I267" s="217"/>
      <c r="J267" s="217"/>
      <c r="K267" s="217"/>
      <c r="L267" s="217"/>
    </row>
    <row r="268" spans="3:12" s="3" customFormat="1" x14ac:dyDescent="0.2">
      <c r="C268" s="217"/>
      <c r="D268" s="216"/>
      <c r="E268" s="216"/>
      <c r="F268" s="216"/>
      <c r="G268" s="216"/>
      <c r="H268" s="216"/>
      <c r="I268" s="217"/>
      <c r="J268" s="217"/>
      <c r="K268" s="217"/>
      <c r="L268" s="217"/>
    </row>
    <row r="269" spans="3:12" s="3" customFormat="1" x14ac:dyDescent="0.2">
      <c r="C269" s="217"/>
      <c r="D269" s="216"/>
      <c r="E269" s="216"/>
      <c r="F269" s="216"/>
      <c r="G269" s="216"/>
      <c r="H269" s="216"/>
      <c r="I269" s="217"/>
      <c r="J269" s="217"/>
      <c r="K269" s="217"/>
      <c r="L269" s="217"/>
    </row>
    <row r="270" spans="3:12" s="3" customFormat="1" x14ac:dyDescent="0.2">
      <c r="C270" s="217"/>
      <c r="D270" s="216"/>
      <c r="E270" s="216"/>
      <c r="F270" s="216"/>
      <c r="G270" s="216"/>
      <c r="H270" s="216"/>
      <c r="I270" s="217"/>
      <c r="J270" s="217"/>
      <c r="K270" s="217"/>
      <c r="L270" s="217"/>
    </row>
    <row r="271" spans="3:12" s="3" customFormat="1" x14ac:dyDescent="0.2">
      <c r="C271" s="217"/>
      <c r="D271" s="216"/>
      <c r="E271" s="216"/>
      <c r="F271" s="216"/>
      <c r="G271" s="216"/>
      <c r="H271" s="216"/>
      <c r="I271" s="217"/>
      <c r="J271" s="217"/>
      <c r="K271" s="217"/>
      <c r="L271" s="217"/>
    </row>
    <row r="272" spans="3:12" s="3" customFormat="1" x14ac:dyDescent="0.2">
      <c r="C272" s="217"/>
      <c r="D272" s="216"/>
      <c r="E272" s="216"/>
      <c r="F272" s="216"/>
      <c r="G272" s="216"/>
      <c r="H272" s="216"/>
      <c r="I272" s="217"/>
      <c r="J272" s="217"/>
      <c r="K272" s="217"/>
      <c r="L272" s="217"/>
    </row>
    <row r="273" spans="3:12" s="3" customFormat="1" x14ac:dyDescent="0.2">
      <c r="C273" s="217"/>
      <c r="D273" s="216"/>
      <c r="E273" s="216"/>
      <c r="F273" s="216"/>
      <c r="G273" s="216"/>
      <c r="H273" s="216"/>
      <c r="I273" s="217"/>
      <c r="J273" s="217"/>
      <c r="K273" s="217"/>
      <c r="L273" s="217"/>
    </row>
    <row r="274" spans="3:12" s="3" customFormat="1" x14ac:dyDescent="0.2">
      <c r="C274" s="217"/>
      <c r="D274" s="216"/>
      <c r="E274" s="216"/>
      <c r="F274" s="216"/>
      <c r="G274" s="216"/>
      <c r="H274" s="216"/>
      <c r="I274" s="217"/>
      <c r="J274" s="217"/>
      <c r="K274" s="217"/>
      <c r="L274" s="217"/>
    </row>
    <row r="275" spans="3:12" s="3" customFormat="1" x14ac:dyDescent="0.2">
      <c r="C275" s="217"/>
      <c r="D275" s="216"/>
      <c r="E275" s="216"/>
      <c r="F275" s="216"/>
      <c r="G275" s="216"/>
      <c r="H275" s="216"/>
      <c r="I275" s="217"/>
      <c r="J275" s="217"/>
      <c r="K275" s="217"/>
      <c r="L275" s="217"/>
    </row>
    <row r="276" spans="3:12" s="3" customFormat="1" x14ac:dyDescent="0.2">
      <c r="C276" s="217"/>
      <c r="D276" s="216"/>
      <c r="E276" s="216"/>
      <c r="F276" s="216"/>
      <c r="G276" s="216"/>
      <c r="H276" s="216"/>
      <c r="I276" s="217"/>
      <c r="J276" s="217"/>
      <c r="K276" s="217"/>
      <c r="L276" s="217"/>
    </row>
    <row r="277" spans="3:12" s="3" customFormat="1" x14ac:dyDescent="0.2">
      <c r="C277" s="217"/>
      <c r="D277" s="216"/>
      <c r="E277" s="216"/>
      <c r="F277" s="216"/>
      <c r="G277" s="216"/>
      <c r="H277" s="216"/>
      <c r="I277" s="217"/>
      <c r="J277" s="217"/>
      <c r="K277" s="217"/>
      <c r="L277" s="217"/>
    </row>
    <row r="278" spans="3:12" s="3" customFormat="1" x14ac:dyDescent="0.2">
      <c r="C278" s="217"/>
      <c r="D278" s="216"/>
      <c r="E278" s="216"/>
      <c r="F278" s="216"/>
      <c r="G278" s="216"/>
      <c r="H278" s="216"/>
      <c r="I278" s="217"/>
      <c r="J278" s="217"/>
      <c r="K278" s="217"/>
      <c r="L278" s="217"/>
    </row>
    <row r="279" spans="3:12" s="3" customFormat="1" x14ac:dyDescent="0.2">
      <c r="C279" s="217"/>
      <c r="D279" s="216"/>
      <c r="E279" s="216"/>
      <c r="F279" s="216"/>
      <c r="G279" s="216"/>
      <c r="H279" s="216"/>
      <c r="I279" s="217"/>
      <c r="J279" s="217"/>
      <c r="K279" s="217"/>
      <c r="L279" s="217"/>
    </row>
    <row r="280" spans="3:12" s="3" customFormat="1" x14ac:dyDescent="0.2">
      <c r="C280" s="217"/>
      <c r="D280" s="216"/>
      <c r="E280" s="216"/>
      <c r="F280" s="216"/>
      <c r="G280" s="216"/>
      <c r="H280" s="216"/>
      <c r="I280" s="217"/>
      <c r="J280" s="217"/>
      <c r="K280" s="217"/>
      <c r="L280" s="217"/>
    </row>
    <row r="281" spans="3:12" s="3" customFormat="1" x14ac:dyDescent="0.2">
      <c r="C281" s="217"/>
      <c r="D281" s="216"/>
      <c r="E281" s="216"/>
      <c r="F281" s="216"/>
      <c r="G281" s="216"/>
      <c r="H281" s="216"/>
      <c r="I281" s="217"/>
      <c r="J281" s="217"/>
      <c r="K281" s="217"/>
      <c r="L281" s="217"/>
    </row>
    <row r="282" spans="3:12" s="3" customFormat="1" x14ac:dyDescent="0.2">
      <c r="C282" s="217"/>
      <c r="D282" s="216"/>
      <c r="E282" s="216"/>
      <c r="F282" s="216"/>
      <c r="G282" s="216"/>
      <c r="H282" s="216"/>
      <c r="I282" s="217"/>
      <c r="J282" s="217"/>
      <c r="K282" s="217"/>
      <c r="L282" s="217"/>
    </row>
    <row r="283" spans="3:12" s="3" customFormat="1" x14ac:dyDescent="0.2">
      <c r="C283" s="217"/>
      <c r="D283" s="216"/>
      <c r="E283" s="216"/>
      <c r="F283" s="216"/>
      <c r="G283" s="216"/>
      <c r="H283" s="216"/>
      <c r="I283" s="217"/>
      <c r="J283" s="217"/>
      <c r="K283" s="217"/>
      <c r="L283" s="217"/>
    </row>
    <row r="284" spans="3:12" s="3" customFormat="1" x14ac:dyDescent="0.2">
      <c r="C284" s="217"/>
      <c r="D284" s="216"/>
      <c r="E284" s="216"/>
      <c r="F284" s="216"/>
      <c r="G284" s="216"/>
      <c r="H284" s="216"/>
      <c r="I284" s="217"/>
      <c r="J284" s="217"/>
      <c r="K284" s="217"/>
      <c r="L284" s="217"/>
    </row>
    <row r="285" spans="3:12" s="3" customFormat="1" x14ac:dyDescent="0.2">
      <c r="C285" s="217"/>
      <c r="D285" s="216"/>
      <c r="E285" s="216"/>
      <c r="F285" s="216"/>
      <c r="G285" s="216"/>
      <c r="H285" s="216"/>
      <c r="I285" s="217"/>
      <c r="J285" s="217"/>
      <c r="K285" s="217"/>
      <c r="L285" s="217"/>
    </row>
    <row r="286" spans="3:12" s="3" customFormat="1" x14ac:dyDescent="0.2">
      <c r="C286" s="217"/>
      <c r="D286" s="216"/>
      <c r="E286" s="216"/>
      <c r="F286" s="216"/>
      <c r="G286" s="216"/>
      <c r="H286" s="216"/>
      <c r="I286" s="217"/>
      <c r="J286" s="217"/>
      <c r="K286" s="217"/>
      <c r="L286" s="217"/>
    </row>
    <row r="287" spans="3:12" s="3" customFormat="1" x14ac:dyDescent="0.2">
      <c r="C287" s="217"/>
      <c r="D287" s="216"/>
      <c r="E287" s="216"/>
      <c r="F287" s="216"/>
      <c r="G287" s="216"/>
      <c r="H287" s="216"/>
      <c r="I287" s="217"/>
      <c r="J287" s="217"/>
      <c r="K287" s="217"/>
      <c r="L287" s="217"/>
    </row>
    <row r="288" spans="3:12" s="3" customFormat="1" x14ac:dyDescent="0.2">
      <c r="C288" s="217"/>
      <c r="D288" s="216"/>
      <c r="E288" s="216"/>
      <c r="F288" s="216"/>
      <c r="G288" s="216"/>
      <c r="H288" s="216"/>
      <c r="I288" s="217"/>
      <c r="J288" s="217"/>
      <c r="K288" s="217"/>
      <c r="L288" s="217"/>
    </row>
    <row r="289" spans="3:12" s="3" customFormat="1" x14ac:dyDescent="0.2">
      <c r="C289" s="217"/>
      <c r="D289" s="216"/>
      <c r="E289" s="216"/>
      <c r="F289" s="216"/>
      <c r="G289" s="216"/>
      <c r="H289" s="216"/>
      <c r="I289" s="217"/>
      <c r="J289" s="217"/>
      <c r="K289" s="217"/>
      <c r="L289" s="217"/>
    </row>
    <row r="290" spans="3:12" s="3" customFormat="1" x14ac:dyDescent="0.2">
      <c r="C290" s="217"/>
      <c r="D290" s="216"/>
      <c r="E290" s="216"/>
      <c r="F290" s="216"/>
      <c r="G290" s="216"/>
      <c r="H290" s="216"/>
      <c r="I290" s="217"/>
      <c r="J290" s="217"/>
      <c r="K290" s="217"/>
      <c r="L290" s="217"/>
    </row>
    <row r="291" spans="3:12" s="3" customFormat="1" x14ac:dyDescent="0.2">
      <c r="C291" s="217"/>
      <c r="D291" s="216"/>
      <c r="E291" s="216"/>
      <c r="F291" s="216"/>
      <c r="G291" s="216"/>
      <c r="H291" s="216"/>
      <c r="I291" s="217"/>
      <c r="J291" s="217"/>
      <c r="K291" s="217"/>
      <c r="L291" s="217"/>
    </row>
    <row r="292" spans="3:12" s="3" customFormat="1" x14ac:dyDescent="0.2">
      <c r="C292" s="217"/>
      <c r="D292" s="216"/>
      <c r="E292" s="216"/>
      <c r="F292" s="216"/>
      <c r="G292" s="216"/>
      <c r="H292" s="216"/>
      <c r="I292" s="217"/>
      <c r="J292" s="217"/>
      <c r="K292" s="217"/>
      <c r="L292" s="217"/>
    </row>
    <row r="293" spans="3:12" s="3" customFormat="1" x14ac:dyDescent="0.2">
      <c r="C293" s="217"/>
      <c r="D293" s="216"/>
      <c r="E293" s="216"/>
      <c r="F293" s="216"/>
      <c r="G293" s="216"/>
      <c r="H293" s="216"/>
      <c r="I293" s="217"/>
      <c r="J293" s="217"/>
      <c r="K293" s="217"/>
      <c r="L293" s="217"/>
    </row>
    <row r="294" spans="3:12" s="3" customFormat="1" x14ac:dyDescent="0.2">
      <c r="C294" s="217"/>
      <c r="D294" s="216"/>
      <c r="E294" s="216"/>
      <c r="F294" s="216"/>
      <c r="G294" s="216"/>
      <c r="H294" s="216"/>
      <c r="I294" s="217"/>
      <c r="J294" s="217"/>
      <c r="K294" s="217"/>
      <c r="L294" s="217"/>
    </row>
    <row r="295" spans="3:12" s="3" customFormat="1" x14ac:dyDescent="0.2">
      <c r="C295" s="217"/>
      <c r="D295" s="216"/>
      <c r="E295" s="216"/>
      <c r="F295" s="216"/>
      <c r="G295" s="216"/>
      <c r="H295" s="216"/>
      <c r="I295" s="217"/>
      <c r="J295" s="217"/>
      <c r="K295" s="217"/>
      <c r="L295" s="217"/>
    </row>
    <row r="296" spans="3:12" s="3" customFormat="1" x14ac:dyDescent="0.2">
      <c r="C296" s="217"/>
      <c r="D296" s="216"/>
      <c r="E296" s="216"/>
      <c r="F296" s="216"/>
      <c r="G296" s="216"/>
      <c r="H296" s="216"/>
      <c r="I296" s="217"/>
      <c r="J296" s="217"/>
      <c r="K296" s="217"/>
      <c r="L296" s="217"/>
    </row>
    <row r="297" spans="3:12" s="3" customFormat="1" x14ac:dyDescent="0.2">
      <c r="C297" s="217"/>
      <c r="D297" s="216"/>
      <c r="E297" s="216"/>
      <c r="F297" s="216"/>
      <c r="G297" s="216"/>
      <c r="H297" s="216"/>
      <c r="I297" s="217"/>
      <c r="J297" s="217"/>
      <c r="K297" s="217"/>
      <c r="L297" s="217"/>
    </row>
    <row r="298" spans="3:12" s="3" customFormat="1" x14ac:dyDescent="0.2">
      <c r="C298" s="217"/>
      <c r="D298" s="216"/>
      <c r="E298" s="216"/>
      <c r="F298" s="216"/>
      <c r="G298" s="216"/>
      <c r="H298" s="216"/>
      <c r="I298" s="217"/>
      <c r="J298" s="217"/>
      <c r="K298" s="217"/>
      <c r="L298" s="217"/>
    </row>
    <row r="299" spans="3:12" s="3" customFormat="1" x14ac:dyDescent="0.2">
      <c r="C299" s="217"/>
      <c r="D299" s="216"/>
      <c r="E299" s="216"/>
      <c r="F299" s="216"/>
      <c r="G299" s="216"/>
      <c r="H299" s="216"/>
      <c r="I299" s="217"/>
      <c r="J299" s="217"/>
      <c r="K299" s="217"/>
      <c r="L299" s="217"/>
    </row>
    <row r="300" spans="3:12" s="3" customFormat="1" x14ac:dyDescent="0.2">
      <c r="C300" s="217"/>
      <c r="D300" s="216"/>
      <c r="E300" s="216"/>
      <c r="F300" s="216"/>
      <c r="G300" s="216"/>
      <c r="H300" s="216"/>
      <c r="I300" s="217"/>
      <c r="J300" s="217"/>
      <c r="K300" s="217"/>
      <c r="L300" s="217"/>
    </row>
    <row r="301" spans="3:12" s="3" customFormat="1" x14ac:dyDescent="0.2">
      <c r="C301" s="217"/>
      <c r="D301" s="216"/>
      <c r="E301" s="216"/>
      <c r="F301" s="216"/>
      <c r="G301" s="216"/>
      <c r="H301" s="216"/>
      <c r="I301" s="217"/>
      <c r="J301" s="217"/>
      <c r="K301" s="217"/>
      <c r="L301" s="217"/>
    </row>
    <row r="302" spans="3:12" s="3" customFormat="1" x14ac:dyDescent="0.2">
      <c r="C302" s="217"/>
      <c r="D302" s="216"/>
      <c r="E302" s="216"/>
      <c r="F302" s="216"/>
      <c r="G302" s="216"/>
      <c r="H302" s="216"/>
      <c r="I302" s="217"/>
      <c r="J302" s="217"/>
      <c r="K302" s="217"/>
      <c r="L302" s="217"/>
    </row>
    <row r="303" spans="3:12" s="3" customFormat="1" x14ac:dyDescent="0.2">
      <c r="C303" s="217"/>
      <c r="D303" s="216"/>
      <c r="E303" s="216"/>
      <c r="F303" s="216"/>
      <c r="G303" s="216"/>
      <c r="H303" s="216"/>
      <c r="I303" s="217"/>
      <c r="J303" s="217"/>
      <c r="K303" s="217"/>
      <c r="L303" s="217"/>
    </row>
    <row r="304" spans="3:12" s="3" customFormat="1" x14ac:dyDescent="0.2">
      <c r="C304" s="217"/>
      <c r="D304" s="216"/>
      <c r="E304" s="216"/>
      <c r="F304" s="216"/>
      <c r="G304" s="216"/>
      <c r="H304" s="216"/>
      <c r="I304" s="217"/>
      <c r="J304" s="217"/>
      <c r="K304" s="217"/>
      <c r="L304" s="217"/>
    </row>
    <row r="305" spans="3:12" s="3" customFormat="1" x14ac:dyDescent="0.2">
      <c r="C305" s="217"/>
      <c r="D305" s="216"/>
      <c r="E305" s="216"/>
      <c r="F305" s="216"/>
      <c r="G305" s="216"/>
      <c r="H305" s="216"/>
      <c r="I305" s="217"/>
      <c r="J305" s="217"/>
      <c r="K305" s="217"/>
      <c r="L305" s="217"/>
    </row>
    <row r="306" spans="3:12" s="3" customFormat="1" x14ac:dyDescent="0.2">
      <c r="C306" s="217"/>
      <c r="D306" s="216"/>
      <c r="E306" s="216"/>
      <c r="F306" s="216"/>
      <c r="G306" s="216"/>
      <c r="H306" s="216"/>
      <c r="I306" s="217"/>
      <c r="J306" s="217"/>
      <c r="K306" s="217"/>
      <c r="L306" s="217"/>
    </row>
    <row r="307" spans="3:12" s="3" customFormat="1" x14ac:dyDescent="0.2">
      <c r="C307" s="217"/>
      <c r="D307" s="216"/>
      <c r="E307" s="216"/>
      <c r="F307" s="216"/>
      <c r="G307" s="216"/>
      <c r="H307" s="216"/>
      <c r="I307" s="217"/>
      <c r="J307" s="217"/>
      <c r="K307" s="217"/>
      <c r="L307" s="217"/>
    </row>
    <row r="308" spans="3:12" s="3" customFormat="1" x14ac:dyDescent="0.2">
      <c r="C308" s="217"/>
      <c r="D308" s="216"/>
      <c r="E308" s="216"/>
      <c r="F308" s="216"/>
      <c r="G308" s="216"/>
      <c r="H308" s="216"/>
      <c r="I308" s="217"/>
      <c r="J308" s="217"/>
      <c r="K308" s="217"/>
      <c r="L308" s="217"/>
    </row>
    <row r="309" spans="3:12" s="3" customFormat="1" x14ac:dyDescent="0.2">
      <c r="C309" s="217"/>
      <c r="D309" s="216"/>
      <c r="E309" s="216"/>
      <c r="F309" s="216"/>
      <c r="G309" s="216"/>
      <c r="H309" s="216"/>
      <c r="I309" s="217"/>
      <c r="J309" s="217"/>
      <c r="K309" s="217"/>
      <c r="L309" s="217"/>
    </row>
    <row r="310" spans="3:12" s="3" customFormat="1" x14ac:dyDescent="0.2">
      <c r="C310" s="217"/>
      <c r="D310" s="216"/>
      <c r="E310" s="216"/>
      <c r="F310" s="216"/>
      <c r="G310" s="216"/>
      <c r="H310" s="216"/>
      <c r="I310" s="217"/>
      <c r="J310" s="217"/>
      <c r="K310" s="217"/>
      <c r="L310" s="217"/>
    </row>
    <row r="311" spans="3:12" s="3" customFormat="1" x14ac:dyDescent="0.2">
      <c r="C311" s="217"/>
      <c r="D311" s="216"/>
      <c r="E311" s="216"/>
      <c r="F311" s="216"/>
      <c r="G311" s="216"/>
      <c r="H311" s="216"/>
      <c r="I311" s="217"/>
      <c r="J311" s="217"/>
      <c r="K311" s="217"/>
      <c r="L311" s="217"/>
    </row>
    <row r="312" spans="3:12" s="3" customFormat="1" x14ac:dyDescent="0.2">
      <c r="C312" s="217"/>
      <c r="D312" s="216"/>
      <c r="E312" s="216"/>
      <c r="F312" s="216"/>
      <c r="G312" s="216"/>
      <c r="H312" s="216"/>
      <c r="I312" s="217"/>
      <c r="J312" s="217"/>
      <c r="K312" s="217"/>
      <c r="L312" s="217"/>
    </row>
    <row r="313" spans="3:12" s="3" customFormat="1" x14ac:dyDescent="0.2">
      <c r="C313" s="217"/>
      <c r="D313" s="216"/>
      <c r="E313" s="216"/>
      <c r="F313" s="216"/>
      <c r="G313" s="216"/>
      <c r="H313" s="216"/>
      <c r="I313" s="217"/>
      <c r="J313" s="217"/>
      <c r="K313" s="217"/>
      <c r="L313" s="217"/>
    </row>
    <row r="314" spans="3:12" s="3" customFormat="1" x14ac:dyDescent="0.2">
      <c r="C314" s="217"/>
      <c r="D314" s="216"/>
      <c r="E314" s="216"/>
      <c r="F314" s="216"/>
      <c r="G314" s="216"/>
      <c r="H314" s="216"/>
      <c r="I314" s="217"/>
      <c r="J314" s="217"/>
      <c r="K314" s="217"/>
      <c r="L314" s="217"/>
    </row>
    <row r="315" spans="3:12" x14ac:dyDescent="0.2">
      <c r="G315" s="216"/>
      <c r="H315" s="216"/>
    </row>
    <row r="316" spans="3:12" x14ac:dyDescent="0.2">
      <c r="G316" s="216"/>
      <c r="H316" s="216"/>
    </row>
    <row r="317" spans="3:12" x14ac:dyDescent="0.2">
      <c r="G317" s="216"/>
      <c r="H317" s="216"/>
    </row>
    <row r="318" spans="3:12" x14ac:dyDescent="0.2">
      <c r="G318" s="216"/>
      <c r="H318" s="216"/>
    </row>
    <row r="319" spans="3:12" x14ac:dyDescent="0.2">
      <c r="G319" s="216"/>
      <c r="H319" s="216"/>
    </row>
    <row r="320" spans="3:12" x14ac:dyDescent="0.2">
      <c r="G320" s="216"/>
      <c r="H320" s="216"/>
    </row>
    <row r="321" spans="7:8" x14ac:dyDescent="0.2">
      <c r="G321" s="216"/>
      <c r="H321" s="216"/>
    </row>
    <row r="322" spans="7:8" x14ac:dyDescent="0.2">
      <c r="G322" s="216"/>
      <c r="H322" s="216"/>
    </row>
    <row r="323" spans="7:8" x14ac:dyDescent="0.2">
      <c r="G323" s="216"/>
      <c r="H323" s="216"/>
    </row>
    <row r="324" spans="7:8" x14ac:dyDescent="0.2">
      <c r="G324" s="216"/>
      <c r="H324" s="216"/>
    </row>
    <row r="325" spans="7:8" x14ac:dyDescent="0.2">
      <c r="G325" s="216"/>
      <c r="H325" s="216"/>
    </row>
    <row r="326" spans="7:8" x14ac:dyDescent="0.2">
      <c r="G326" s="216"/>
      <c r="H326" s="216"/>
    </row>
    <row r="327" spans="7:8" x14ac:dyDescent="0.2">
      <c r="G327" s="216"/>
      <c r="H327" s="216"/>
    </row>
    <row r="328" spans="7:8" x14ac:dyDescent="0.2">
      <c r="G328" s="216"/>
      <c r="H328" s="216"/>
    </row>
    <row r="329" spans="7:8" x14ac:dyDescent="0.2">
      <c r="G329" s="216"/>
      <c r="H329" s="216"/>
    </row>
    <row r="330" spans="7:8" x14ac:dyDescent="0.2">
      <c r="G330" s="216"/>
      <c r="H330" s="216"/>
    </row>
    <row r="331" spans="7:8" x14ac:dyDescent="0.2">
      <c r="G331" s="216"/>
      <c r="H331" s="216"/>
    </row>
    <row r="332" spans="7:8" x14ac:dyDescent="0.2">
      <c r="G332" s="216"/>
      <c r="H332" s="216"/>
    </row>
    <row r="333" spans="7:8" x14ac:dyDescent="0.2">
      <c r="G333" s="216"/>
      <c r="H333" s="216"/>
    </row>
    <row r="334" spans="7:8" x14ac:dyDescent="0.2">
      <c r="G334" s="216"/>
      <c r="H334" s="216"/>
    </row>
    <row r="335" spans="7:8" x14ac:dyDescent="0.2">
      <c r="G335" s="216"/>
      <c r="H335" s="216"/>
    </row>
    <row r="336" spans="7:8" x14ac:dyDescent="0.2">
      <c r="G336" s="216"/>
      <c r="H336" s="216"/>
    </row>
    <row r="337" spans="7:8" x14ac:dyDescent="0.2">
      <c r="G337" s="216"/>
      <c r="H337" s="216"/>
    </row>
    <row r="338" spans="7:8" x14ac:dyDescent="0.2">
      <c r="G338" s="216"/>
      <c r="H338" s="216"/>
    </row>
    <row r="339" spans="7:8" x14ac:dyDescent="0.2">
      <c r="G339" s="216"/>
      <c r="H339" s="216"/>
    </row>
    <row r="340" spans="7:8" x14ac:dyDescent="0.2">
      <c r="G340" s="216"/>
      <c r="H340" s="216"/>
    </row>
    <row r="341" spans="7:8" x14ac:dyDescent="0.2">
      <c r="G341" s="216"/>
      <c r="H341" s="216"/>
    </row>
    <row r="342" spans="7:8" x14ac:dyDescent="0.2">
      <c r="G342" s="216"/>
      <c r="H342" s="216"/>
    </row>
    <row r="343" spans="7:8" x14ac:dyDescent="0.2">
      <c r="G343" s="216"/>
      <c r="H343" s="216"/>
    </row>
    <row r="344" spans="7:8" x14ac:dyDescent="0.2">
      <c r="G344" s="216"/>
      <c r="H344" s="216"/>
    </row>
    <row r="345" spans="7:8" x14ac:dyDescent="0.2">
      <c r="G345" s="216"/>
      <c r="H345" s="216"/>
    </row>
    <row r="346" spans="7:8" x14ac:dyDescent="0.2">
      <c r="G346" s="216"/>
      <c r="H346" s="216"/>
    </row>
    <row r="347" spans="7:8" x14ac:dyDescent="0.2">
      <c r="G347" s="216"/>
      <c r="H347" s="216"/>
    </row>
    <row r="348" spans="7:8" x14ac:dyDescent="0.2">
      <c r="G348" s="216"/>
      <c r="H348" s="216"/>
    </row>
    <row r="349" spans="7:8" x14ac:dyDescent="0.2">
      <c r="G349" s="216"/>
      <c r="H349" s="216"/>
    </row>
    <row r="350" spans="7:8" x14ac:dyDescent="0.2">
      <c r="G350" s="216"/>
      <c r="H350" s="216"/>
    </row>
    <row r="351" spans="7:8" x14ac:dyDescent="0.2">
      <c r="G351" s="216"/>
      <c r="H351" s="216"/>
    </row>
    <row r="352" spans="7:8" x14ac:dyDescent="0.2">
      <c r="G352" s="216"/>
      <c r="H352" s="216"/>
    </row>
    <row r="353" spans="7:8" x14ac:dyDescent="0.2">
      <c r="G353" s="216"/>
      <c r="H353" s="216"/>
    </row>
    <row r="354" spans="7:8" x14ac:dyDescent="0.2">
      <c r="G354" s="216"/>
      <c r="H354" s="216"/>
    </row>
    <row r="355" spans="7:8" x14ac:dyDescent="0.2">
      <c r="G355" s="216"/>
      <c r="H355" s="216"/>
    </row>
  </sheetData>
  <hyperlinks>
    <hyperlink ref="L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5"/>
  <sheetViews>
    <sheetView showGridLines="0" topLeftCell="A187" zoomScale="70" zoomScaleNormal="70" workbookViewId="0">
      <selection activeCell="B64" sqref="B64"/>
    </sheetView>
  </sheetViews>
  <sheetFormatPr baseColWidth="10" defaultRowHeight="12.75" x14ac:dyDescent="0.2"/>
  <cols>
    <col min="1" max="1" width="3.5703125" style="2" customWidth="1"/>
    <col min="2" max="2" width="81.140625" style="2" customWidth="1"/>
    <col min="3" max="3" width="18.7109375" style="133" customWidth="1"/>
    <col min="4" max="4" width="18.7109375" style="132" customWidth="1"/>
    <col min="5" max="5" width="33.42578125" style="132"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5" x14ac:dyDescent="0.2">
      <c r="C1" s="2"/>
      <c r="D1" s="23"/>
      <c r="E1" s="23"/>
    </row>
    <row r="2" spans="1:5" x14ac:dyDescent="0.2">
      <c r="C2" s="2"/>
      <c r="D2" s="23"/>
      <c r="E2" s="23"/>
    </row>
    <row r="3" spans="1:5" x14ac:dyDescent="0.2">
      <c r="C3" s="2"/>
      <c r="D3" s="23"/>
      <c r="E3" s="23"/>
    </row>
    <row r="4" spans="1:5" ht="15.75" x14ac:dyDescent="0.2">
      <c r="B4" s="414" t="s">
        <v>560</v>
      </c>
      <c r="C4" s="2"/>
      <c r="D4" s="23"/>
      <c r="E4" s="23"/>
    </row>
    <row r="5" spans="1:5" x14ac:dyDescent="0.2">
      <c r="C5" s="2"/>
      <c r="D5" s="23"/>
      <c r="E5" s="23"/>
    </row>
    <row r="6" spans="1:5" x14ac:dyDescent="0.2">
      <c r="C6" s="2"/>
      <c r="D6" s="2"/>
      <c r="E6" s="351" t="s">
        <v>4</v>
      </c>
    </row>
    <row r="7" spans="1:5" ht="4.5" customHeight="1" x14ac:dyDescent="0.2">
      <c r="C7" s="352"/>
      <c r="D7" s="2"/>
      <c r="E7" s="2"/>
    </row>
    <row r="8" spans="1:5" ht="5.25" customHeight="1" thickBot="1" x14ac:dyDescent="0.25">
      <c r="B8" s="4"/>
      <c r="C8" s="135"/>
      <c r="D8" s="136"/>
      <c r="E8" s="136"/>
    </row>
    <row r="9" spans="1:5" ht="5.25" customHeight="1" x14ac:dyDescent="0.2">
      <c r="B9" s="5"/>
      <c r="C9" s="137"/>
      <c r="D9" s="138"/>
      <c r="E9" s="138"/>
    </row>
    <row r="11" spans="1:5" ht="15" x14ac:dyDescent="0.25">
      <c r="B11" s="15" t="s">
        <v>381</v>
      </c>
      <c r="C11" s="140"/>
      <c r="D11" s="141"/>
      <c r="E11" s="185"/>
    </row>
    <row r="12" spans="1:5" x14ac:dyDescent="0.2">
      <c r="B12" s="6"/>
      <c r="C12" s="137"/>
    </row>
    <row r="13" spans="1:5" s="75" customFormat="1" x14ac:dyDescent="0.2">
      <c r="A13" s="417"/>
      <c r="B13" s="12" t="s">
        <v>5</v>
      </c>
      <c r="C13" s="164" t="s">
        <v>376</v>
      </c>
      <c r="D13" s="165" t="s">
        <v>377</v>
      </c>
      <c r="E13" s="166" t="s">
        <v>378</v>
      </c>
    </row>
    <row r="14" spans="1:5" x14ac:dyDescent="0.2">
      <c r="B14" s="3" t="s">
        <v>31</v>
      </c>
      <c r="C14" s="133">
        <f>SUM(C22,C33,C57,C70,C78,C86,C96)</f>
        <v>10</v>
      </c>
      <c r="D14" s="148">
        <f>SUM(D22,D33,D57,D70,D78,D86,D96)</f>
        <v>23</v>
      </c>
      <c r="E14" s="132">
        <f>SUM(E22,E33,E57,E70,E78,E86,E96)</f>
        <v>52</v>
      </c>
    </row>
    <row r="15" spans="1:5" x14ac:dyDescent="0.2">
      <c r="B15" s="3" t="s">
        <v>34</v>
      </c>
      <c r="C15" s="133">
        <f>SUM(C160,C171,C208)</f>
        <v>1</v>
      </c>
      <c r="D15" s="132">
        <f>SUM(D160,D171,D208)</f>
        <v>7</v>
      </c>
      <c r="E15" s="132">
        <f>SUM(E160,E171,E208)</f>
        <v>27</v>
      </c>
    </row>
    <row r="16" spans="1:5" x14ac:dyDescent="0.2">
      <c r="B16" s="9" t="s">
        <v>6</v>
      </c>
      <c r="C16" s="149">
        <f>SUM(C14:C15)</f>
        <v>11</v>
      </c>
      <c r="D16" s="150">
        <f>SUM(D14:D15)</f>
        <v>30</v>
      </c>
      <c r="E16" s="150">
        <f>SUM(E14,E15)</f>
        <v>79</v>
      </c>
    </row>
    <row r="19" spans="2:5" s="3" customFormat="1" x14ac:dyDescent="0.2">
      <c r="B19" s="14" t="s">
        <v>565</v>
      </c>
      <c r="C19" s="151"/>
      <c r="D19" s="138"/>
      <c r="E19" s="132"/>
    </row>
    <row r="20" spans="2:5" s="3" customFormat="1" x14ac:dyDescent="0.2">
      <c r="B20" s="14"/>
      <c r="C20" s="151"/>
      <c r="D20" s="138"/>
      <c r="E20" s="132"/>
    </row>
    <row r="21" spans="2:5" s="3" customFormat="1" x14ac:dyDescent="0.2">
      <c r="B21" s="40"/>
      <c r="C21" s="169" t="s">
        <v>379</v>
      </c>
      <c r="D21" s="170" t="s">
        <v>380</v>
      </c>
      <c r="E21" s="170" t="s">
        <v>378</v>
      </c>
    </row>
    <row r="22" spans="2:5" s="3" customFormat="1" x14ac:dyDescent="0.2">
      <c r="C22" s="157">
        <f>COUNTA(C24:C27)</f>
        <v>1</v>
      </c>
      <c r="D22" s="157">
        <f>COUNTA(D24:D27)</f>
        <v>1</v>
      </c>
      <c r="E22" s="157">
        <f>COUNTA(E24:E27)</f>
        <v>2</v>
      </c>
    </row>
    <row r="23" spans="2:5" s="3" customFormat="1" x14ac:dyDescent="0.2">
      <c r="C23" s="133"/>
      <c r="D23" s="132"/>
      <c r="E23" s="132"/>
    </row>
    <row r="24" spans="2:5" s="3" customFormat="1" x14ac:dyDescent="0.2">
      <c r="B24" s="3" t="s">
        <v>550</v>
      </c>
      <c r="C24" s="324"/>
      <c r="D24" s="324"/>
      <c r="E24" s="325" t="s">
        <v>405</v>
      </c>
    </row>
    <row r="25" spans="2:5" s="3" customFormat="1" x14ac:dyDescent="0.2">
      <c r="B25" s="3" t="s">
        <v>37</v>
      </c>
      <c r="C25" s="324"/>
      <c r="D25" s="324"/>
      <c r="E25" s="325" t="s">
        <v>405</v>
      </c>
    </row>
    <row r="26" spans="2:5" s="3" customFormat="1" x14ac:dyDescent="0.2">
      <c r="B26" s="3" t="s">
        <v>38</v>
      </c>
      <c r="C26" s="324"/>
      <c r="D26" s="325" t="s">
        <v>405</v>
      </c>
      <c r="E26" s="324"/>
    </row>
    <row r="27" spans="2:5" s="3" customFormat="1" x14ac:dyDescent="0.2">
      <c r="B27" s="3" t="s">
        <v>39</v>
      </c>
      <c r="C27" s="325" t="s">
        <v>405</v>
      </c>
      <c r="D27" s="324"/>
      <c r="E27" s="324"/>
    </row>
    <row r="28" spans="2:5" s="3" customFormat="1" x14ac:dyDescent="0.2">
      <c r="C28" s="133"/>
      <c r="D28" s="132"/>
      <c r="E28" s="132"/>
    </row>
    <row r="29" spans="2:5" s="3" customFormat="1" x14ac:dyDescent="0.2">
      <c r="C29" s="133"/>
      <c r="D29" s="132"/>
      <c r="E29" s="132"/>
    </row>
    <row r="30" spans="2:5" s="3" customFormat="1" x14ac:dyDescent="0.2">
      <c r="B30" s="14" t="s">
        <v>567</v>
      </c>
      <c r="C30" s="131"/>
      <c r="D30" s="132"/>
      <c r="E30" s="132"/>
    </row>
    <row r="31" spans="2:5" s="3" customFormat="1" x14ac:dyDescent="0.2">
      <c r="B31" s="14"/>
      <c r="C31" s="131"/>
      <c r="D31" s="132"/>
      <c r="E31" s="132"/>
    </row>
    <row r="32" spans="2:5" s="3" customFormat="1" x14ac:dyDescent="0.2">
      <c r="C32" s="169" t="s">
        <v>379</v>
      </c>
      <c r="D32" s="170" t="s">
        <v>380</v>
      </c>
      <c r="E32" s="170" t="s">
        <v>378</v>
      </c>
    </row>
    <row r="33" spans="2:5" s="3" customFormat="1" x14ac:dyDescent="0.2">
      <c r="C33" s="157">
        <f>COUNTA(C35:C51)</f>
        <v>0</v>
      </c>
      <c r="D33" s="157">
        <f>COUNTA(D35:D51)</f>
        <v>0</v>
      </c>
      <c r="E33" s="157">
        <f>COUNTA(E35:E51)</f>
        <v>17</v>
      </c>
    </row>
    <row r="34" spans="2:5" s="3" customFormat="1" x14ac:dyDescent="0.2">
      <c r="C34" s="133"/>
      <c r="D34" s="162"/>
      <c r="E34" s="162"/>
    </row>
    <row r="35" spans="2:5" s="3" customFormat="1" x14ac:dyDescent="0.2">
      <c r="B35" s="445" t="s">
        <v>519</v>
      </c>
      <c r="C35" s="324"/>
      <c r="D35" s="324"/>
      <c r="E35" s="325" t="s">
        <v>405</v>
      </c>
    </row>
    <row r="36" spans="2:5" s="3" customFormat="1" x14ac:dyDescent="0.2">
      <c r="B36" s="445" t="s">
        <v>514</v>
      </c>
      <c r="C36" s="324"/>
      <c r="D36" s="324"/>
      <c r="E36" s="325" t="s">
        <v>405</v>
      </c>
    </row>
    <row r="37" spans="2:5" s="3" customFormat="1" x14ac:dyDescent="0.2">
      <c r="B37" s="450" t="s">
        <v>544</v>
      </c>
      <c r="C37" s="324"/>
      <c r="D37" s="324"/>
      <c r="E37" s="325" t="s">
        <v>405</v>
      </c>
    </row>
    <row r="38" spans="2:5" s="3" customFormat="1" x14ac:dyDescent="0.2">
      <c r="B38" s="445" t="s">
        <v>539</v>
      </c>
      <c r="C38" s="324"/>
      <c r="D38" s="324"/>
      <c r="E38" s="325" t="s">
        <v>405</v>
      </c>
    </row>
    <row r="39" spans="2:5" s="3" customFormat="1" x14ac:dyDescent="0.2">
      <c r="B39" s="445" t="s">
        <v>548</v>
      </c>
      <c r="C39" s="324"/>
      <c r="D39" s="324"/>
      <c r="E39" s="325" t="s">
        <v>405</v>
      </c>
    </row>
    <row r="40" spans="2:5" s="3" customFormat="1" x14ac:dyDescent="0.2">
      <c r="B40" s="445" t="s">
        <v>547</v>
      </c>
      <c r="C40" s="324"/>
      <c r="D40" s="324"/>
      <c r="E40" s="325" t="s">
        <v>405</v>
      </c>
    </row>
    <row r="41" spans="2:5" s="3" customFormat="1" x14ac:dyDescent="0.2">
      <c r="B41" s="445" t="s">
        <v>546</v>
      </c>
      <c r="C41" s="324"/>
      <c r="D41" s="324"/>
      <c r="E41" s="325" t="s">
        <v>405</v>
      </c>
    </row>
    <row r="42" spans="2:5" s="3" customFormat="1" x14ac:dyDescent="0.2">
      <c r="B42" s="40" t="s">
        <v>513</v>
      </c>
      <c r="C42" s="324"/>
      <c r="D42" s="324"/>
      <c r="E42" s="325" t="s">
        <v>405</v>
      </c>
    </row>
    <row r="43" spans="2:5" s="3" customFormat="1" x14ac:dyDescent="0.2">
      <c r="B43" s="445" t="s">
        <v>543</v>
      </c>
      <c r="C43" s="324"/>
      <c r="D43" s="324"/>
      <c r="E43" s="325" t="s">
        <v>405</v>
      </c>
    </row>
    <row r="44" spans="2:5" s="3" customFormat="1" x14ac:dyDescent="0.2">
      <c r="B44" s="445" t="s">
        <v>545</v>
      </c>
      <c r="C44" s="324"/>
      <c r="D44" s="324"/>
      <c r="E44" s="325" t="s">
        <v>405</v>
      </c>
    </row>
    <row r="45" spans="2:5" s="3" customFormat="1" x14ac:dyDescent="0.2">
      <c r="B45" s="445" t="s">
        <v>541</v>
      </c>
      <c r="C45" s="324"/>
      <c r="D45" s="324"/>
      <c r="E45" s="325" t="s">
        <v>405</v>
      </c>
    </row>
    <row r="46" spans="2:5" s="3" customFormat="1" x14ac:dyDescent="0.2">
      <c r="B46" s="445" t="s">
        <v>542</v>
      </c>
      <c r="C46" s="324"/>
      <c r="D46" s="324"/>
      <c r="E46" s="325" t="s">
        <v>405</v>
      </c>
    </row>
    <row r="47" spans="2:5" s="3" customFormat="1" x14ac:dyDescent="0.2">
      <c r="B47" s="445" t="s">
        <v>549</v>
      </c>
      <c r="C47" s="324"/>
      <c r="D47" s="324"/>
      <c r="E47" s="325" t="s">
        <v>405</v>
      </c>
    </row>
    <row r="48" spans="2:5" s="3" customFormat="1" x14ac:dyDescent="0.2">
      <c r="B48" s="445" t="s">
        <v>515</v>
      </c>
      <c r="C48" s="324"/>
      <c r="D48" s="324"/>
      <c r="E48" s="325" t="s">
        <v>405</v>
      </c>
    </row>
    <row r="49" spans="2:5" s="3" customFormat="1" x14ac:dyDescent="0.2">
      <c r="B49" s="3" t="s">
        <v>40</v>
      </c>
      <c r="C49" s="324"/>
      <c r="D49" s="324"/>
      <c r="E49" s="325" t="s">
        <v>405</v>
      </c>
    </row>
    <row r="50" spans="2:5" s="3" customFormat="1" x14ac:dyDescent="0.2">
      <c r="B50" s="3" t="s">
        <v>41</v>
      </c>
      <c r="C50" s="324"/>
      <c r="D50" s="324"/>
      <c r="E50" s="325" t="s">
        <v>405</v>
      </c>
    </row>
    <row r="51" spans="2:5" s="3" customFormat="1" x14ac:dyDescent="0.2">
      <c r="B51" s="3" t="s">
        <v>42</v>
      </c>
      <c r="C51" s="324"/>
      <c r="D51" s="324"/>
      <c r="E51" s="325" t="s">
        <v>405</v>
      </c>
    </row>
    <row r="52" spans="2:5" s="3" customFormat="1" x14ac:dyDescent="0.2">
      <c r="C52" s="133"/>
      <c r="D52" s="132"/>
      <c r="E52" s="132"/>
    </row>
    <row r="53" spans="2:5" s="3" customFormat="1" x14ac:dyDescent="0.2">
      <c r="C53" s="133"/>
      <c r="D53" s="132"/>
      <c r="E53" s="132"/>
    </row>
    <row r="54" spans="2:5" s="3" customFormat="1" x14ac:dyDescent="0.2">
      <c r="B54" s="14" t="s">
        <v>566</v>
      </c>
      <c r="C54" s="131"/>
      <c r="D54" s="132"/>
      <c r="E54" s="132"/>
    </row>
    <row r="55" spans="2:5" s="3" customFormat="1" x14ac:dyDescent="0.2">
      <c r="B55" s="14"/>
      <c r="C55" s="131"/>
      <c r="D55" s="132"/>
      <c r="E55" s="132"/>
    </row>
    <row r="56" spans="2:5" s="3" customFormat="1" x14ac:dyDescent="0.2">
      <c r="C56" s="169" t="s">
        <v>379</v>
      </c>
      <c r="D56" s="170" t="s">
        <v>380</v>
      </c>
      <c r="E56" s="170" t="s">
        <v>378</v>
      </c>
    </row>
    <row r="57" spans="2:5" s="3" customFormat="1" x14ac:dyDescent="0.2">
      <c r="C57" s="157">
        <f>COUNTIFS(C59:C64,"=?")</f>
        <v>1</v>
      </c>
      <c r="D57" s="157">
        <f>COUNTIFS(D59:D64,"=?")</f>
        <v>0</v>
      </c>
      <c r="E57" s="157">
        <f>COUNTIFS(E59:E64,"=?")</f>
        <v>5</v>
      </c>
    </row>
    <row r="58" spans="2:5" s="3" customFormat="1" x14ac:dyDescent="0.2">
      <c r="C58" s="133"/>
      <c r="D58" s="132"/>
      <c r="E58" s="132"/>
    </row>
    <row r="59" spans="2:5" s="3" customFormat="1" x14ac:dyDescent="0.2">
      <c r="B59" s="36" t="s">
        <v>43</v>
      </c>
      <c r="C59" s="324"/>
      <c r="D59" s="324"/>
      <c r="E59" s="325" t="s">
        <v>405</v>
      </c>
    </row>
    <row r="60" spans="2:5" s="3" customFormat="1" x14ac:dyDescent="0.2">
      <c r="B60" s="36" t="s">
        <v>44</v>
      </c>
      <c r="C60" s="324"/>
      <c r="D60" s="324"/>
      <c r="E60" s="325" t="s">
        <v>405</v>
      </c>
    </row>
    <row r="61" spans="2:5" s="3" customFormat="1" x14ac:dyDescent="0.2">
      <c r="B61" s="36" t="s">
        <v>45</v>
      </c>
      <c r="C61" s="325" t="s">
        <v>405</v>
      </c>
      <c r="D61" s="324" t="s">
        <v>354</v>
      </c>
      <c r="E61" s="324" t="s">
        <v>354</v>
      </c>
    </row>
    <row r="62" spans="2:5" s="3" customFormat="1" x14ac:dyDescent="0.2">
      <c r="B62" s="36" t="s">
        <v>46</v>
      </c>
      <c r="C62" s="324"/>
      <c r="D62" s="324"/>
      <c r="E62" s="325" t="s">
        <v>405</v>
      </c>
    </row>
    <row r="63" spans="2:5" s="3" customFormat="1" x14ac:dyDescent="0.2">
      <c r="B63" s="36" t="s">
        <v>47</v>
      </c>
      <c r="C63" s="324"/>
      <c r="D63" s="324"/>
      <c r="E63" s="325" t="s">
        <v>405</v>
      </c>
    </row>
    <row r="64" spans="2:5" s="3" customFormat="1" x14ac:dyDescent="0.2">
      <c r="B64" s="36" t="s">
        <v>590</v>
      </c>
      <c r="C64" s="324"/>
      <c r="D64" s="324"/>
      <c r="E64" s="325" t="s">
        <v>405</v>
      </c>
    </row>
    <row r="65" spans="2:5" s="3" customFormat="1" x14ac:dyDescent="0.2">
      <c r="C65" s="133"/>
      <c r="D65" s="132"/>
      <c r="E65" s="132"/>
    </row>
    <row r="66" spans="2:5" s="3" customFormat="1" x14ac:dyDescent="0.2">
      <c r="C66" s="133"/>
      <c r="D66" s="132"/>
      <c r="E66" s="132"/>
    </row>
    <row r="67" spans="2:5" s="3" customFormat="1" x14ac:dyDescent="0.2">
      <c r="B67" s="14" t="s">
        <v>111</v>
      </c>
      <c r="C67" s="131"/>
      <c r="D67" s="132"/>
      <c r="E67" s="132"/>
    </row>
    <row r="68" spans="2:5" s="3" customFormat="1" x14ac:dyDescent="0.2">
      <c r="C68" s="133"/>
      <c r="D68" s="132"/>
      <c r="E68" s="132"/>
    </row>
    <row r="69" spans="2:5" s="3" customFormat="1" x14ac:dyDescent="0.2">
      <c r="C69" s="169" t="s">
        <v>379</v>
      </c>
      <c r="D69" s="170" t="s">
        <v>380</v>
      </c>
      <c r="E69" s="170" t="s">
        <v>378</v>
      </c>
    </row>
    <row r="70" spans="2:5" s="3" customFormat="1" x14ac:dyDescent="0.2">
      <c r="C70" s="157">
        <f>COUNTIFS(C72,"=?")</f>
        <v>0</v>
      </c>
      <c r="D70" s="157">
        <f>COUNTIFS(D72,"=?")</f>
        <v>0</v>
      </c>
      <c r="E70" s="157">
        <f>COUNTIFS(E72,"=?")</f>
        <v>1</v>
      </c>
    </row>
    <row r="71" spans="2:5" s="3" customFormat="1" x14ac:dyDescent="0.2">
      <c r="C71" s="133"/>
      <c r="D71" s="132"/>
      <c r="E71" s="132"/>
    </row>
    <row r="72" spans="2:5" s="3" customFormat="1" x14ac:dyDescent="0.2">
      <c r="B72" s="3" t="s">
        <v>48</v>
      </c>
      <c r="C72" s="307"/>
      <c r="D72" s="307"/>
      <c r="E72" s="326" t="s">
        <v>405</v>
      </c>
    </row>
    <row r="73" spans="2:5" s="3" customFormat="1" x14ac:dyDescent="0.2">
      <c r="C73" s="133"/>
      <c r="D73" s="132"/>
      <c r="E73" s="132"/>
    </row>
    <row r="74" spans="2:5" s="3" customFormat="1" x14ac:dyDescent="0.2">
      <c r="C74" s="133"/>
      <c r="D74" s="132"/>
      <c r="E74" s="132"/>
    </row>
    <row r="75" spans="2:5" s="3" customFormat="1" x14ac:dyDescent="0.2">
      <c r="B75" s="14" t="s">
        <v>113</v>
      </c>
      <c r="C75" s="131"/>
      <c r="D75" s="132"/>
      <c r="E75" s="132"/>
    </row>
    <row r="76" spans="2:5" s="3" customFormat="1" x14ac:dyDescent="0.2">
      <c r="C76" s="133"/>
      <c r="D76" s="132"/>
      <c r="E76" s="132"/>
    </row>
    <row r="77" spans="2:5" s="3" customFormat="1" x14ac:dyDescent="0.2">
      <c r="C77" s="169" t="s">
        <v>379</v>
      </c>
      <c r="D77" s="170" t="s">
        <v>380</v>
      </c>
      <c r="E77" s="170" t="s">
        <v>378</v>
      </c>
    </row>
    <row r="78" spans="2:5" s="3" customFormat="1" x14ac:dyDescent="0.2">
      <c r="C78" s="157">
        <f>COUNTIFS(C80,"=?")</f>
        <v>0</v>
      </c>
      <c r="D78" s="157">
        <f>COUNTIFS(D80,"=?")</f>
        <v>0</v>
      </c>
      <c r="E78" s="157">
        <f>COUNTIFS(E80,"=?")</f>
        <v>1</v>
      </c>
    </row>
    <row r="79" spans="2:5" s="3" customFormat="1" x14ac:dyDescent="0.2">
      <c r="C79" s="133"/>
      <c r="D79" s="132"/>
      <c r="E79" s="132"/>
    </row>
    <row r="80" spans="2:5" s="3" customFormat="1" x14ac:dyDescent="0.2">
      <c r="B80" s="3" t="s">
        <v>49</v>
      </c>
      <c r="C80" s="307"/>
      <c r="D80" s="307"/>
      <c r="E80" s="326" t="s">
        <v>405</v>
      </c>
    </row>
    <row r="81" spans="2:5" s="3" customFormat="1" x14ac:dyDescent="0.2">
      <c r="C81" s="133"/>
      <c r="D81" s="132"/>
      <c r="E81" s="132"/>
    </row>
    <row r="82" spans="2:5" s="3" customFormat="1" x14ac:dyDescent="0.2">
      <c r="C82" s="133"/>
      <c r="D82" s="132"/>
      <c r="E82" s="132"/>
    </row>
    <row r="83" spans="2:5" s="3" customFormat="1" x14ac:dyDescent="0.2">
      <c r="B83" s="14" t="s">
        <v>112</v>
      </c>
      <c r="C83" s="131"/>
      <c r="D83" s="132"/>
      <c r="E83" s="132"/>
    </row>
    <row r="84" spans="2:5" s="3" customFormat="1" x14ac:dyDescent="0.2">
      <c r="C84" s="133"/>
      <c r="D84" s="132"/>
      <c r="E84" s="132"/>
    </row>
    <row r="85" spans="2:5" s="3" customFormat="1" x14ac:dyDescent="0.2">
      <c r="C85" s="169" t="s">
        <v>379</v>
      </c>
      <c r="D85" s="170" t="s">
        <v>380</v>
      </c>
      <c r="E85" s="170" t="s">
        <v>378</v>
      </c>
    </row>
    <row r="86" spans="2:5" s="3" customFormat="1" x14ac:dyDescent="0.2">
      <c r="C86" s="157">
        <f>COUNTIFS(C88:C90,"=?")</f>
        <v>0</v>
      </c>
      <c r="D86" s="157">
        <f>COUNTIFS(D88:D90,"=?")</f>
        <v>0</v>
      </c>
      <c r="E86" s="157">
        <f>COUNTIFS(E88:E90,"=?")</f>
        <v>3</v>
      </c>
    </row>
    <row r="87" spans="2:5" s="3" customFormat="1" x14ac:dyDescent="0.2">
      <c r="C87" s="133"/>
      <c r="D87" s="132"/>
      <c r="E87" s="132"/>
    </row>
    <row r="88" spans="2:5" s="3" customFormat="1" x14ac:dyDescent="0.2">
      <c r="B88" s="36" t="s">
        <v>50</v>
      </c>
      <c r="C88" s="307"/>
      <c r="D88" s="307"/>
      <c r="E88" s="326" t="s">
        <v>405</v>
      </c>
    </row>
    <row r="89" spans="2:5" s="3" customFormat="1" x14ac:dyDescent="0.2">
      <c r="B89" s="36" t="s">
        <v>51</v>
      </c>
      <c r="C89" s="307"/>
      <c r="D89" s="307"/>
      <c r="E89" s="326" t="s">
        <v>405</v>
      </c>
    </row>
    <row r="90" spans="2:5" s="3" customFormat="1" x14ac:dyDescent="0.2">
      <c r="B90" s="36" t="s">
        <v>52</v>
      </c>
      <c r="C90" s="307"/>
      <c r="D90" s="307"/>
      <c r="E90" s="326" t="s">
        <v>405</v>
      </c>
    </row>
    <row r="91" spans="2:5" s="3" customFormat="1" x14ac:dyDescent="0.2">
      <c r="C91" s="133"/>
      <c r="D91" s="132"/>
      <c r="E91" s="132"/>
    </row>
    <row r="92" spans="2:5" s="3" customFormat="1" x14ac:dyDescent="0.2">
      <c r="C92" s="133"/>
      <c r="D92" s="132"/>
      <c r="E92" s="132"/>
    </row>
    <row r="93" spans="2:5" s="3" customFormat="1" x14ac:dyDescent="0.2">
      <c r="B93" s="14" t="s">
        <v>564</v>
      </c>
      <c r="C93" s="131"/>
      <c r="D93" s="132"/>
      <c r="E93" s="132"/>
    </row>
    <row r="94" spans="2:5" s="3" customFormat="1" x14ac:dyDescent="0.2">
      <c r="C94" s="133"/>
      <c r="D94" s="132"/>
      <c r="E94" s="132"/>
    </row>
    <row r="95" spans="2:5" s="3" customFormat="1" x14ac:dyDescent="0.2">
      <c r="C95" s="169" t="s">
        <v>379</v>
      </c>
      <c r="D95" s="170" t="s">
        <v>380</v>
      </c>
      <c r="E95" s="170" t="s">
        <v>378</v>
      </c>
    </row>
    <row r="96" spans="2:5" s="3" customFormat="1" x14ac:dyDescent="0.2">
      <c r="C96" s="157">
        <f>COUNTIFS(C98:C150,"=?")</f>
        <v>8</v>
      </c>
      <c r="D96" s="157">
        <f>COUNTIFS(D98:D150,"=?")</f>
        <v>22</v>
      </c>
      <c r="E96" s="157">
        <f>COUNTIFS(E98:E150,"=?")</f>
        <v>23</v>
      </c>
    </row>
    <row r="97" spans="2:5" s="3" customFormat="1" x14ac:dyDescent="0.2">
      <c r="C97" s="133"/>
      <c r="D97" s="132"/>
      <c r="E97" s="132"/>
    </row>
    <row r="98" spans="2:5" s="3" customFormat="1" x14ac:dyDescent="0.2">
      <c r="B98" s="36" t="s">
        <v>53</v>
      </c>
      <c r="C98" s="325" t="s">
        <v>405</v>
      </c>
      <c r="D98" s="324" t="s">
        <v>354</v>
      </c>
      <c r="E98" s="324" t="s">
        <v>354</v>
      </c>
    </row>
    <row r="99" spans="2:5" s="3" customFormat="1" x14ac:dyDescent="0.2">
      <c r="B99" s="36" t="s">
        <v>54</v>
      </c>
      <c r="C99" s="325" t="s">
        <v>405</v>
      </c>
      <c r="D99" s="324" t="s">
        <v>354</v>
      </c>
      <c r="E99" s="324" t="s">
        <v>354</v>
      </c>
    </row>
    <row r="100" spans="2:5" s="3" customFormat="1" x14ac:dyDescent="0.2">
      <c r="B100" s="36" t="s">
        <v>55</v>
      </c>
      <c r="C100" s="325" t="s">
        <v>405</v>
      </c>
      <c r="D100" s="324" t="s">
        <v>354</v>
      </c>
      <c r="E100" s="324" t="s">
        <v>354</v>
      </c>
    </row>
    <row r="101" spans="2:5" s="3" customFormat="1" x14ac:dyDescent="0.2">
      <c r="B101" s="36" t="s">
        <v>56</v>
      </c>
      <c r="C101" s="324" t="s">
        <v>354</v>
      </c>
      <c r="D101" s="324" t="s">
        <v>354</v>
      </c>
      <c r="E101" s="325" t="s">
        <v>405</v>
      </c>
    </row>
    <row r="102" spans="2:5" s="3" customFormat="1" x14ac:dyDescent="0.2">
      <c r="B102" s="36" t="s">
        <v>57</v>
      </c>
      <c r="C102" s="324" t="s">
        <v>354</v>
      </c>
      <c r="D102" s="324" t="s">
        <v>354</v>
      </c>
      <c r="E102" s="325" t="s">
        <v>405</v>
      </c>
    </row>
    <row r="103" spans="2:5" s="3" customFormat="1" x14ac:dyDescent="0.2">
      <c r="B103" s="36" t="s">
        <v>58</v>
      </c>
      <c r="C103" s="324" t="s">
        <v>354</v>
      </c>
      <c r="D103" s="325" t="s">
        <v>405</v>
      </c>
      <c r="E103" s="324" t="s">
        <v>354</v>
      </c>
    </row>
    <row r="104" spans="2:5" s="3" customFormat="1" x14ac:dyDescent="0.2">
      <c r="B104" s="36" t="s">
        <v>61</v>
      </c>
      <c r="C104" s="324" t="s">
        <v>354</v>
      </c>
      <c r="D104" s="325" t="s">
        <v>405</v>
      </c>
      <c r="E104" s="324" t="s">
        <v>354</v>
      </c>
    </row>
    <row r="105" spans="2:5" s="3" customFormat="1" x14ac:dyDescent="0.2">
      <c r="B105" s="36" t="s">
        <v>62</v>
      </c>
      <c r="C105" s="324" t="s">
        <v>354</v>
      </c>
      <c r="D105" s="324" t="s">
        <v>354</v>
      </c>
      <c r="E105" s="325" t="s">
        <v>405</v>
      </c>
    </row>
    <row r="106" spans="2:5" s="3" customFormat="1" x14ac:dyDescent="0.2">
      <c r="B106" s="36" t="s">
        <v>63</v>
      </c>
      <c r="C106" s="324" t="s">
        <v>354</v>
      </c>
      <c r="D106" s="324" t="s">
        <v>354</v>
      </c>
      <c r="E106" s="325" t="s">
        <v>405</v>
      </c>
    </row>
    <row r="107" spans="2:5" s="3" customFormat="1" x14ac:dyDescent="0.2">
      <c r="B107" s="36" t="s">
        <v>530</v>
      </c>
      <c r="C107" s="324"/>
      <c r="D107" s="324"/>
      <c r="E107" s="325" t="s">
        <v>405</v>
      </c>
    </row>
    <row r="108" spans="2:5" s="3" customFormat="1" x14ac:dyDescent="0.2">
      <c r="B108" s="36" t="s">
        <v>64</v>
      </c>
      <c r="C108" s="325" t="s">
        <v>405</v>
      </c>
      <c r="D108" s="324" t="s">
        <v>354</v>
      </c>
      <c r="E108" s="324" t="s">
        <v>354</v>
      </c>
    </row>
    <row r="109" spans="2:5" s="3" customFormat="1" x14ac:dyDescent="0.2">
      <c r="B109" s="36" t="s">
        <v>65</v>
      </c>
      <c r="C109" s="325" t="s">
        <v>405</v>
      </c>
      <c r="E109" s="324" t="s">
        <v>354</v>
      </c>
    </row>
    <row r="110" spans="2:5" s="3" customFormat="1" x14ac:dyDescent="0.2">
      <c r="B110" s="36" t="s">
        <v>68</v>
      </c>
      <c r="C110" s="324" t="s">
        <v>354</v>
      </c>
      <c r="D110" s="325" t="s">
        <v>405</v>
      </c>
      <c r="E110" s="324" t="s">
        <v>354</v>
      </c>
    </row>
    <row r="111" spans="2:5" s="3" customFormat="1" x14ac:dyDescent="0.2">
      <c r="B111" s="36" t="s">
        <v>69</v>
      </c>
      <c r="C111" s="324" t="s">
        <v>354</v>
      </c>
      <c r="D111" s="325" t="s">
        <v>405</v>
      </c>
      <c r="E111" s="324" t="s">
        <v>354</v>
      </c>
    </row>
    <row r="112" spans="2:5" s="3" customFormat="1" x14ac:dyDescent="0.2">
      <c r="B112" s="36" t="s">
        <v>71</v>
      </c>
      <c r="C112" s="324" t="s">
        <v>354</v>
      </c>
      <c r="D112" s="325" t="s">
        <v>405</v>
      </c>
      <c r="E112" s="324" t="s">
        <v>354</v>
      </c>
    </row>
    <row r="113" spans="2:5" s="3" customFormat="1" x14ac:dyDescent="0.2">
      <c r="B113" s="36" t="s">
        <v>72</v>
      </c>
      <c r="C113" s="324" t="s">
        <v>354</v>
      </c>
      <c r="D113" s="325"/>
      <c r="E113" s="325" t="s">
        <v>405</v>
      </c>
    </row>
    <row r="114" spans="2:5" s="3" customFormat="1" x14ac:dyDescent="0.2">
      <c r="B114" s="36" t="s">
        <v>73</v>
      </c>
      <c r="C114" s="324" t="s">
        <v>354</v>
      </c>
      <c r="D114" s="325" t="s">
        <v>405</v>
      </c>
      <c r="E114" s="324" t="s">
        <v>354</v>
      </c>
    </row>
    <row r="115" spans="2:5" s="3" customFormat="1" x14ac:dyDescent="0.2">
      <c r="B115" s="36" t="s">
        <v>75</v>
      </c>
      <c r="C115" s="324" t="s">
        <v>354</v>
      </c>
      <c r="D115" s="324" t="s">
        <v>354</v>
      </c>
      <c r="E115" s="325" t="s">
        <v>405</v>
      </c>
    </row>
    <row r="116" spans="2:5" s="3" customFormat="1" x14ac:dyDescent="0.2">
      <c r="B116" s="36" t="s">
        <v>76</v>
      </c>
      <c r="C116" s="324" t="s">
        <v>354</v>
      </c>
      <c r="D116" s="325" t="s">
        <v>405</v>
      </c>
      <c r="E116" s="324" t="s">
        <v>354</v>
      </c>
    </row>
    <row r="117" spans="2:5" s="3" customFormat="1" x14ac:dyDescent="0.2">
      <c r="B117" s="36" t="s">
        <v>77</v>
      </c>
      <c r="C117" s="324" t="s">
        <v>354</v>
      </c>
      <c r="D117" s="325" t="s">
        <v>405</v>
      </c>
      <c r="E117" s="324" t="s">
        <v>354</v>
      </c>
    </row>
    <row r="118" spans="2:5" s="3" customFormat="1" x14ac:dyDescent="0.2">
      <c r="B118" s="36" t="s">
        <v>78</v>
      </c>
      <c r="C118" s="324" t="s">
        <v>354</v>
      </c>
      <c r="D118" s="324" t="s">
        <v>354</v>
      </c>
      <c r="E118" s="325" t="s">
        <v>405</v>
      </c>
    </row>
    <row r="119" spans="2:5" s="3" customFormat="1" x14ac:dyDescent="0.2">
      <c r="B119" s="36" t="s">
        <v>79</v>
      </c>
      <c r="C119" s="324" t="s">
        <v>354</v>
      </c>
      <c r="D119" s="325" t="s">
        <v>405</v>
      </c>
      <c r="E119" s="324" t="s">
        <v>354</v>
      </c>
    </row>
    <row r="120" spans="2:5" s="3" customFormat="1" x14ac:dyDescent="0.2">
      <c r="B120" s="36" t="s">
        <v>529</v>
      </c>
      <c r="C120" s="324"/>
      <c r="D120" s="325"/>
      <c r="E120" s="325" t="s">
        <v>405</v>
      </c>
    </row>
    <row r="121" spans="2:5" s="3" customFormat="1" x14ac:dyDescent="0.2">
      <c r="B121" s="261" t="s">
        <v>81</v>
      </c>
      <c r="C121" s="324"/>
      <c r="D121" s="325"/>
      <c r="E121" s="325" t="s">
        <v>405</v>
      </c>
    </row>
    <row r="122" spans="2:5" s="3" customFormat="1" x14ac:dyDescent="0.2">
      <c r="B122" s="36" t="s">
        <v>82</v>
      </c>
      <c r="C122" s="324" t="s">
        <v>354</v>
      </c>
      <c r="D122" s="325" t="s">
        <v>405</v>
      </c>
      <c r="E122" s="324"/>
    </row>
    <row r="123" spans="2:5" s="3" customFormat="1" x14ac:dyDescent="0.2">
      <c r="B123" s="36" t="s">
        <v>83</v>
      </c>
      <c r="C123" s="324" t="s">
        <v>354</v>
      </c>
      <c r="D123" s="324" t="s">
        <v>354</v>
      </c>
      <c r="E123" s="325" t="s">
        <v>405</v>
      </c>
    </row>
    <row r="124" spans="2:5" s="3" customFormat="1" x14ac:dyDescent="0.2">
      <c r="B124" s="36" t="s">
        <v>533</v>
      </c>
      <c r="C124" s="324"/>
      <c r="D124" s="325" t="s">
        <v>405</v>
      </c>
      <c r="E124" s="325"/>
    </row>
    <row r="125" spans="2:5" s="3" customFormat="1" x14ac:dyDescent="0.2">
      <c r="B125" s="36" t="s">
        <v>84</v>
      </c>
      <c r="C125" s="324" t="s">
        <v>354</v>
      </c>
      <c r="D125" s="324" t="s">
        <v>354</v>
      </c>
      <c r="E125" s="325" t="s">
        <v>405</v>
      </c>
    </row>
    <row r="126" spans="2:5" s="3" customFormat="1" x14ac:dyDescent="0.2">
      <c r="B126" s="36" t="s">
        <v>85</v>
      </c>
      <c r="C126" s="324" t="s">
        <v>354</v>
      </c>
      <c r="D126" s="325" t="s">
        <v>405</v>
      </c>
      <c r="E126" s="324" t="s">
        <v>354</v>
      </c>
    </row>
    <row r="127" spans="2:5" s="3" customFormat="1" x14ac:dyDescent="0.2">
      <c r="B127" s="36" t="s">
        <v>551</v>
      </c>
      <c r="C127" s="324"/>
      <c r="D127" s="325" t="s">
        <v>405</v>
      </c>
      <c r="E127" s="324"/>
    </row>
    <row r="128" spans="2:5" s="3" customFormat="1" x14ac:dyDescent="0.2">
      <c r="B128" s="36" t="s">
        <v>86</v>
      </c>
      <c r="C128" s="324" t="s">
        <v>354</v>
      </c>
      <c r="D128" s="325" t="s">
        <v>405</v>
      </c>
      <c r="E128" s="324" t="s">
        <v>354</v>
      </c>
    </row>
    <row r="129" spans="2:5" s="3" customFormat="1" x14ac:dyDescent="0.2">
      <c r="B129" s="36" t="s">
        <v>87</v>
      </c>
      <c r="C129" s="324" t="s">
        <v>354</v>
      </c>
      <c r="D129" s="324" t="s">
        <v>354</v>
      </c>
      <c r="E129" s="325" t="s">
        <v>405</v>
      </c>
    </row>
    <row r="130" spans="2:5" s="3" customFormat="1" x14ac:dyDescent="0.2">
      <c r="B130" s="36" t="s">
        <v>88</v>
      </c>
      <c r="C130" s="324" t="s">
        <v>354</v>
      </c>
      <c r="D130" s="325" t="s">
        <v>405</v>
      </c>
      <c r="E130" s="324" t="s">
        <v>354</v>
      </c>
    </row>
    <row r="131" spans="2:5" s="3" customFormat="1" x14ac:dyDescent="0.2">
      <c r="B131" s="36" t="s">
        <v>89</v>
      </c>
      <c r="C131" s="324" t="s">
        <v>354</v>
      </c>
      <c r="D131" s="325" t="s">
        <v>405</v>
      </c>
      <c r="E131" s="324" t="s">
        <v>354</v>
      </c>
    </row>
    <row r="132" spans="2:5" s="3" customFormat="1" x14ac:dyDescent="0.2">
      <c r="B132" s="36" t="s">
        <v>90</v>
      </c>
      <c r="C132" s="324" t="s">
        <v>354</v>
      </c>
      <c r="D132" s="325" t="s">
        <v>405</v>
      </c>
      <c r="E132" s="324" t="s">
        <v>354</v>
      </c>
    </row>
    <row r="133" spans="2:5" s="3" customFormat="1" x14ac:dyDescent="0.2">
      <c r="B133" s="36" t="s">
        <v>91</v>
      </c>
      <c r="C133" s="324"/>
      <c r="D133" s="325"/>
      <c r="E133" s="325" t="s">
        <v>405</v>
      </c>
    </row>
    <row r="134" spans="2:5" s="3" customFormat="1" x14ac:dyDescent="0.2">
      <c r="B134" s="36" t="s">
        <v>92</v>
      </c>
      <c r="C134" s="324" t="s">
        <v>354</v>
      </c>
      <c r="D134" s="324" t="s">
        <v>354</v>
      </c>
      <c r="E134" s="325" t="s">
        <v>405</v>
      </c>
    </row>
    <row r="135" spans="2:5" s="3" customFormat="1" x14ac:dyDescent="0.2">
      <c r="B135" s="36" t="s">
        <v>531</v>
      </c>
      <c r="C135" s="324" t="s">
        <v>354</v>
      </c>
      <c r="D135" s="324" t="s">
        <v>354</v>
      </c>
      <c r="E135" s="325" t="s">
        <v>405</v>
      </c>
    </row>
    <row r="136" spans="2:5" s="3" customFormat="1" x14ac:dyDescent="0.2">
      <c r="B136" s="36" t="s">
        <v>93</v>
      </c>
      <c r="C136" s="324" t="s">
        <v>354</v>
      </c>
      <c r="D136" s="325" t="s">
        <v>405</v>
      </c>
      <c r="E136" s="324" t="s">
        <v>354</v>
      </c>
    </row>
    <row r="137" spans="2:5" s="3" customFormat="1" x14ac:dyDescent="0.2">
      <c r="B137" s="36" t="s">
        <v>94</v>
      </c>
      <c r="C137" s="324" t="s">
        <v>354</v>
      </c>
      <c r="D137" s="324" t="s">
        <v>354</v>
      </c>
      <c r="E137" s="325" t="s">
        <v>405</v>
      </c>
    </row>
    <row r="138" spans="2:5" s="3" customFormat="1" x14ac:dyDescent="0.2">
      <c r="B138" s="36" t="s">
        <v>95</v>
      </c>
      <c r="C138" s="324" t="s">
        <v>354</v>
      </c>
      <c r="D138" s="325" t="s">
        <v>405</v>
      </c>
      <c r="E138" s="325"/>
    </row>
    <row r="139" spans="2:5" s="3" customFormat="1" x14ac:dyDescent="0.2">
      <c r="B139" s="36" t="s">
        <v>96</v>
      </c>
      <c r="C139" s="324"/>
      <c r="D139" s="325"/>
      <c r="E139" s="325" t="s">
        <v>405</v>
      </c>
    </row>
    <row r="140" spans="2:5" s="3" customFormat="1" x14ac:dyDescent="0.2">
      <c r="B140" s="36" t="s">
        <v>97</v>
      </c>
      <c r="C140" s="325" t="s">
        <v>405</v>
      </c>
      <c r="D140" s="324" t="s">
        <v>354</v>
      </c>
      <c r="E140" s="324" t="s">
        <v>354</v>
      </c>
    </row>
    <row r="141" spans="2:5" s="3" customFormat="1" x14ac:dyDescent="0.2">
      <c r="B141" s="36" t="s">
        <v>98</v>
      </c>
      <c r="C141" s="324" t="s">
        <v>354</v>
      </c>
      <c r="D141" s="324" t="s">
        <v>354</v>
      </c>
      <c r="E141" s="325" t="s">
        <v>405</v>
      </c>
    </row>
    <row r="142" spans="2:5" s="3" customFormat="1" x14ac:dyDescent="0.2">
      <c r="B142" s="36" t="s">
        <v>99</v>
      </c>
      <c r="C142" s="324" t="s">
        <v>354</v>
      </c>
      <c r="D142" s="325" t="s">
        <v>405</v>
      </c>
      <c r="E142" s="324" t="s">
        <v>354</v>
      </c>
    </row>
    <row r="143" spans="2:5" s="3" customFormat="1" x14ac:dyDescent="0.2">
      <c r="B143" s="36" t="s">
        <v>100</v>
      </c>
      <c r="C143" s="324" t="s">
        <v>354</v>
      </c>
      <c r="D143" s="325" t="s">
        <v>405</v>
      </c>
      <c r="E143" s="324" t="s">
        <v>354</v>
      </c>
    </row>
    <row r="144" spans="2:5" s="3" customFormat="1" x14ac:dyDescent="0.2">
      <c r="B144" s="36" t="s">
        <v>102</v>
      </c>
      <c r="C144" s="324"/>
      <c r="D144" s="324"/>
      <c r="E144" s="325" t="s">
        <v>405</v>
      </c>
    </row>
    <row r="145" spans="2:5" s="3" customFormat="1" x14ac:dyDescent="0.2">
      <c r="B145" s="36" t="s">
        <v>103</v>
      </c>
      <c r="C145" s="324" t="s">
        <v>354</v>
      </c>
      <c r="D145" s="325" t="s">
        <v>405</v>
      </c>
      <c r="E145" s="324" t="s">
        <v>354</v>
      </c>
    </row>
    <row r="146" spans="2:5" s="3" customFormat="1" x14ac:dyDescent="0.2">
      <c r="B146" s="36" t="s">
        <v>104</v>
      </c>
      <c r="C146" s="324" t="s">
        <v>354</v>
      </c>
      <c r="D146" s="324" t="s">
        <v>354</v>
      </c>
      <c r="E146" s="325" t="s">
        <v>405</v>
      </c>
    </row>
    <row r="147" spans="2:5" s="3" customFormat="1" x14ac:dyDescent="0.2">
      <c r="B147" s="36" t="s">
        <v>105</v>
      </c>
      <c r="C147" s="324" t="s">
        <v>354</v>
      </c>
      <c r="D147" s="324" t="s">
        <v>354</v>
      </c>
      <c r="E147" s="325" t="s">
        <v>405</v>
      </c>
    </row>
    <row r="148" spans="2:5" s="3" customFormat="1" x14ac:dyDescent="0.2">
      <c r="B148" s="36" t="s">
        <v>106</v>
      </c>
      <c r="C148" s="325" t="s">
        <v>405</v>
      </c>
      <c r="D148" s="324" t="s">
        <v>354</v>
      </c>
      <c r="E148" s="324" t="s">
        <v>354</v>
      </c>
    </row>
    <row r="149" spans="2:5" s="3" customFormat="1" x14ac:dyDescent="0.2">
      <c r="B149" s="36" t="s">
        <v>107</v>
      </c>
      <c r="C149" s="324" t="s">
        <v>354</v>
      </c>
      <c r="D149" s="324" t="s">
        <v>354</v>
      </c>
      <c r="E149" s="325" t="s">
        <v>405</v>
      </c>
    </row>
    <row r="150" spans="2:5" s="3" customFormat="1" x14ac:dyDescent="0.2">
      <c r="B150" s="36" t="s">
        <v>108</v>
      </c>
      <c r="C150" s="325" t="s">
        <v>405</v>
      </c>
      <c r="D150" s="324" t="s">
        <v>354</v>
      </c>
      <c r="E150" s="324" t="s">
        <v>354</v>
      </c>
    </row>
    <row r="151" spans="2:5" s="3" customFormat="1" x14ac:dyDescent="0.2">
      <c r="C151" s="161"/>
      <c r="D151" s="163"/>
      <c r="E151" s="163"/>
    </row>
    <row r="152" spans="2:5" s="3" customFormat="1" x14ac:dyDescent="0.2">
      <c r="C152" s="133"/>
      <c r="D152" s="132"/>
      <c r="E152" s="132"/>
    </row>
    <row r="153" spans="2:5" s="3" customFormat="1" x14ac:dyDescent="0.2">
      <c r="C153" s="133"/>
      <c r="D153" s="132"/>
      <c r="E153" s="132"/>
    </row>
    <row r="154" spans="2:5" s="3" customFormat="1" x14ac:dyDescent="0.2">
      <c r="C154" s="133"/>
      <c r="D154" s="132"/>
      <c r="E154" s="132"/>
    </row>
    <row r="155" spans="2:5" s="3" customFormat="1" x14ac:dyDescent="0.2">
      <c r="C155" s="133"/>
      <c r="D155" s="132"/>
      <c r="E155" s="132"/>
    </row>
    <row r="156" spans="2:5" s="3" customFormat="1" x14ac:dyDescent="0.2">
      <c r="C156" s="133"/>
      <c r="D156" s="132"/>
      <c r="E156" s="132"/>
    </row>
    <row r="157" spans="2:5" s="3" customFormat="1" x14ac:dyDescent="0.2">
      <c r="B157" s="14" t="s">
        <v>562</v>
      </c>
      <c r="C157" s="131"/>
      <c r="D157" s="132"/>
      <c r="E157" s="132"/>
    </row>
    <row r="158" spans="2:5" s="3" customFormat="1" x14ac:dyDescent="0.2">
      <c r="C158" s="133"/>
      <c r="D158" s="132"/>
      <c r="E158" s="132"/>
    </row>
    <row r="159" spans="2:5" s="3" customFormat="1" x14ac:dyDescent="0.2">
      <c r="C159" s="169" t="s">
        <v>379</v>
      </c>
      <c r="D159" s="170" t="s">
        <v>380</v>
      </c>
      <c r="E159" s="170" t="s">
        <v>378</v>
      </c>
    </row>
    <row r="160" spans="2:5" s="3" customFormat="1" x14ac:dyDescent="0.2">
      <c r="C160" s="157">
        <f>COUNTIFS(C162:C165,"=?")</f>
        <v>1</v>
      </c>
      <c r="D160" s="157">
        <f>COUNTIFS(D162:D165,"=?")</f>
        <v>3</v>
      </c>
      <c r="E160" s="157">
        <f>COUNTIFS(E162:E165,"=?")</f>
        <v>0</v>
      </c>
    </row>
    <row r="161" spans="2:5" s="3" customFormat="1" x14ac:dyDescent="0.2">
      <c r="C161" s="133"/>
      <c r="D161" s="132"/>
      <c r="E161" s="132"/>
    </row>
    <row r="162" spans="2:5" s="3" customFormat="1" x14ac:dyDescent="0.2">
      <c r="B162" s="36" t="s">
        <v>116</v>
      </c>
      <c r="C162" s="324"/>
      <c r="D162" s="325" t="s">
        <v>405</v>
      </c>
      <c r="E162" s="324"/>
    </row>
    <row r="163" spans="2:5" s="3" customFormat="1" x14ac:dyDescent="0.2">
      <c r="B163" s="36" t="s">
        <v>117</v>
      </c>
      <c r="C163" s="325" t="s">
        <v>405</v>
      </c>
      <c r="D163" s="325"/>
      <c r="E163" s="324" t="s">
        <v>354</v>
      </c>
    </row>
    <row r="164" spans="2:5" s="3" customFormat="1" x14ac:dyDescent="0.2">
      <c r="B164" s="36" t="s">
        <v>118</v>
      </c>
      <c r="C164" s="325"/>
      <c r="D164" s="325" t="s">
        <v>405</v>
      </c>
      <c r="E164" s="324" t="s">
        <v>354</v>
      </c>
    </row>
    <row r="165" spans="2:5" s="3" customFormat="1" x14ac:dyDescent="0.2">
      <c r="B165" s="36" t="s">
        <v>119</v>
      </c>
      <c r="C165" s="324" t="s">
        <v>354</v>
      </c>
      <c r="D165" s="325" t="s">
        <v>405</v>
      </c>
      <c r="E165" s="324" t="s">
        <v>354</v>
      </c>
    </row>
    <row r="166" spans="2:5" s="3" customFormat="1" x14ac:dyDescent="0.2">
      <c r="C166" s="133"/>
      <c r="D166" s="132"/>
      <c r="E166" s="132"/>
    </row>
    <row r="167" spans="2:5" s="3" customFormat="1" x14ac:dyDescent="0.2">
      <c r="C167" s="133"/>
      <c r="D167" s="132"/>
      <c r="E167" s="132"/>
    </row>
    <row r="168" spans="2:5" s="3" customFormat="1" x14ac:dyDescent="0.2">
      <c r="B168" s="14" t="s">
        <v>563</v>
      </c>
      <c r="C168" s="131"/>
      <c r="D168" s="132"/>
      <c r="E168" s="132"/>
    </row>
    <row r="169" spans="2:5" s="3" customFormat="1" x14ac:dyDescent="0.2">
      <c r="C169" s="133"/>
      <c r="D169" s="132"/>
      <c r="E169" s="132"/>
    </row>
    <row r="170" spans="2:5" s="3" customFormat="1" x14ac:dyDescent="0.2">
      <c r="C170" s="169" t="s">
        <v>379</v>
      </c>
      <c r="D170" s="170" t="s">
        <v>380</v>
      </c>
      <c r="E170" s="170" t="s">
        <v>378</v>
      </c>
    </row>
    <row r="171" spans="2:5" s="3" customFormat="1" x14ac:dyDescent="0.2">
      <c r="C171" s="157">
        <f>COUNTIFS(C173:C202,"=?")</f>
        <v>0</v>
      </c>
      <c r="D171" s="157">
        <f>COUNTIFS(D173:D202,"=?")</f>
        <v>4</v>
      </c>
      <c r="E171" s="157">
        <f>COUNTIFS(E173:E202,"=?")</f>
        <v>26</v>
      </c>
    </row>
    <row r="172" spans="2:5" s="3" customFormat="1" x14ac:dyDescent="0.2">
      <c r="C172" s="133"/>
      <c r="D172" s="132"/>
      <c r="E172" s="132"/>
    </row>
    <row r="173" spans="2:5" s="3" customFormat="1" x14ac:dyDescent="0.2">
      <c r="B173" s="36" t="s">
        <v>120</v>
      </c>
      <c r="C173" s="325"/>
      <c r="D173" s="324" t="s">
        <v>354</v>
      </c>
      <c r="E173" s="325" t="s">
        <v>405</v>
      </c>
    </row>
    <row r="174" spans="2:5" s="3" customFormat="1" x14ac:dyDescent="0.2">
      <c r="B174" s="36" t="s">
        <v>121</v>
      </c>
      <c r="C174" s="324" t="s">
        <v>354</v>
      </c>
      <c r="D174" s="324" t="s">
        <v>354</v>
      </c>
      <c r="E174" s="325" t="s">
        <v>405</v>
      </c>
    </row>
    <row r="175" spans="2:5" s="3" customFormat="1" x14ac:dyDescent="0.2">
      <c r="B175" s="36" t="s">
        <v>122</v>
      </c>
      <c r="C175" s="324" t="s">
        <v>354</v>
      </c>
      <c r="D175" s="324" t="s">
        <v>354</v>
      </c>
      <c r="E175" s="325" t="s">
        <v>405</v>
      </c>
    </row>
    <row r="176" spans="2:5" s="3" customFormat="1" x14ac:dyDescent="0.2">
      <c r="B176" s="36" t="s">
        <v>123</v>
      </c>
      <c r="C176" s="324" t="s">
        <v>354</v>
      </c>
      <c r="D176" s="324" t="s">
        <v>354</v>
      </c>
      <c r="E176" s="325" t="s">
        <v>405</v>
      </c>
    </row>
    <row r="177" spans="2:5" s="3" customFormat="1" x14ac:dyDescent="0.2">
      <c r="B177" s="36" t="s">
        <v>124</v>
      </c>
      <c r="C177" s="324" t="s">
        <v>354</v>
      </c>
      <c r="D177" s="324" t="s">
        <v>354</v>
      </c>
      <c r="E177" s="325" t="s">
        <v>405</v>
      </c>
    </row>
    <row r="178" spans="2:5" s="3" customFormat="1" x14ac:dyDescent="0.2">
      <c r="B178" s="36" t="s">
        <v>125</v>
      </c>
      <c r="C178" s="324" t="s">
        <v>354</v>
      </c>
      <c r="D178" s="324" t="s">
        <v>354</v>
      </c>
      <c r="E178" s="325" t="s">
        <v>405</v>
      </c>
    </row>
    <row r="179" spans="2:5" s="3" customFormat="1" x14ac:dyDescent="0.2">
      <c r="B179" s="36" t="s">
        <v>126</v>
      </c>
      <c r="C179" s="324" t="s">
        <v>354</v>
      </c>
      <c r="D179" s="324" t="s">
        <v>354</v>
      </c>
      <c r="E179" s="325" t="s">
        <v>405</v>
      </c>
    </row>
    <row r="180" spans="2:5" s="3" customFormat="1" x14ac:dyDescent="0.2">
      <c r="B180" s="36" t="s">
        <v>127</v>
      </c>
      <c r="C180" s="324" t="s">
        <v>354</v>
      </c>
      <c r="D180" s="324" t="s">
        <v>354</v>
      </c>
      <c r="E180" s="325" t="s">
        <v>405</v>
      </c>
    </row>
    <row r="181" spans="2:5" s="3" customFormat="1" x14ac:dyDescent="0.2">
      <c r="B181" s="36" t="s">
        <v>142</v>
      </c>
      <c r="C181" s="324"/>
      <c r="D181" s="324"/>
      <c r="E181" s="325" t="s">
        <v>405</v>
      </c>
    </row>
    <row r="182" spans="2:5" s="3" customFormat="1" x14ac:dyDescent="0.2">
      <c r="B182" s="36" t="s">
        <v>128</v>
      </c>
      <c r="C182" s="324" t="s">
        <v>354</v>
      </c>
      <c r="D182" s="324" t="s">
        <v>354</v>
      </c>
      <c r="E182" s="325" t="s">
        <v>405</v>
      </c>
    </row>
    <row r="183" spans="2:5" s="3" customFormat="1" x14ac:dyDescent="0.2">
      <c r="B183" s="36" t="s">
        <v>129</v>
      </c>
      <c r="C183" s="324" t="s">
        <v>354</v>
      </c>
      <c r="D183" s="325" t="s">
        <v>405</v>
      </c>
      <c r="E183" s="324" t="s">
        <v>354</v>
      </c>
    </row>
    <row r="184" spans="2:5" s="3" customFormat="1" x14ac:dyDescent="0.2">
      <c r="B184" s="36" t="s">
        <v>130</v>
      </c>
      <c r="C184" s="324" t="s">
        <v>354</v>
      </c>
      <c r="D184" s="324"/>
      <c r="E184" s="325" t="s">
        <v>405</v>
      </c>
    </row>
    <row r="185" spans="2:5" s="3" customFormat="1" x14ac:dyDescent="0.2">
      <c r="B185" s="36" t="s">
        <v>131</v>
      </c>
      <c r="C185" s="324" t="s">
        <v>354</v>
      </c>
      <c r="D185" s="325" t="s">
        <v>405</v>
      </c>
      <c r="E185" s="324" t="s">
        <v>354</v>
      </c>
    </row>
    <row r="186" spans="2:5" s="3" customFormat="1" x14ac:dyDescent="0.2">
      <c r="B186" s="36" t="s">
        <v>516</v>
      </c>
      <c r="C186" s="324"/>
      <c r="D186" s="325" t="s">
        <v>405</v>
      </c>
      <c r="E186" s="324"/>
    </row>
    <row r="187" spans="2:5" s="3" customFormat="1" x14ac:dyDescent="0.2">
      <c r="B187" s="36" t="s">
        <v>132</v>
      </c>
      <c r="C187" s="324" t="s">
        <v>354</v>
      </c>
      <c r="D187" s="324" t="s">
        <v>354</v>
      </c>
      <c r="E187" s="325" t="s">
        <v>405</v>
      </c>
    </row>
    <row r="188" spans="2:5" s="3" customFormat="1" x14ac:dyDescent="0.2">
      <c r="B188" s="36" t="s">
        <v>133</v>
      </c>
      <c r="C188" s="324" t="s">
        <v>354</v>
      </c>
      <c r="D188" s="324" t="s">
        <v>354</v>
      </c>
      <c r="E188" s="325" t="s">
        <v>405</v>
      </c>
    </row>
    <row r="189" spans="2:5" s="3" customFormat="1" x14ac:dyDescent="0.2">
      <c r="B189" s="36" t="s">
        <v>134</v>
      </c>
      <c r="C189" s="324" t="s">
        <v>354</v>
      </c>
      <c r="D189" s="324" t="s">
        <v>354</v>
      </c>
      <c r="E189" s="325" t="s">
        <v>405</v>
      </c>
    </row>
    <row r="190" spans="2:5" s="3" customFormat="1" x14ac:dyDescent="0.2">
      <c r="B190" s="36" t="s">
        <v>135</v>
      </c>
      <c r="C190" s="324"/>
      <c r="D190" s="324"/>
      <c r="E190" s="325" t="s">
        <v>405</v>
      </c>
    </row>
    <row r="191" spans="2:5" s="3" customFormat="1" x14ac:dyDescent="0.2">
      <c r="B191" s="36" t="s">
        <v>552</v>
      </c>
      <c r="C191" s="324"/>
      <c r="D191" s="324"/>
      <c r="E191" s="325" t="s">
        <v>405</v>
      </c>
    </row>
    <row r="192" spans="2:5" s="3" customFormat="1" x14ac:dyDescent="0.2">
      <c r="B192" s="36" t="s">
        <v>553</v>
      </c>
      <c r="C192" s="324"/>
      <c r="D192" s="324"/>
      <c r="E192" s="325" t="s">
        <v>405</v>
      </c>
    </row>
    <row r="193" spans="2:5" s="3" customFormat="1" x14ac:dyDescent="0.2">
      <c r="B193" s="36" t="s">
        <v>532</v>
      </c>
      <c r="C193" s="324"/>
      <c r="D193" s="324"/>
      <c r="E193" s="325" t="s">
        <v>405</v>
      </c>
    </row>
    <row r="194" spans="2:5" s="3" customFormat="1" x14ac:dyDescent="0.2">
      <c r="B194" s="36" t="s">
        <v>554</v>
      </c>
      <c r="C194" s="324"/>
      <c r="D194" s="324"/>
      <c r="E194" s="325" t="s">
        <v>405</v>
      </c>
    </row>
    <row r="195" spans="2:5" s="3" customFormat="1" x14ac:dyDescent="0.2">
      <c r="B195" s="36" t="s">
        <v>555</v>
      </c>
      <c r="C195" s="324"/>
      <c r="D195" s="325" t="s">
        <v>405</v>
      </c>
      <c r="E195" s="325"/>
    </row>
    <row r="196" spans="2:5" s="3" customFormat="1" x14ac:dyDescent="0.2">
      <c r="B196" s="36" t="s">
        <v>557</v>
      </c>
      <c r="C196" s="324"/>
      <c r="D196" s="324"/>
      <c r="E196" s="325" t="s">
        <v>405</v>
      </c>
    </row>
    <row r="197" spans="2:5" s="3" customFormat="1" x14ac:dyDescent="0.2">
      <c r="B197" s="36" t="s">
        <v>136</v>
      </c>
      <c r="C197" s="324"/>
      <c r="D197" s="324"/>
      <c r="E197" s="325" t="s">
        <v>405</v>
      </c>
    </row>
    <row r="198" spans="2:5" s="3" customFormat="1" x14ac:dyDescent="0.2">
      <c r="B198" s="36" t="s">
        <v>137</v>
      </c>
      <c r="C198" s="324"/>
      <c r="D198" s="325"/>
      <c r="E198" s="325" t="s">
        <v>405</v>
      </c>
    </row>
    <row r="199" spans="2:5" s="3" customFormat="1" x14ac:dyDescent="0.2">
      <c r="B199" s="36" t="s">
        <v>520</v>
      </c>
      <c r="C199" s="324" t="s">
        <v>354</v>
      </c>
      <c r="D199" s="324" t="s">
        <v>354</v>
      </c>
      <c r="E199" s="325" t="s">
        <v>405</v>
      </c>
    </row>
    <row r="200" spans="2:5" s="3" customFormat="1" x14ac:dyDescent="0.2">
      <c r="B200" s="36" t="s">
        <v>558</v>
      </c>
      <c r="C200" s="324" t="s">
        <v>354</v>
      </c>
      <c r="D200" s="324" t="s">
        <v>354</v>
      </c>
      <c r="E200" s="325" t="s">
        <v>405</v>
      </c>
    </row>
    <row r="201" spans="2:5" s="3" customFormat="1" x14ac:dyDescent="0.2">
      <c r="B201" s="36" t="s">
        <v>138</v>
      </c>
      <c r="C201" s="324" t="s">
        <v>354</v>
      </c>
      <c r="D201" s="324" t="s">
        <v>354</v>
      </c>
      <c r="E201" s="325" t="s">
        <v>405</v>
      </c>
    </row>
    <row r="202" spans="2:5" s="3" customFormat="1" x14ac:dyDescent="0.2">
      <c r="B202" s="36" t="s">
        <v>139</v>
      </c>
      <c r="C202" s="324" t="s">
        <v>354</v>
      </c>
      <c r="D202" s="324" t="s">
        <v>354</v>
      </c>
      <c r="E202" s="325" t="s">
        <v>405</v>
      </c>
    </row>
    <row r="203" spans="2:5" s="3" customFormat="1" x14ac:dyDescent="0.2">
      <c r="C203" s="161"/>
      <c r="D203" s="163"/>
      <c r="E203" s="163"/>
    </row>
    <row r="204" spans="2:5" s="3" customFormat="1" x14ac:dyDescent="0.2">
      <c r="C204" s="133"/>
      <c r="D204" s="132"/>
      <c r="E204" s="132"/>
    </row>
    <row r="205" spans="2:5" s="3" customFormat="1" x14ac:dyDescent="0.2">
      <c r="B205" s="14" t="s">
        <v>140</v>
      </c>
      <c r="C205" s="131"/>
      <c r="D205" s="132"/>
      <c r="E205" s="132"/>
    </row>
    <row r="206" spans="2:5" s="3" customFormat="1" x14ac:dyDescent="0.2">
      <c r="C206" s="133"/>
      <c r="D206" s="132"/>
      <c r="E206" s="132"/>
    </row>
    <row r="207" spans="2:5" s="3" customFormat="1" x14ac:dyDescent="0.2">
      <c r="C207" s="169" t="s">
        <v>379</v>
      </c>
      <c r="D207" s="170" t="s">
        <v>380</v>
      </c>
      <c r="E207" s="170" t="s">
        <v>378</v>
      </c>
    </row>
    <row r="208" spans="2:5" s="3" customFormat="1" x14ac:dyDescent="0.2">
      <c r="C208" s="157">
        <f>COUNTIFS(C210,"=?")</f>
        <v>0</v>
      </c>
      <c r="D208" s="157">
        <f>COUNTIFS(D210,"=?")</f>
        <v>0</v>
      </c>
      <c r="E208" s="157">
        <f>COUNTIFS(E210,"=?")</f>
        <v>1</v>
      </c>
    </row>
    <row r="209" spans="2:6" s="3" customFormat="1" x14ac:dyDescent="0.2">
      <c r="C209" s="133"/>
      <c r="D209" s="132"/>
      <c r="E209" s="132"/>
    </row>
    <row r="210" spans="2:6" s="3" customFormat="1" x14ac:dyDescent="0.2">
      <c r="B210" s="36" t="s">
        <v>141</v>
      </c>
      <c r="C210" s="307"/>
      <c r="D210" s="326"/>
      <c r="E210" s="326" t="s">
        <v>405</v>
      </c>
    </row>
    <row r="211" spans="2:6" s="3" customFormat="1" x14ac:dyDescent="0.2">
      <c r="B211" s="36"/>
      <c r="C211" s="525"/>
      <c r="D211" s="528"/>
      <c r="E211" s="528"/>
    </row>
    <row r="212" spans="2:6" s="3" customFormat="1" x14ac:dyDescent="0.2">
      <c r="B212" s="36"/>
      <c r="C212" s="525"/>
      <c r="D212" s="528"/>
      <c r="E212" s="528"/>
    </row>
    <row r="213" spans="2:6" s="3" customFormat="1" x14ac:dyDescent="0.2">
      <c r="C213" s="133"/>
      <c r="D213" s="132"/>
      <c r="E213" s="132"/>
      <c r="F213" s="44"/>
    </row>
    <row r="214" spans="2:6" ht="15" x14ac:dyDescent="0.25">
      <c r="B214" s="15" t="s">
        <v>500</v>
      </c>
      <c r="C214" s="140"/>
      <c r="D214" s="141"/>
      <c r="E214" s="185"/>
      <c r="F214" s="364"/>
    </row>
    <row r="215" spans="2:6" s="3" customFormat="1" x14ac:dyDescent="0.2">
      <c r="C215" s="133"/>
      <c r="D215" s="132"/>
      <c r="E215" s="132"/>
    </row>
    <row r="216" spans="2:6" s="3" customFormat="1" x14ac:dyDescent="0.2">
      <c r="C216" s="133"/>
      <c r="D216" s="132"/>
      <c r="E216" s="132"/>
    </row>
    <row r="217" spans="2:6" s="3" customFormat="1" x14ac:dyDescent="0.2">
      <c r="C217" s="133"/>
      <c r="D217" s="132"/>
      <c r="E217" s="132"/>
    </row>
    <row r="218" spans="2:6" s="3" customFormat="1" x14ac:dyDescent="0.2">
      <c r="C218" s="133"/>
      <c r="D218" s="132"/>
      <c r="E218" s="132"/>
    </row>
    <row r="219" spans="2:6" s="3" customFormat="1" x14ac:dyDescent="0.2">
      <c r="C219" s="133"/>
      <c r="D219" s="132"/>
      <c r="E219" s="132"/>
    </row>
    <row r="220" spans="2:6" s="3" customFormat="1" x14ac:dyDescent="0.2">
      <c r="C220" s="133"/>
      <c r="D220" s="132"/>
      <c r="E220" s="132"/>
    </row>
    <row r="221" spans="2:6" s="3" customFormat="1" x14ac:dyDescent="0.2">
      <c r="C221" s="133"/>
      <c r="D221" s="132"/>
      <c r="E221" s="132"/>
    </row>
    <row r="222" spans="2:6" s="3" customFormat="1" x14ac:dyDescent="0.2">
      <c r="C222" s="133"/>
      <c r="D222" s="132"/>
      <c r="E222" s="132"/>
    </row>
    <row r="223" spans="2:6" s="3" customFormat="1" x14ac:dyDescent="0.2">
      <c r="C223" s="133"/>
      <c r="D223" s="132"/>
      <c r="E223" s="132"/>
    </row>
    <row r="224" spans="2:6" s="3" customFormat="1" x14ac:dyDescent="0.2">
      <c r="C224" s="133"/>
      <c r="D224" s="132"/>
      <c r="E224" s="132"/>
    </row>
    <row r="225" spans="3:5" s="3" customFormat="1" x14ac:dyDescent="0.2">
      <c r="C225" s="133"/>
      <c r="D225" s="132"/>
      <c r="E225" s="132"/>
    </row>
    <row r="226" spans="3:5" s="3" customFormat="1" x14ac:dyDescent="0.2">
      <c r="C226" s="133"/>
      <c r="D226" s="132"/>
      <c r="E226" s="132"/>
    </row>
    <row r="227" spans="3:5" s="3" customFormat="1" x14ac:dyDescent="0.2">
      <c r="C227" s="133"/>
      <c r="D227" s="132"/>
      <c r="E227" s="132"/>
    </row>
    <row r="228" spans="3:5" s="3" customFormat="1" x14ac:dyDescent="0.2">
      <c r="C228" s="133"/>
      <c r="D228" s="132"/>
      <c r="E228" s="132"/>
    </row>
    <row r="229" spans="3:5" s="3" customFormat="1" x14ac:dyDescent="0.2">
      <c r="C229" s="133"/>
      <c r="D229" s="132"/>
      <c r="E229" s="132"/>
    </row>
    <row r="230" spans="3:5" s="3" customFormat="1" x14ac:dyDescent="0.2">
      <c r="C230" s="133"/>
      <c r="D230" s="132"/>
      <c r="E230" s="132"/>
    </row>
    <row r="231" spans="3:5" s="3" customFormat="1" x14ac:dyDescent="0.2">
      <c r="C231" s="133"/>
      <c r="D231" s="132"/>
      <c r="E231" s="132"/>
    </row>
    <row r="232" spans="3:5" s="3" customFormat="1" x14ac:dyDescent="0.2">
      <c r="C232" s="133"/>
      <c r="D232" s="132"/>
      <c r="E232" s="132"/>
    </row>
    <row r="233" spans="3:5" s="3" customFormat="1" x14ac:dyDescent="0.2">
      <c r="C233" s="133"/>
      <c r="D233" s="132"/>
      <c r="E233" s="132"/>
    </row>
    <row r="234" spans="3:5" s="3" customFormat="1" x14ac:dyDescent="0.2">
      <c r="C234" s="133"/>
      <c r="D234" s="132"/>
      <c r="E234" s="132"/>
    </row>
    <row r="235" spans="3:5" s="3" customFormat="1" x14ac:dyDescent="0.2">
      <c r="C235" s="133"/>
      <c r="D235" s="132"/>
      <c r="E235" s="132"/>
    </row>
    <row r="236" spans="3:5" s="3" customFormat="1" x14ac:dyDescent="0.2">
      <c r="C236" s="133"/>
      <c r="D236" s="132"/>
      <c r="E236" s="132"/>
    </row>
    <row r="237" spans="3:5" s="3" customFormat="1" x14ac:dyDescent="0.2">
      <c r="C237" s="133"/>
      <c r="D237" s="132"/>
      <c r="E237" s="132"/>
    </row>
    <row r="238" spans="3:5" s="3" customFormat="1" x14ac:dyDescent="0.2">
      <c r="C238" s="133"/>
      <c r="D238" s="132"/>
      <c r="E238" s="132"/>
    </row>
    <row r="239" spans="3:5" s="3" customFormat="1" x14ac:dyDescent="0.2">
      <c r="C239" s="133"/>
      <c r="D239" s="132"/>
      <c r="E239" s="132"/>
    </row>
    <row r="240" spans="3:5" s="3" customFormat="1" x14ac:dyDescent="0.2">
      <c r="C240" s="133"/>
      <c r="D240" s="132"/>
      <c r="E240" s="132"/>
    </row>
    <row r="241" spans="3:5" s="3" customFormat="1" x14ac:dyDescent="0.2">
      <c r="C241" s="133"/>
      <c r="D241" s="132"/>
      <c r="E241" s="132"/>
    </row>
    <row r="242" spans="3:5" s="3" customFormat="1" x14ac:dyDescent="0.2">
      <c r="C242" s="133"/>
      <c r="D242" s="132"/>
      <c r="E242" s="132"/>
    </row>
    <row r="243" spans="3:5" s="3" customFormat="1" x14ac:dyDescent="0.2">
      <c r="C243" s="133"/>
      <c r="D243" s="132"/>
      <c r="E243" s="132"/>
    </row>
    <row r="244" spans="3:5" s="3" customFormat="1" x14ac:dyDescent="0.2">
      <c r="C244" s="133"/>
      <c r="D244" s="132"/>
      <c r="E244" s="132"/>
    </row>
    <row r="245" spans="3:5" s="3" customFormat="1" x14ac:dyDescent="0.2">
      <c r="C245" s="133"/>
      <c r="D245" s="132"/>
      <c r="E245" s="132"/>
    </row>
    <row r="246" spans="3:5" s="3" customFormat="1" x14ac:dyDescent="0.2">
      <c r="C246" s="133"/>
      <c r="D246" s="132"/>
      <c r="E246" s="132"/>
    </row>
    <row r="247" spans="3:5" s="3" customFormat="1" x14ac:dyDescent="0.2">
      <c r="C247" s="133"/>
      <c r="D247" s="132"/>
      <c r="E247" s="132"/>
    </row>
    <row r="248" spans="3:5" s="3" customFormat="1" x14ac:dyDescent="0.2">
      <c r="C248" s="133"/>
      <c r="D248" s="132"/>
      <c r="E248" s="132"/>
    </row>
    <row r="249" spans="3:5" s="3" customFormat="1" x14ac:dyDescent="0.2">
      <c r="C249" s="133"/>
      <c r="D249" s="132"/>
      <c r="E249" s="132"/>
    </row>
    <row r="250" spans="3:5" s="3" customFormat="1" x14ac:dyDescent="0.2">
      <c r="C250" s="133"/>
      <c r="D250" s="132"/>
      <c r="E250" s="132"/>
    </row>
    <row r="251" spans="3:5" s="3" customFormat="1" x14ac:dyDescent="0.2">
      <c r="C251" s="133"/>
      <c r="D251" s="132"/>
      <c r="E251" s="132"/>
    </row>
    <row r="252" spans="3:5" s="3" customFormat="1" x14ac:dyDescent="0.2">
      <c r="C252" s="133"/>
      <c r="D252" s="132"/>
      <c r="E252" s="132"/>
    </row>
    <row r="253" spans="3:5" s="3" customFormat="1" x14ac:dyDescent="0.2">
      <c r="C253" s="133"/>
      <c r="D253" s="132"/>
      <c r="E253" s="132"/>
    </row>
    <row r="254" spans="3:5" s="3" customFormat="1" x14ac:dyDescent="0.2">
      <c r="C254" s="133"/>
      <c r="D254" s="132"/>
      <c r="E254" s="132"/>
    </row>
    <row r="255" spans="3:5" s="3" customFormat="1" x14ac:dyDescent="0.2">
      <c r="C255" s="133"/>
      <c r="D255" s="132"/>
      <c r="E255" s="132"/>
    </row>
    <row r="256" spans="3:5" s="3" customFormat="1" x14ac:dyDescent="0.2">
      <c r="C256" s="133"/>
      <c r="D256" s="132"/>
      <c r="E256" s="132"/>
    </row>
    <row r="257" spans="3:5" s="3" customFormat="1" x14ac:dyDescent="0.2">
      <c r="C257" s="133"/>
      <c r="D257" s="132"/>
      <c r="E257" s="132"/>
    </row>
    <row r="258" spans="3:5" s="3" customFormat="1" x14ac:dyDescent="0.2">
      <c r="C258" s="133"/>
      <c r="D258" s="132"/>
      <c r="E258" s="132"/>
    </row>
    <row r="259" spans="3:5" s="3" customFormat="1" x14ac:dyDescent="0.2">
      <c r="C259" s="133"/>
      <c r="D259" s="132"/>
      <c r="E259" s="132"/>
    </row>
    <row r="260" spans="3:5" s="3" customFormat="1" x14ac:dyDescent="0.2">
      <c r="C260" s="133"/>
      <c r="D260" s="132"/>
      <c r="E260" s="132"/>
    </row>
    <row r="261" spans="3:5" s="3" customFormat="1" x14ac:dyDescent="0.2">
      <c r="C261" s="133"/>
      <c r="D261" s="132"/>
      <c r="E261" s="132"/>
    </row>
    <row r="262" spans="3:5" s="3" customFormat="1" x14ac:dyDescent="0.2">
      <c r="C262" s="133"/>
      <c r="D262" s="132"/>
      <c r="E262" s="132"/>
    </row>
    <row r="263" spans="3:5" s="3" customFormat="1" x14ac:dyDescent="0.2">
      <c r="C263" s="133"/>
      <c r="D263" s="132"/>
      <c r="E263" s="132"/>
    </row>
    <row r="264" spans="3:5" s="3" customFormat="1" x14ac:dyDescent="0.2">
      <c r="C264" s="133"/>
      <c r="D264" s="132"/>
      <c r="E264" s="132"/>
    </row>
    <row r="265" spans="3:5" s="3" customFormat="1" x14ac:dyDescent="0.2">
      <c r="C265" s="133"/>
      <c r="D265" s="132"/>
      <c r="E265" s="132"/>
    </row>
    <row r="266" spans="3:5" s="3" customFormat="1" x14ac:dyDescent="0.2">
      <c r="C266" s="133"/>
      <c r="D266" s="132"/>
      <c r="E266" s="132"/>
    </row>
    <row r="267" spans="3:5" s="3" customFormat="1" x14ac:dyDescent="0.2">
      <c r="C267" s="133"/>
      <c r="D267" s="132"/>
      <c r="E267" s="132"/>
    </row>
    <row r="268" spans="3:5" s="3" customFormat="1" x14ac:dyDescent="0.2">
      <c r="C268" s="133"/>
      <c r="D268" s="132"/>
      <c r="E268" s="132"/>
    </row>
    <row r="269" spans="3:5" s="3" customFormat="1" x14ac:dyDescent="0.2">
      <c r="C269" s="133"/>
      <c r="D269" s="132"/>
      <c r="E269" s="132"/>
    </row>
    <row r="270" spans="3:5" s="3" customFormat="1" x14ac:dyDescent="0.2">
      <c r="C270" s="133"/>
      <c r="D270" s="132"/>
      <c r="E270" s="132"/>
    </row>
    <row r="271" spans="3:5" s="3" customFormat="1" x14ac:dyDescent="0.2">
      <c r="C271" s="133"/>
      <c r="D271" s="132"/>
      <c r="E271" s="132"/>
    </row>
    <row r="272" spans="3:5" s="3" customFormat="1" x14ac:dyDescent="0.2">
      <c r="C272" s="133"/>
      <c r="D272" s="132"/>
      <c r="E272" s="132"/>
    </row>
    <row r="273" spans="3:5" s="3" customFormat="1" x14ac:dyDescent="0.2">
      <c r="C273" s="133"/>
      <c r="D273" s="132"/>
      <c r="E273" s="132"/>
    </row>
    <row r="274" spans="3:5" s="3" customFormat="1" x14ac:dyDescent="0.2">
      <c r="C274" s="133"/>
      <c r="D274" s="132"/>
      <c r="E274" s="132"/>
    </row>
    <row r="275" spans="3:5" s="3" customFormat="1" x14ac:dyDescent="0.2">
      <c r="C275" s="133"/>
      <c r="D275" s="132"/>
      <c r="E275" s="132"/>
    </row>
    <row r="276" spans="3:5" s="3" customFormat="1" x14ac:dyDescent="0.2">
      <c r="C276" s="133"/>
      <c r="D276" s="132"/>
      <c r="E276" s="132"/>
    </row>
    <row r="277" spans="3:5" s="3" customFormat="1" x14ac:dyDescent="0.2">
      <c r="C277" s="133"/>
      <c r="D277" s="132"/>
      <c r="E277" s="132"/>
    </row>
    <row r="278" spans="3:5" s="3" customFormat="1" x14ac:dyDescent="0.2">
      <c r="C278" s="133"/>
      <c r="D278" s="132"/>
      <c r="E278" s="132"/>
    </row>
    <row r="279" spans="3:5" s="3" customFormat="1" x14ac:dyDescent="0.2">
      <c r="C279" s="133"/>
      <c r="D279" s="132"/>
      <c r="E279" s="132"/>
    </row>
    <row r="280" spans="3:5" s="3" customFormat="1" x14ac:dyDescent="0.2">
      <c r="C280" s="133"/>
      <c r="D280" s="132"/>
      <c r="E280" s="132"/>
    </row>
    <row r="281" spans="3:5" s="3" customFormat="1" x14ac:dyDescent="0.2">
      <c r="C281" s="133"/>
      <c r="D281" s="132"/>
      <c r="E281" s="132"/>
    </row>
    <row r="282" spans="3:5" s="3" customFormat="1" x14ac:dyDescent="0.2">
      <c r="C282" s="133"/>
      <c r="D282" s="132"/>
      <c r="E282" s="132"/>
    </row>
    <row r="283" spans="3:5" s="3" customFormat="1" x14ac:dyDescent="0.2">
      <c r="C283" s="133"/>
      <c r="D283" s="132"/>
      <c r="E283" s="132"/>
    </row>
    <row r="284" spans="3:5" s="3" customFormat="1" x14ac:dyDescent="0.2">
      <c r="C284" s="133"/>
      <c r="D284" s="132"/>
      <c r="E284" s="132"/>
    </row>
    <row r="285" spans="3:5" s="3" customFormat="1" x14ac:dyDescent="0.2">
      <c r="C285" s="133"/>
      <c r="D285" s="132"/>
      <c r="E285" s="132"/>
    </row>
    <row r="286" spans="3:5" s="3" customFormat="1" x14ac:dyDescent="0.2">
      <c r="C286" s="133"/>
      <c r="D286" s="132"/>
      <c r="E286" s="132"/>
    </row>
    <row r="287" spans="3:5" s="3" customFormat="1" x14ac:dyDescent="0.2">
      <c r="C287" s="133"/>
      <c r="D287" s="132"/>
      <c r="E287" s="132"/>
    </row>
    <row r="288" spans="3:5" s="3" customFormat="1" x14ac:dyDescent="0.2">
      <c r="C288" s="133"/>
      <c r="D288" s="132"/>
      <c r="E288" s="132"/>
    </row>
    <row r="289" spans="3:5" s="3" customFormat="1" x14ac:dyDescent="0.2">
      <c r="C289" s="133"/>
      <c r="D289" s="132"/>
      <c r="E289" s="132"/>
    </row>
    <row r="290" spans="3:5" s="3" customFormat="1" x14ac:dyDescent="0.2">
      <c r="C290" s="133"/>
      <c r="D290" s="132"/>
      <c r="E290" s="132"/>
    </row>
    <row r="291" spans="3:5" s="3" customFormat="1" x14ac:dyDescent="0.2">
      <c r="C291" s="133"/>
      <c r="D291" s="132"/>
      <c r="E291" s="132"/>
    </row>
    <row r="292" spans="3:5" s="3" customFormat="1" x14ac:dyDescent="0.2">
      <c r="C292" s="133"/>
      <c r="D292" s="132"/>
      <c r="E292" s="132"/>
    </row>
    <row r="293" spans="3:5" s="3" customFormat="1" x14ac:dyDescent="0.2">
      <c r="C293" s="133"/>
      <c r="D293" s="132"/>
      <c r="E293" s="132"/>
    </row>
    <row r="294" spans="3:5" s="3" customFormat="1" x14ac:dyDescent="0.2">
      <c r="C294" s="133"/>
      <c r="D294" s="132"/>
      <c r="E294" s="132"/>
    </row>
    <row r="295" spans="3:5" s="3" customFormat="1" x14ac:dyDescent="0.2">
      <c r="C295" s="133"/>
      <c r="D295" s="132"/>
      <c r="E295" s="132"/>
    </row>
    <row r="296" spans="3:5" s="3" customFormat="1" x14ac:dyDescent="0.2">
      <c r="C296" s="133"/>
      <c r="D296" s="132"/>
      <c r="E296" s="132"/>
    </row>
    <row r="297" spans="3:5" s="3" customFormat="1" x14ac:dyDescent="0.2">
      <c r="C297" s="133"/>
      <c r="D297" s="132"/>
      <c r="E297" s="132"/>
    </row>
    <row r="298" spans="3:5" s="3" customFormat="1" x14ac:dyDescent="0.2">
      <c r="C298" s="133"/>
      <c r="D298" s="132"/>
      <c r="E298" s="132"/>
    </row>
    <row r="299" spans="3:5" s="3" customFormat="1" x14ac:dyDescent="0.2">
      <c r="C299" s="133"/>
      <c r="D299" s="132"/>
      <c r="E299" s="132"/>
    </row>
    <row r="300" spans="3:5" s="3" customFormat="1" x14ac:dyDescent="0.2">
      <c r="C300" s="133"/>
      <c r="D300" s="132"/>
      <c r="E300" s="132"/>
    </row>
    <row r="301" spans="3:5" s="3" customFormat="1" x14ac:dyDescent="0.2">
      <c r="C301" s="133"/>
      <c r="D301" s="132"/>
      <c r="E301" s="132"/>
    </row>
    <row r="302" spans="3:5" s="3" customFormat="1" x14ac:dyDescent="0.2">
      <c r="C302" s="133"/>
      <c r="D302" s="132"/>
      <c r="E302" s="132"/>
    </row>
    <row r="303" spans="3:5" s="3" customFormat="1" x14ac:dyDescent="0.2">
      <c r="C303" s="133"/>
      <c r="D303" s="132"/>
      <c r="E303" s="132"/>
    </row>
    <row r="304" spans="3:5" s="3" customFormat="1" x14ac:dyDescent="0.2">
      <c r="C304" s="133"/>
      <c r="D304" s="132"/>
      <c r="E304" s="132"/>
    </row>
    <row r="305" spans="3:5" s="3" customFormat="1" x14ac:dyDescent="0.2">
      <c r="C305" s="133"/>
      <c r="D305" s="132"/>
      <c r="E305" s="132"/>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304"/>
  <sheetViews>
    <sheetView showGridLines="0" topLeftCell="A223" zoomScale="80" zoomScaleNormal="80" workbookViewId="0">
      <selection activeCell="B64" sqref="B64"/>
    </sheetView>
  </sheetViews>
  <sheetFormatPr baseColWidth="10" defaultRowHeight="12.75" x14ac:dyDescent="0.2"/>
  <cols>
    <col min="1" max="1" width="3.5703125" style="2" customWidth="1"/>
    <col min="2" max="2" width="81.140625" style="2" customWidth="1"/>
    <col min="3" max="3" width="23.85546875" style="59" customWidth="1"/>
    <col min="4" max="4" width="24.5703125" style="68" customWidth="1"/>
    <col min="5" max="5" width="27.140625" style="391" customWidth="1"/>
    <col min="6" max="241" width="11.42578125" style="2"/>
    <col min="242" max="242" width="16" style="2" customWidth="1"/>
    <col min="243" max="243" width="72" style="2" customWidth="1"/>
    <col min="244" max="244" width="20" style="2" customWidth="1"/>
    <col min="245" max="497" width="11.42578125" style="2"/>
    <col min="498" max="498" width="16" style="2" customWidth="1"/>
    <col min="499" max="499" width="72" style="2" customWidth="1"/>
    <col min="500" max="500" width="20" style="2" customWidth="1"/>
    <col min="501" max="753" width="11.42578125" style="2"/>
    <col min="754" max="754" width="16" style="2" customWidth="1"/>
    <col min="755" max="755" width="72" style="2" customWidth="1"/>
    <col min="756" max="756" width="20" style="2" customWidth="1"/>
    <col min="757" max="1009" width="11.42578125" style="2"/>
    <col min="1010" max="1010" width="16" style="2" customWidth="1"/>
    <col min="1011" max="1011" width="72" style="2" customWidth="1"/>
    <col min="1012" max="1012" width="20" style="2" customWidth="1"/>
    <col min="1013" max="1265" width="11.42578125" style="2"/>
    <col min="1266" max="1266" width="16" style="2" customWidth="1"/>
    <col min="1267" max="1267" width="72" style="2" customWidth="1"/>
    <col min="1268" max="1268" width="20" style="2" customWidth="1"/>
    <col min="1269" max="1521" width="11.42578125" style="2"/>
    <col min="1522" max="1522" width="16" style="2" customWidth="1"/>
    <col min="1523" max="1523" width="72" style="2" customWidth="1"/>
    <col min="1524" max="1524" width="20" style="2" customWidth="1"/>
    <col min="1525" max="1777" width="11.42578125" style="2"/>
    <col min="1778" max="1778" width="16" style="2" customWidth="1"/>
    <col min="1779" max="1779" width="72" style="2" customWidth="1"/>
    <col min="1780" max="1780" width="20" style="2" customWidth="1"/>
    <col min="1781" max="2033" width="11.42578125" style="2"/>
    <col min="2034" max="2034" width="16" style="2" customWidth="1"/>
    <col min="2035" max="2035" width="72" style="2" customWidth="1"/>
    <col min="2036" max="2036" width="20" style="2" customWidth="1"/>
    <col min="2037" max="2289" width="11.42578125" style="2"/>
    <col min="2290" max="2290" width="16" style="2" customWidth="1"/>
    <col min="2291" max="2291" width="72" style="2" customWidth="1"/>
    <col min="2292" max="2292" width="20" style="2" customWidth="1"/>
    <col min="2293" max="2545" width="11.42578125" style="2"/>
    <col min="2546" max="2546" width="16" style="2" customWidth="1"/>
    <col min="2547" max="2547" width="72" style="2" customWidth="1"/>
    <col min="2548" max="2548" width="20" style="2" customWidth="1"/>
    <col min="2549" max="2801" width="11.42578125" style="2"/>
    <col min="2802" max="2802" width="16" style="2" customWidth="1"/>
    <col min="2803" max="2803" width="72" style="2" customWidth="1"/>
    <col min="2804" max="2804" width="20" style="2" customWidth="1"/>
    <col min="2805" max="3057" width="11.42578125" style="2"/>
    <col min="3058" max="3058" width="16" style="2" customWidth="1"/>
    <col min="3059" max="3059" width="72" style="2" customWidth="1"/>
    <col min="3060" max="3060" width="20" style="2" customWidth="1"/>
    <col min="3061" max="3313" width="11.42578125" style="2"/>
    <col min="3314" max="3314" width="16" style="2" customWidth="1"/>
    <col min="3315" max="3315" width="72" style="2" customWidth="1"/>
    <col min="3316" max="3316" width="20" style="2" customWidth="1"/>
    <col min="3317" max="3569" width="11.42578125" style="2"/>
    <col min="3570" max="3570" width="16" style="2" customWidth="1"/>
    <col min="3571" max="3571" width="72" style="2" customWidth="1"/>
    <col min="3572" max="3572" width="20" style="2" customWidth="1"/>
    <col min="3573" max="3825" width="11.42578125" style="2"/>
    <col min="3826" max="3826" width="16" style="2" customWidth="1"/>
    <col min="3827" max="3827" width="72" style="2" customWidth="1"/>
    <col min="3828" max="3828" width="20" style="2" customWidth="1"/>
    <col min="3829" max="4081" width="11.42578125" style="2"/>
    <col min="4082" max="4082" width="16" style="2" customWidth="1"/>
    <col min="4083" max="4083" width="72" style="2" customWidth="1"/>
    <col min="4084" max="4084" width="20" style="2" customWidth="1"/>
    <col min="4085" max="4337" width="11.42578125" style="2"/>
    <col min="4338" max="4338" width="16" style="2" customWidth="1"/>
    <col min="4339" max="4339" width="72" style="2" customWidth="1"/>
    <col min="4340" max="4340" width="20" style="2" customWidth="1"/>
    <col min="4341" max="4593" width="11.42578125" style="2"/>
    <col min="4594" max="4594" width="16" style="2" customWidth="1"/>
    <col min="4595" max="4595" width="72" style="2" customWidth="1"/>
    <col min="4596" max="4596" width="20" style="2" customWidth="1"/>
    <col min="4597" max="4849" width="11.42578125" style="2"/>
    <col min="4850" max="4850" width="16" style="2" customWidth="1"/>
    <col min="4851" max="4851" width="72" style="2" customWidth="1"/>
    <col min="4852" max="4852" width="20" style="2" customWidth="1"/>
    <col min="4853" max="5105" width="11.42578125" style="2"/>
    <col min="5106" max="5106" width="16" style="2" customWidth="1"/>
    <col min="5107" max="5107" width="72" style="2" customWidth="1"/>
    <col min="5108" max="5108" width="20" style="2" customWidth="1"/>
    <col min="5109" max="5361" width="11.42578125" style="2"/>
    <col min="5362" max="5362" width="16" style="2" customWidth="1"/>
    <col min="5363" max="5363" width="72" style="2" customWidth="1"/>
    <col min="5364" max="5364" width="20" style="2" customWidth="1"/>
    <col min="5365" max="5617" width="11.42578125" style="2"/>
    <col min="5618" max="5618" width="16" style="2" customWidth="1"/>
    <col min="5619" max="5619" width="72" style="2" customWidth="1"/>
    <col min="5620" max="5620" width="20" style="2" customWidth="1"/>
    <col min="5621" max="5873" width="11.42578125" style="2"/>
    <col min="5874" max="5874" width="16" style="2" customWidth="1"/>
    <col min="5875" max="5875" width="72" style="2" customWidth="1"/>
    <col min="5876" max="5876" width="20" style="2" customWidth="1"/>
    <col min="5877" max="6129" width="11.42578125" style="2"/>
    <col min="6130" max="6130" width="16" style="2" customWidth="1"/>
    <col min="6131" max="6131" width="72" style="2" customWidth="1"/>
    <col min="6132" max="6132" width="20" style="2" customWidth="1"/>
    <col min="6133" max="6385" width="11.42578125" style="2"/>
    <col min="6386" max="6386" width="16" style="2" customWidth="1"/>
    <col min="6387" max="6387" width="72" style="2" customWidth="1"/>
    <col min="6388" max="6388" width="20" style="2" customWidth="1"/>
    <col min="6389" max="6641" width="11.42578125" style="2"/>
    <col min="6642" max="6642" width="16" style="2" customWidth="1"/>
    <col min="6643" max="6643" width="72" style="2" customWidth="1"/>
    <col min="6644" max="6644" width="20" style="2" customWidth="1"/>
    <col min="6645" max="6897" width="11.42578125" style="2"/>
    <col min="6898" max="6898" width="16" style="2" customWidth="1"/>
    <col min="6899" max="6899" width="72" style="2" customWidth="1"/>
    <col min="6900" max="6900" width="20" style="2" customWidth="1"/>
    <col min="6901" max="7153" width="11.42578125" style="2"/>
    <col min="7154" max="7154" width="16" style="2" customWidth="1"/>
    <col min="7155" max="7155" width="72" style="2" customWidth="1"/>
    <col min="7156" max="7156" width="20" style="2" customWidth="1"/>
    <col min="7157" max="7409" width="11.42578125" style="2"/>
    <col min="7410" max="7410" width="16" style="2" customWidth="1"/>
    <col min="7411" max="7411" width="72" style="2" customWidth="1"/>
    <col min="7412" max="7412" width="20" style="2" customWidth="1"/>
    <col min="7413" max="7665" width="11.42578125" style="2"/>
    <col min="7666" max="7666" width="16" style="2" customWidth="1"/>
    <col min="7667" max="7667" width="72" style="2" customWidth="1"/>
    <col min="7668" max="7668" width="20" style="2" customWidth="1"/>
    <col min="7669" max="7921" width="11.42578125" style="2"/>
    <col min="7922" max="7922" width="16" style="2" customWidth="1"/>
    <col min="7923" max="7923" width="72" style="2" customWidth="1"/>
    <col min="7924" max="7924" width="20" style="2" customWidth="1"/>
    <col min="7925" max="8177" width="11.42578125" style="2"/>
    <col min="8178" max="8178" width="16" style="2" customWidth="1"/>
    <col min="8179" max="8179" width="72" style="2" customWidth="1"/>
    <col min="8180" max="8180" width="20" style="2" customWidth="1"/>
    <col min="8181" max="8433" width="11.42578125" style="2"/>
    <col min="8434" max="8434" width="16" style="2" customWidth="1"/>
    <col min="8435" max="8435" width="72" style="2" customWidth="1"/>
    <col min="8436" max="8436" width="20" style="2" customWidth="1"/>
    <col min="8437" max="8689" width="11.42578125" style="2"/>
    <col min="8690" max="8690" width="16" style="2" customWidth="1"/>
    <col min="8691" max="8691" width="72" style="2" customWidth="1"/>
    <col min="8692" max="8692" width="20" style="2" customWidth="1"/>
    <col min="8693" max="8945" width="11.42578125" style="2"/>
    <col min="8946" max="8946" width="16" style="2" customWidth="1"/>
    <col min="8947" max="8947" width="72" style="2" customWidth="1"/>
    <col min="8948" max="8948" width="20" style="2" customWidth="1"/>
    <col min="8949" max="9201" width="11.42578125" style="2"/>
    <col min="9202" max="9202" width="16" style="2" customWidth="1"/>
    <col min="9203" max="9203" width="72" style="2" customWidth="1"/>
    <col min="9204" max="9204" width="20" style="2" customWidth="1"/>
    <col min="9205" max="9457" width="11.42578125" style="2"/>
    <col min="9458" max="9458" width="16" style="2" customWidth="1"/>
    <col min="9459" max="9459" width="72" style="2" customWidth="1"/>
    <col min="9460" max="9460" width="20" style="2" customWidth="1"/>
    <col min="9461" max="9713" width="11.42578125" style="2"/>
    <col min="9714" max="9714" width="16" style="2" customWidth="1"/>
    <col min="9715" max="9715" width="72" style="2" customWidth="1"/>
    <col min="9716" max="9716" width="20" style="2" customWidth="1"/>
    <col min="9717" max="9969" width="11.42578125" style="2"/>
    <col min="9970" max="9970" width="16" style="2" customWidth="1"/>
    <col min="9971" max="9971" width="72" style="2" customWidth="1"/>
    <col min="9972" max="9972" width="20" style="2" customWidth="1"/>
    <col min="9973" max="10225" width="11.42578125" style="2"/>
    <col min="10226" max="10226" width="16" style="2" customWidth="1"/>
    <col min="10227" max="10227" width="72" style="2" customWidth="1"/>
    <col min="10228" max="10228" width="20" style="2" customWidth="1"/>
    <col min="10229" max="10481" width="11.42578125" style="2"/>
    <col min="10482" max="10482" width="16" style="2" customWidth="1"/>
    <col min="10483" max="10483" width="72" style="2" customWidth="1"/>
    <col min="10484" max="10484" width="20" style="2" customWidth="1"/>
    <col min="10485" max="10737" width="11.42578125" style="2"/>
    <col min="10738" max="10738" width="16" style="2" customWidth="1"/>
    <col min="10739" max="10739" width="72" style="2" customWidth="1"/>
    <col min="10740" max="10740" width="20" style="2" customWidth="1"/>
    <col min="10741" max="10993" width="11.42578125" style="2"/>
    <col min="10994" max="10994" width="16" style="2" customWidth="1"/>
    <col min="10995" max="10995" width="72" style="2" customWidth="1"/>
    <col min="10996" max="10996" width="20" style="2" customWidth="1"/>
    <col min="10997" max="11249" width="11.42578125" style="2"/>
    <col min="11250" max="11250" width="16" style="2" customWidth="1"/>
    <col min="11251" max="11251" width="72" style="2" customWidth="1"/>
    <col min="11252" max="11252" width="20" style="2" customWidth="1"/>
    <col min="11253" max="11505" width="11.42578125" style="2"/>
    <col min="11506" max="11506" width="16" style="2" customWidth="1"/>
    <col min="11507" max="11507" width="72" style="2" customWidth="1"/>
    <col min="11508" max="11508" width="20" style="2" customWidth="1"/>
    <col min="11509" max="11761" width="11.42578125" style="2"/>
    <col min="11762" max="11762" width="16" style="2" customWidth="1"/>
    <col min="11763" max="11763" width="72" style="2" customWidth="1"/>
    <col min="11764" max="11764" width="20" style="2" customWidth="1"/>
    <col min="11765" max="12017" width="11.42578125" style="2"/>
    <col min="12018" max="12018" width="16" style="2" customWidth="1"/>
    <col min="12019" max="12019" width="72" style="2" customWidth="1"/>
    <col min="12020" max="12020" width="20" style="2" customWidth="1"/>
    <col min="12021" max="12273" width="11.42578125" style="2"/>
    <col min="12274" max="12274" width="16" style="2" customWidth="1"/>
    <col min="12275" max="12275" width="72" style="2" customWidth="1"/>
    <col min="12276" max="12276" width="20" style="2" customWidth="1"/>
    <col min="12277" max="12529" width="11.42578125" style="2"/>
    <col min="12530" max="12530" width="16" style="2" customWidth="1"/>
    <col min="12531" max="12531" width="72" style="2" customWidth="1"/>
    <col min="12532" max="12532" width="20" style="2" customWidth="1"/>
    <col min="12533" max="12785" width="11.42578125" style="2"/>
    <col min="12786" max="12786" width="16" style="2" customWidth="1"/>
    <col min="12787" max="12787" width="72" style="2" customWidth="1"/>
    <col min="12788" max="12788" width="20" style="2" customWidth="1"/>
    <col min="12789" max="13041" width="11.42578125" style="2"/>
    <col min="13042" max="13042" width="16" style="2" customWidth="1"/>
    <col min="13043" max="13043" width="72" style="2" customWidth="1"/>
    <col min="13044" max="13044" width="20" style="2" customWidth="1"/>
    <col min="13045" max="13297" width="11.42578125" style="2"/>
    <col min="13298" max="13298" width="16" style="2" customWidth="1"/>
    <col min="13299" max="13299" width="72" style="2" customWidth="1"/>
    <col min="13300" max="13300" width="20" style="2" customWidth="1"/>
    <col min="13301" max="13553" width="11.42578125" style="2"/>
    <col min="13554" max="13554" width="16" style="2" customWidth="1"/>
    <col min="13555" max="13555" width="72" style="2" customWidth="1"/>
    <col min="13556" max="13556" width="20" style="2" customWidth="1"/>
    <col min="13557" max="13809" width="11.42578125" style="2"/>
    <col min="13810" max="13810" width="16" style="2" customWidth="1"/>
    <col min="13811" max="13811" width="72" style="2" customWidth="1"/>
    <col min="13812" max="13812" width="20" style="2" customWidth="1"/>
    <col min="13813" max="14065" width="11.42578125" style="2"/>
    <col min="14066" max="14066" width="16" style="2" customWidth="1"/>
    <col min="14067" max="14067" width="72" style="2" customWidth="1"/>
    <col min="14068" max="14068" width="20" style="2" customWidth="1"/>
    <col min="14069" max="14321" width="11.42578125" style="2"/>
    <col min="14322" max="14322" width="16" style="2" customWidth="1"/>
    <col min="14323" max="14323" width="72" style="2" customWidth="1"/>
    <col min="14324" max="14324" width="20" style="2" customWidth="1"/>
    <col min="14325" max="14577" width="11.42578125" style="2"/>
    <col min="14578" max="14578" width="16" style="2" customWidth="1"/>
    <col min="14579" max="14579" width="72" style="2" customWidth="1"/>
    <col min="14580" max="14580" width="20" style="2" customWidth="1"/>
    <col min="14581" max="14833" width="11.42578125" style="2"/>
    <col min="14834" max="14834" width="16" style="2" customWidth="1"/>
    <col min="14835" max="14835" width="72" style="2" customWidth="1"/>
    <col min="14836" max="14836" width="20" style="2" customWidth="1"/>
    <col min="14837" max="15089" width="11.42578125" style="2"/>
    <col min="15090" max="15090" width="16" style="2" customWidth="1"/>
    <col min="15091" max="15091" width="72" style="2" customWidth="1"/>
    <col min="15092" max="15092" width="20" style="2" customWidth="1"/>
    <col min="15093" max="15345" width="11.42578125" style="2"/>
    <col min="15346" max="15346" width="16" style="2" customWidth="1"/>
    <col min="15347" max="15347" width="72" style="2" customWidth="1"/>
    <col min="15348" max="15348" width="20" style="2" customWidth="1"/>
    <col min="15349" max="15601" width="11.42578125" style="2"/>
    <col min="15602" max="15602" width="16" style="2" customWidth="1"/>
    <col min="15603" max="15603" width="72" style="2" customWidth="1"/>
    <col min="15604" max="15604" width="20" style="2" customWidth="1"/>
    <col min="15605" max="15857" width="11.42578125" style="2"/>
    <col min="15858" max="15858" width="16" style="2" customWidth="1"/>
    <col min="15859" max="15859" width="72" style="2" customWidth="1"/>
    <col min="15860" max="15860" width="20" style="2" customWidth="1"/>
    <col min="15861" max="16113" width="11.42578125" style="2"/>
    <col min="16114" max="16114" width="16" style="2" customWidth="1"/>
    <col min="16115" max="16115" width="72" style="2" customWidth="1"/>
    <col min="16116" max="16116" width="20" style="2" customWidth="1"/>
    <col min="16117" max="16384" width="11.42578125" style="2"/>
  </cols>
  <sheetData>
    <row r="1" spans="1:7" x14ac:dyDescent="0.2">
      <c r="C1" s="2"/>
      <c r="D1" s="23"/>
      <c r="E1" s="23"/>
    </row>
    <row r="2" spans="1:7" x14ac:dyDescent="0.2">
      <c r="C2" s="2"/>
      <c r="D2" s="23"/>
      <c r="E2" s="23"/>
    </row>
    <row r="3" spans="1:7" x14ac:dyDescent="0.2">
      <c r="C3" s="2"/>
      <c r="D3" s="23"/>
      <c r="E3" s="23"/>
    </row>
    <row r="4" spans="1:7" ht="15.75" x14ac:dyDescent="0.2">
      <c r="B4" s="414" t="s">
        <v>560</v>
      </c>
      <c r="C4" s="2"/>
      <c r="D4" s="23"/>
      <c r="E4" s="23"/>
    </row>
    <row r="5" spans="1:7" x14ac:dyDescent="0.2">
      <c r="C5" s="2"/>
      <c r="D5" s="23"/>
      <c r="E5" s="23"/>
    </row>
    <row r="6" spans="1:7" x14ac:dyDescent="0.2">
      <c r="C6" s="2"/>
      <c r="D6" s="2"/>
      <c r="E6" s="351" t="s">
        <v>4</v>
      </c>
    </row>
    <row r="7" spans="1:7" ht="4.5" customHeight="1" x14ac:dyDescent="0.2">
      <c r="C7" s="352"/>
      <c r="D7" s="2"/>
      <c r="E7" s="2"/>
    </row>
    <row r="8" spans="1:7" ht="5.25" customHeight="1" thickBot="1" x14ac:dyDescent="0.25">
      <c r="B8" s="4"/>
      <c r="C8" s="65"/>
      <c r="D8" s="379"/>
      <c r="E8" s="392"/>
    </row>
    <row r="9" spans="1:7" ht="5.25" customHeight="1" x14ac:dyDescent="0.2">
      <c r="B9" s="5"/>
      <c r="C9" s="66"/>
      <c r="D9" s="380"/>
      <c r="E9" s="393"/>
    </row>
    <row r="11" spans="1:7" ht="15" x14ac:dyDescent="0.25">
      <c r="B11" s="15" t="s">
        <v>382</v>
      </c>
      <c r="C11" s="67"/>
      <c r="D11" s="381"/>
      <c r="E11" s="394"/>
    </row>
    <row r="12" spans="1:7" x14ac:dyDescent="0.2">
      <c r="B12" s="6"/>
      <c r="C12" s="66"/>
      <c r="D12" s="380"/>
    </row>
    <row r="13" spans="1:7" s="75" customFormat="1" ht="25.5" x14ac:dyDescent="0.2">
      <c r="A13" s="417"/>
      <c r="B13" s="12" t="s">
        <v>5</v>
      </c>
      <c r="C13" s="210" t="s">
        <v>363</v>
      </c>
      <c r="D13" s="210" t="s">
        <v>501</v>
      </c>
      <c r="E13" s="395" t="s">
        <v>502</v>
      </c>
    </row>
    <row r="14" spans="1:7" x14ac:dyDescent="0.2">
      <c r="B14" s="3" t="s">
        <v>31</v>
      </c>
      <c r="C14" s="59">
        <f>SUM(C22,C33,C57,C70,C78,C86,C96)</f>
        <v>348530.81999999995</v>
      </c>
      <c r="D14" s="68">
        <f>SUM(D22,D33,D57,D70,D78,D86,D96)</f>
        <v>259023.87</v>
      </c>
      <c r="E14" s="391">
        <f>SUM(E22,E33,E57,E70,E78,E86,E96)</f>
        <v>13441.09</v>
      </c>
      <c r="G14" s="5"/>
    </row>
    <row r="15" spans="1:7" x14ac:dyDescent="0.2">
      <c r="B15" s="3" t="s">
        <v>34</v>
      </c>
      <c r="C15" s="59">
        <f>SUM(C159,C170,C207)</f>
        <v>57524.29</v>
      </c>
      <c r="D15" s="68">
        <f>SUM(D159,D170,D207)</f>
        <v>35374.42</v>
      </c>
      <c r="E15" s="391">
        <f>SUM(E159,E170,E207)</f>
        <v>1264.07</v>
      </c>
    </row>
    <row r="16" spans="1:7" x14ac:dyDescent="0.2">
      <c r="B16" s="9" t="s">
        <v>6</v>
      </c>
      <c r="C16" s="60">
        <f>SUM(C14:C15)</f>
        <v>406055.10999999993</v>
      </c>
      <c r="D16" s="382">
        <f>SUM(D14:D15)</f>
        <v>294398.28999999998</v>
      </c>
      <c r="E16" s="396">
        <f>SUM(E14,E15)</f>
        <v>14705.16</v>
      </c>
    </row>
    <row r="19" spans="2:5" s="3" customFormat="1" x14ac:dyDescent="0.2">
      <c r="B19" s="14" t="s">
        <v>565</v>
      </c>
      <c r="C19" s="71"/>
      <c r="D19" s="383"/>
      <c r="E19" s="391"/>
    </row>
    <row r="20" spans="2:5" s="3" customFormat="1" x14ac:dyDescent="0.2">
      <c r="B20" s="14"/>
      <c r="C20" s="71"/>
      <c r="D20" s="383"/>
      <c r="E20" s="391"/>
    </row>
    <row r="21" spans="2:5" s="3" customFormat="1" ht="25.5" x14ac:dyDescent="0.2">
      <c r="B21" s="40"/>
      <c r="C21" s="211" t="s">
        <v>363</v>
      </c>
      <c r="D21" s="384" t="s">
        <v>383</v>
      </c>
      <c r="E21" s="397" t="s">
        <v>384</v>
      </c>
    </row>
    <row r="22" spans="2:5" s="3" customFormat="1" x14ac:dyDescent="0.2">
      <c r="C22" s="212">
        <f>SUM(C24:C27)</f>
        <v>68920.570000000007</v>
      </c>
      <c r="D22" s="385">
        <f>SUM(D24:D27)</f>
        <v>64276.07</v>
      </c>
      <c r="E22" s="398">
        <f>SUM(E24:E27)</f>
        <v>880</v>
      </c>
    </row>
    <row r="23" spans="2:5" s="3" customFormat="1" x14ac:dyDescent="0.2">
      <c r="C23" s="59"/>
      <c r="D23" s="68"/>
      <c r="E23" s="391"/>
    </row>
    <row r="24" spans="2:5" s="3" customFormat="1" x14ac:dyDescent="0.2">
      <c r="B24" s="3" t="s">
        <v>550</v>
      </c>
      <c r="C24" s="208">
        <f>'[2]Consejería de Cultura'!$I$2</f>
        <v>1324</v>
      </c>
      <c r="D24" s="386">
        <v>1324</v>
      </c>
      <c r="E24" s="386">
        <v>80</v>
      </c>
    </row>
    <row r="25" spans="2:5" s="3" customFormat="1" x14ac:dyDescent="0.2">
      <c r="B25" s="462" t="s">
        <v>37</v>
      </c>
      <c r="C25" s="208">
        <f>'[2]Consejería de Cultura'!$I$46</f>
        <v>2623.5</v>
      </c>
      <c r="D25" s="478">
        <v>0</v>
      </c>
      <c r="E25" s="478">
        <v>0</v>
      </c>
    </row>
    <row r="26" spans="2:5" s="3" customFormat="1" x14ac:dyDescent="0.2">
      <c r="B26" s="3" t="s">
        <v>38</v>
      </c>
      <c r="C26" s="208">
        <f>'[2]Consejería de Cultura'!$I$65</f>
        <v>6269.07</v>
      </c>
      <c r="D26" s="208">
        <f>'[2]Consejería de Cultura'!$I$65</f>
        <v>6269.07</v>
      </c>
      <c r="E26" s="386">
        <v>0</v>
      </c>
    </row>
    <row r="27" spans="2:5" s="3" customFormat="1" x14ac:dyDescent="0.2">
      <c r="B27" s="3" t="s">
        <v>39</v>
      </c>
      <c r="C27" s="208">
        <f>'[2]Consejería de Cultura'!$I$121</f>
        <v>58704</v>
      </c>
      <c r="D27" s="386">
        <v>56683</v>
      </c>
      <c r="E27" s="386">
        <v>800</v>
      </c>
    </row>
    <row r="28" spans="2:5" s="3" customFormat="1" x14ac:dyDescent="0.2">
      <c r="C28" s="59"/>
      <c r="D28" s="68"/>
      <c r="E28" s="391"/>
    </row>
    <row r="29" spans="2:5" s="3" customFormat="1" x14ac:dyDescent="0.2">
      <c r="C29" s="59"/>
      <c r="D29" s="68"/>
      <c r="E29" s="391"/>
    </row>
    <row r="30" spans="2:5" s="3" customFormat="1" x14ac:dyDescent="0.2">
      <c r="B30" s="14" t="s">
        <v>567</v>
      </c>
      <c r="C30" s="61"/>
      <c r="D30" s="378"/>
      <c r="E30" s="391"/>
    </row>
    <row r="31" spans="2:5" s="3" customFormat="1" x14ac:dyDescent="0.2">
      <c r="B31" s="14"/>
      <c r="C31" s="61"/>
      <c r="D31" s="378"/>
      <c r="E31" s="391"/>
    </row>
    <row r="32" spans="2:5" s="3" customFormat="1" ht="25.5" x14ac:dyDescent="0.2">
      <c r="C32" s="211" t="s">
        <v>363</v>
      </c>
      <c r="D32" s="384" t="s">
        <v>383</v>
      </c>
      <c r="E32" s="397" t="s">
        <v>384</v>
      </c>
    </row>
    <row r="33" spans="2:5" s="3" customFormat="1" x14ac:dyDescent="0.2">
      <c r="C33" s="212">
        <f>SUM(C35:C51)</f>
        <v>110009.68000000001</v>
      </c>
      <c r="D33" s="385">
        <f>SUM(D35:D51)</f>
        <v>80470.460000000006</v>
      </c>
      <c r="E33" s="398">
        <f>SUM(E35:E51)</f>
        <v>8342.7900000000009</v>
      </c>
    </row>
    <row r="34" spans="2:5" s="3" customFormat="1" x14ac:dyDescent="0.2">
      <c r="C34" s="59"/>
      <c r="D34" s="68"/>
      <c r="E34" s="399"/>
    </row>
    <row r="35" spans="2:5" s="3" customFormat="1" x14ac:dyDescent="0.2">
      <c r="B35" s="445" t="s">
        <v>519</v>
      </c>
      <c r="C35" s="521">
        <f>'[2]Otras consejerías'!I3</f>
        <v>12637.69</v>
      </c>
      <c r="D35" s="386">
        <v>8556.69</v>
      </c>
      <c r="E35" s="386">
        <v>653.22</v>
      </c>
    </row>
    <row r="36" spans="2:5" s="3" customFormat="1" x14ac:dyDescent="0.2">
      <c r="B36" s="445" t="s">
        <v>514</v>
      </c>
      <c r="C36" s="208">
        <f>'[2]Otras consejerías'!I4</f>
        <v>21589</v>
      </c>
      <c r="D36" s="386">
        <v>6853</v>
      </c>
      <c r="E36" s="386">
        <v>671</v>
      </c>
    </row>
    <row r="37" spans="2:5" s="3" customFormat="1" x14ac:dyDescent="0.2">
      <c r="B37" s="450" t="s">
        <v>544</v>
      </c>
      <c r="C37" s="208">
        <f>'[2]Otras consejerías'!I5</f>
        <v>7901</v>
      </c>
      <c r="D37" s="386">
        <v>7876</v>
      </c>
      <c r="E37" s="386">
        <v>242</v>
      </c>
    </row>
    <row r="38" spans="2:5" s="3" customFormat="1" x14ac:dyDescent="0.2">
      <c r="B38" s="445" t="s">
        <v>539</v>
      </c>
      <c r="C38" s="208">
        <f>'[2]Otras consejerías'!I6</f>
        <v>4020</v>
      </c>
      <c r="D38" s="386">
        <v>4020</v>
      </c>
      <c r="E38" s="386">
        <v>235</v>
      </c>
    </row>
    <row r="39" spans="2:5" s="3" customFormat="1" x14ac:dyDescent="0.2">
      <c r="B39" s="445" t="s">
        <v>548</v>
      </c>
      <c r="C39" s="476">
        <f>'[2]Otras consejerías'!I7</f>
        <v>3751.21</v>
      </c>
      <c r="D39" s="386">
        <v>3751.21</v>
      </c>
      <c r="E39" s="386">
        <v>59.89</v>
      </c>
    </row>
    <row r="40" spans="2:5" s="3" customFormat="1" x14ac:dyDescent="0.2">
      <c r="B40" s="445" t="s">
        <v>547</v>
      </c>
      <c r="C40" s="476">
        <f>'[2]Otras consejerías'!$I$9</f>
        <v>464.88</v>
      </c>
      <c r="D40" s="386">
        <v>464.88</v>
      </c>
      <c r="E40" s="386">
        <v>0</v>
      </c>
    </row>
    <row r="41" spans="2:5" s="3" customFormat="1" x14ac:dyDescent="0.2">
      <c r="B41" s="445" t="s">
        <v>546</v>
      </c>
      <c r="C41" s="521">
        <v>3667.4</v>
      </c>
      <c r="D41" s="386">
        <v>3182.96</v>
      </c>
      <c r="E41" s="386">
        <v>110.16</v>
      </c>
    </row>
    <row r="42" spans="2:5" s="3" customFormat="1" x14ac:dyDescent="0.2">
      <c r="B42" s="40" t="s">
        <v>513</v>
      </c>
      <c r="C42" s="521">
        <v>18189.84</v>
      </c>
      <c r="D42" s="386">
        <v>18189.84</v>
      </c>
      <c r="E42" s="386">
        <v>1244.52</v>
      </c>
    </row>
    <row r="43" spans="2:5" s="3" customFormat="1" x14ac:dyDescent="0.2">
      <c r="B43" s="445" t="s">
        <v>543</v>
      </c>
      <c r="C43" s="521">
        <v>10031.879999999999</v>
      </c>
      <c r="D43" s="386">
        <v>6907.12</v>
      </c>
      <c r="E43" s="386">
        <v>348.5</v>
      </c>
    </row>
    <row r="44" spans="2:5" s="3" customFormat="1" x14ac:dyDescent="0.2">
      <c r="B44" s="445" t="s">
        <v>545</v>
      </c>
      <c r="C44" s="208">
        <v>2471</v>
      </c>
      <c r="D44" s="386">
        <v>2386</v>
      </c>
      <c r="E44" s="386">
        <v>64</v>
      </c>
    </row>
    <row r="45" spans="2:5" s="3" customFormat="1" x14ac:dyDescent="0.2">
      <c r="B45" s="445" t="s">
        <v>541</v>
      </c>
      <c r="C45" s="521">
        <v>3653.28</v>
      </c>
      <c r="D45" s="386">
        <v>1664</v>
      </c>
      <c r="E45" s="386">
        <v>403</v>
      </c>
    </row>
    <row r="46" spans="2:5" s="3" customFormat="1" x14ac:dyDescent="0.2">
      <c r="B46" s="445" t="s">
        <v>542</v>
      </c>
      <c r="C46" s="208">
        <v>4309</v>
      </c>
      <c r="D46" s="386">
        <v>3758</v>
      </c>
      <c r="E46" s="386">
        <v>943</v>
      </c>
    </row>
    <row r="47" spans="2:5" s="3" customFormat="1" x14ac:dyDescent="0.2">
      <c r="B47" s="445" t="s">
        <v>549</v>
      </c>
      <c r="C47" s="208">
        <v>1038</v>
      </c>
      <c r="D47" s="386">
        <v>327</v>
      </c>
      <c r="E47" s="386">
        <v>67</v>
      </c>
    </row>
    <row r="48" spans="2:5" s="3" customFormat="1" x14ac:dyDescent="0.2">
      <c r="B48" s="445" t="s">
        <v>515</v>
      </c>
      <c r="C48" s="208">
        <v>19</v>
      </c>
      <c r="D48" s="386">
        <v>19</v>
      </c>
      <c r="E48" s="386">
        <v>3</v>
      </c>
    </row>
    <row r="49" spans="2:5" s="3" customFormat="1" x14ac:dyDescent="0.2">
      <c r="B49" s="3" t="s">
        <v>40</v>
      </c>
      <c r="C49" s="208">
        <v>509</v>
      </c>
      <c r="D49" s="386">
        <v>508</v>
      </c>
      <c r="E49" s="386">
        <v>4</v>
      </c>
    </row>
    <row r="50" spans="2:5" s="3" customFormat="1" x14ac:dyDescent="0.2">
      <c r="B50" s="3" t="s">
        <v>41</v>
      </c>
      <c r="C50" s="208">
        <v>2911</v>
      </c>
      <c r="D50" s="386">
        <v>2911</v>
      </c>
      <c r="E50" s="386">
        <v>130</v>
      </c>
    </row>
    <row r="51" spans="2:5" s="3" customFormat="1" x14ac:dyDescent="0.2">
      <c r="B51" s="3" t="s">
        <v>42</v>
      </c>
      <c r="C51" s="521">
        <v>12846.5</v>
      </c>
      <c r="D51" s="386">
        <v>9095.76</v>
      </c>
      <c r="E51" s="386">
        <v>3164.5</v>
      </c>
    </row>
    <row r="52" spans="2:5" s="3" customFormat="1" x14ac:dyDescent="0.2">
      <c r="C52" s="59"/>
      <c r="D52" s="68"/>
      <c r="E52" s="391"/>
    </row>
    <row r="53" spans="2:5" s="3" customFormat="1" x14ac:dyDescent="0.2">
      <c r="C53" s="59"/>
      <c r="D53" s="68"/>
      <c r="E53" s="391"/>
    </row>
    <row r="54" spans="2:5" s="3" customFormat="1" x14ac:dyDescent="0.2">
      <c r="B54" s="14" t="s">
        <v>566</v>
      </c>
      <c r="C54" s="61"/>
      <c r="D54" s="378"/>
      <c r="E54" s="391"/>
    </row>
    <row r="55" spans="2:5" s="3" customFormat="1" x14ac:dyDescent="0.2">
      <c r="B55" s="14"/>
      <c r="C55" s="61"/>
      <c r="D55" s="378"/>
      <c r="E55" s="391"/>
    </row>
    <row r="56" spans="2:5" s="3" customFormat="1" ht="25.5" x14ac:dyDescent="0.2">
      <c r="C56" s="211" t="s">
        <v>363</v>
      </c>
      <c r="D56" s="384" t="s">
        <v>383</v>
      </c>
      <c r="E56" s="397" t="s">
        <v>384</v>
      </c>
    </row>
    <row r="57" spans="2:5" s="3" customFormat="1" x14ac:dyDescent="0.2">
      <c r="C57" s="212">
        <f>SUM(C59:C64)</f>
        <v>35664</v>
      </c>
      <c r="D57" s="385">
        <f>SUM(D59:D64)</f>
        <v>35632</v>
      </c>
      <c r="E57" s="398">
        <f>SUM(E59:E64)</f>
        <v>952</v>
      </c>
    </row>
    <row r="58" spans="2:5" s="3" customFormat="1" x14ac:dyDescent="0.2">
      <c r="C58" s="59"/>
      <c r="D58" s="387"/>
      <c r="E58" s="387"/>
    </row>
    <row r="59" spans="2:5" s="3" customFormat="1" x14ac:dyDescent="0.2">
      <c r="B59" s="36" t="s">
        <v>43</v>
      </c>
      <c r="C59" s="208">
        <v>3470</v>
      </c>
      <c r="D59" s="386">
        <v>3470</v>
      </c>
      <c r="E59" s="386">
        <v>50</v>
      </c>
    </row>
    <row r="60" spans="2:5" s="3" customFormat="1" x14ac:dyDescent="0.2">
      <c r="B60" s="36" t="s">
        <v>44</v>
      </c>
      <c r="C60" s="208">
        <v>3510</v>
      </c>
      <c r="D60" s="386">
        <v>3510</v>
      </c>
      <c r="E60" s="386">
        <v>200</v>
      </c>
    </row>
    <row r="61" spans="2:5" s="3" customFormat="1" x14ac:dyDescent="0.2">
      <c r="B61" s="36" t="s">
        <v>45</v>
      </c>
      <c r="C61" s="521">
        <v>15300</v>
      </c>
      <c r="D61" s="478">
        <v>15300</v>
      </c>
      <c r="E61" s="386">
        <v>330</v>
      </c>
    </row>
    <row r="62" spans="2:5" s="3" customFormat="1" x14ac:dyDescent="0.2">
      <c r="B62" s="36" t="s">
        <v>46</v>
      </c>
      <c r="C62" s="208">
        <v>6200</v>
      </c>
      <c r="D62" s="386">
        <v>6200</v>
      </c>
      <c r="E62" s="386">
        <v>210</v>
      </c>
    </row>
    <row r="63" spans="2:5" s="3" customFormat="1" x14ac:dyDescent="0.2">
      <c r="B63" s="36" t="s">
        <v>47</v>
      </c>
      <c r="C63" s="208">
        <v>1252</v>
      </c>
      <c r="D63" s="386">
        <v>1252</v>
      </c>
      <c r="E63" s="386">
        <v>102</v>
      </c>
    </row>
    <row r="64" spans="2:5" s="3" customFormat="1" x14ac:dyDescent="0.2">
      <c r="B64" s="36" t="s">
        <v>590</v>
      </c>
      <c r="C64" s="208">
        <v>5932</v>
      </c>
      <c r="D64" s="386">
        <v>5900</v>
      </c>
      <c r="E64" s="386">
        <v>60</v>
      </c>
    </row>
    <row r="65" spans="2:5" s="3" customFormat="1" x14ac:dyDescent="0.2">
      <c r="C65" s="59"/>
      <c r="D65" s="68"/>
      <c r="E65" s="391"/>
    </row>
    <row r="66" spans="2:5" s="3" customFormat="1" x14ac:dyDescent="0.2">
      <c r="C66" s="59"/>
      <c r="D66" s="68"/>
      <c r="E66" s="391"/>
    </row>
    <row r="67" spans="2:5" s="3" customFormat="1" x14ac:dyDescent="0.2">
      <c r="B67" s="14" t="s">
        <v>111</v>
      </c>
      <c r="C67" s="61"/>
      <c r="D67" s="378"/>
      <c r="E67" s="391"/>
    </row>
    <row r="68" spans="2:5" s="3" customFormat="1" x14ac:dyDescent="0.2">
      <c r="C68" s="59"/>
      <c r="D68" s="68"/>
      <c r="E68" s="391"/>
    </row>
    <row r="69" spans="2:5" s="3" customFormat="1" ht="25.5" x14ac:dyDescent="0.2">
      <c r="C69" s="211" t="s">
        <v>363</v>
      </c>
      <c r="D69" s="384" t="s">
        <v>383</v>
      </c>
      <c r="E69" s="397" t="s">
        <v>384</v>
      </c>
    </row>
    <row r="70" spans="2:5" s="3" customFormat="1" x14ac:dyDescent="0.2">
      <c r="C70" s="212">
        <f>SUM(C72)</f>
        <v>6408.86</v>
      </c>
      <c r="D70" s="385">
        <f>SUM(D72)</f>
        <v>6293.7</v>
      </c>
      <c r="E70" s="398">
        <f>SUM(E72)</f>
        <v>158</v>
      </c>
    </row>
    <row r="71" spans="2:5" s="3" customFormat="1" x14ac:dyDescent="0.2">
      <c r="C71" s="59"/>
      <c r="D71" s="68"/>
      <c r="E71" s="391"/>
    </row>
    <row r="72" spans="2:5" s="18" customFormat="1" x14ac:dyDescent="0.2">
      <c r="B72" s="18" t="s">
        <v>48</v>
      </c>
      <c r="C72" s="208">
        <v>6408.86</v>
      </c>
      <c r="D72" s="386">
        <v>6293.7</v>
      </c>
      <c r="E72" s="386">
        <v>158</v>
      </c>
    </row>
    <row r="73" spans="2:5" s="3" customFormat="1" x14ac:dyDescent="0.2">
      <c r="C73" s="59"/>
      <c r="D73" s="68"/>
      <c r="E73" s="391"/>
    </row>
    <row r="74" spans="2:5" s="3" customFormat="1" x14ac:dyDescent="0.2">
      <c r="C74" s="59"/>
      <c r="D74" s="68"/>
      <c r="E74" s="391"/>
    </row>
    <row r="75" spans="2:5" s="3" customFormat="1" x14ac:dyDescent="0.2">
      <c r="B75" s="14" t="s">
        <v>113</v>
      </c>
      <c r="C75" s="61"/>
      <c r="D75" s="378"/>
      <c r="E75" s="391"/>
    </row>
    <row r="76" spans="2:5" s="3" customFormat="1" x14ac:dyDescent="0.2">
      <c r="C76" s="59"/>
      <c r="D76" s="68"/>
      <c r="E76" s="391"/>
    </row>
    <row r="77" spans="2:5" s="3" customFormat="1" ht="25.5" x14ac:dyDescent="0.2">
      <c r="C77" s="211" t="s">
        <v>363</v>
      </c>
      <c r="D77" s="384" t="s">
        <v>383</v>
      </c>
      <c r="E77" s="397" t="s">
        <v>384</v>
      </c>
    </row>
    <row r="78" spans="2:5" s="3" customFormat="1" x14ac:dyDescent="0.2">
      <c r="C78" s="212">
        <f>SUM(C80)</f>
        <v>629.86</v>
      </c>
      <c r="D78" s="385">
        <f>SUM(D80)</f>
        <v>629.86</v>
      </c>
      <c r="E78" s="398">
        <f>SUM(E80)</f>
        <v>12.43</v>
      </c>
    </row>
    <row r="79" spans="2:5" s="3" customFormat="1" x14ac:dyDescent="0.2">
      <c r="C79" s="59"/>
      <c r="D79" s="68"/>
      <c r="E79" s="391"/>
    </row>
    <row r="80" spans="2:5" s="3" customFormat="1" x14ac:dyDescent="0.2">
      <c r="B80" s="3" t="s">
        <v>49</v>
      </c>
      <c r="C80" s="465">
        <v>629.86</v>
      </c>
      <c r="D80" s="388">
        <v>629.86</v>
      </c>
      <c r="E80" s="388">
        <v>12.43</v>
      </c>
    </row>
    <row r="81" spans="2:5" s="3" customFormat="1" x14ac:dyDescent="0.2">
      <c r="C81" s="59"/>
      <c r="D81" s="68"/>
      <c r="E81" s="391"/>
    </row>
    <row r="82" spans="2:5" s="3" customFormat="1" x14ac:dyDescent="0.2">
      <c r="C82" s="59"/>
      <c r="D82" s="68"/>
      <c r="E82" s="391"/>
    </row>
    <row r="83" spans="2:5" s="3" customFormat="1" x14ac:dyDescent="0.2">
      <c r="B83" s="14" t="s">
        <v>112</v>
      </c>
      <c r="C83" s="61"/>
      <c r="D83" s="378"/>
      <c r="E83" s="391"/>
    </row>
    <row r="84" spans="2:5" s="3" customFormat="1" x14ac:dyDescent="0.2">
      <c r="C84" s="59"/>
      <c r="D84" s="68"/>
      <c r="E84" s="391"/>
    </row>
    <row r="85" spans="2:5" s="3" customFormat="1" ht="25.5" x14ac:dyDescent="0.2">
      <c r="C85" s="211" t="s">
        <v>363</v>
      </c>
      <c r="D85" s="384" t="s">
        <v>383</v>
      </c>
      <c r="E85" s="397" t="s">
        <v>384</v>
      </c>
    </row>
    <row r="86" spans="2:5" s="3" customFormat="1" x14ac:dyDescent="0.2">
      <c r="C86" s="212">
        <f>SUM(C88:C90)</f>
        <v>28902</v>
      </c>
      <c r="D86" s="385">
        <f>SUM(D88:D90)</f>
        <v>15147.52</v>
      </c>
      <c r="E86" s="398">
        <f>SUM(E88:E90)</f>
        <v>1119.48</v>
      </c>
    </row>
    <row r="87" spans="2:5" s="3" customFormat="1" x14ac:dyDescent="0.2">
      <c r="C87" s="59"/>
      <c r="D87" s="68"/>
      <c r="E87" s="391"/>
    </row>
    <row r="88" spans="2:5" s="3" customFormat="1" x14ac:dyDescent="0.2">
      <c r="B88" s="36" t="s">
        <v>50</v>
      </c>
      <c r="C88" s="309">
        <f>'[2]Poder judicial'!$I$19</f>
        <v>0</v>
      </c>
      <c r="D88" s="386">
        <v>0</v>
      </c>
      <c r="E88" s="386">
        <v>0</v>
      </c>
    </row>
    <row r="89" spans="2:5" s="3" customFormat="1" x14ac:dyDescent="0.2">
      <c r="B89" s="36" t="s">
        <v>51</v>
      </c>
      <c r="C89" s="208">
        <f>'[2]Poder judicial'!$I$49</f>
        <v>10045</v>
      </c>
      <c r="D89" s="386">
        <v>4220</v>
      </c>
      <c r="E89" s="386">
        <v>0</v>
      </c>
    </row>
    <row r="90" spans="2:5" s="3" customFormat="1" x14ac:dyDescent="0.2">
      <c r="B90" s="36" t="s">
        <v>52</v>
      </c>
      <c r="C90" s="476">
        <f>'[2]Poder judicial'!$I$69</f>
        <v>18857</v>
      </c>
      <c r="D90" s="386">
        <v>10927.52</v>
      </c>
      <c r="E90" s="386">
        <v>1119.48</v>
      </c>
    </row>
    <row r="91" spans="2:5" s="3" customFormat="1" x14ac:dyDescent="0.2">
      <c r="C91" s="59"/>
      <c r="D91" s="68"/>
      <c r="E91" s="391"/>
    </row>
    <row r="92" spans="2:5" s="3" customFormat="1" x14ac:dyDescent="0.2">
      <c r="C92" s="59"/>
      <c r="D92" s="68"/>
      <c r="E92" s="391"/>
    </row>
    <row r="93" spans="2:5" s="3" customFormat="1" x14ac:dyDescent="0.2">
      <c r="B93" s="14" t="s">
        <v>564</v>
      </c>
      <c r="C93" s="61"/>
      <c r="D93" s="378"/>
      <c r="E93" s="391"/>
    </row>
    <row r="94" spans="2:5" s="3" customFormat="1" x14ac:dyDescent="0.2">
      <c r="C94" s="59"/>
      <c r="D94" s="68"/>
      <c r="E94" s="391"/>
    </row>
    <row r="95" spans="2:5" s="3" customFormat="1" ht="25.5" x14ac:dyDescent="0.2">
      <c r="C95" s="211" t="s">
        <v>363</v>
      </c>
      <c r="D95" s="384" t="s">
        <v>383</v>
      </c>
      <c r="E95" s="397" t="s">
        <v>384</v>
      </c>
    </row>
    <row r="96" spans="2:5" s="3" customFormat="1" x14ac:dyDescent="0.2">
      <c r="C96" s="212">
        <f>SUM(C98:C150)</f>
        <v>97995.849999999991</v>
      </c>
      <c r="D96" s="385">
        <f>SUM(D98:D150)</f>
        <v>56574.26</v>
      </c>
      <c r="E96" s="398">
        <f>SUM(E98:E150)</f>
        <v>1976.3899999999999</v>
      </c>
    </row>
    <row r="97" spans="2:5" s="3" customFormat="1" x14ac:dyDescent="0.2">
      <c r="C97" s="59"/>
      <c r="D97" s="68"/>
      <c r="E97" s="391"/>
    </row>
    <row r="98" spans="2:5" s="3" customFormat="1" x14ac:dyDescent="0.2">
      <c r="B98" s="36" t="s">
        <v>53</v>
      </c>
      <c r="C98" s="208">
        <v>3590</v>
      </c>
      <c r="D98" s="478">
        <v>182</v>
      </c>
      <c r="E98" s="478">
        <v>162</v>
      </c>
    </row>
    <row r="99" spans="2:5" s="3" customFormat="1" x14ac:dyDescent="0.2">
      <c r="B99" s="36" t="s">
        <v>54</v>
      </c>
      <c r="C99" s="208">
        <v>18516</v>
      </c>
      <c r="D99" s="386">
        <v>0</v>
      </c>
      <c r="E99" s="386">
        <v>0</v>
      </c>
    </row>
    <row r="100" spans="2:5" s="3" customFormat="1" x14ac:dyDescent="0.2">
      <c r="B100" s="36" t="s">
        <v>55</v>
      </c>
      <c r="C100" s="208">
        <v>4384.84</v>
      </c>
      <c r="D100" s="386">
        <v>4384.84</v>
      </c>
      <c r="E100" s="386">
        <v>0</v>
      </c>
    </row>
    <row r="101" spans="2:5" s="3" customFormat="1" x14ac:dyDescent="0.2">
      <c r="B101" s="36" t="s">
        <v>56</v>
      </c>
      <c r="C101" s="208">
        <v>3228.54</v>
      </c>
      <c r="D101" s="386">
        <v>3228.54</v>
      </c>
      <c r="E101" s="386">
        <v>91.64</v>
      </c>
    </row>
    <row r="102" spans="2:5" s="3" customFormat="1" x14ac:dyDescent="0.2">
      <c r="B102" s="36" t="s">
        <v>57</v>
      </c>
      <c r="C102" s="208">
        <v>4043.77</v>
      </c>
      <c r="D102" s="478">
        <v>4043.77</v>
      </c>
      <c r="E102" s="386">
        <v>98</v>
      </c>
    </row>
    <row r="103" spans="2:5" s="3" customFormat="1" x14ac:dyDescent="0.2">
      <c r="B103" s="36" t="s">
        <v>58</v>
      </c>
      <c r="C103" s="208">
        <v>1535.94</v>
      </c>
      <c r="D103" s="386">
        <v>1535.94</v>
      </c>
      <c r="E103" s="386">
        <v>64.8</v>
      </c>
    </row>
    <row r="104" spans="2:5" s="3" customFormat="1" x14ac:dyDescent="0.2">
      <c r="B104" s="36" t="s">
        <v>61</v>
      </c>
      <c r="C104" s="208">
        <v>1217.21</v>
      </c>
      <c r="D104" s="386">
        <v>1184</v>
      </c>
      <c r="E104" s="386">
        <v>82.12</v>
      </c>
    </row>
    <row r="105" spans="2:5" s="3" customFormat="1" x14ac:dyDescent="0.2">
      <c r="B105" s="36" t="s">
        <v>62</v>
      </c>
      <c r="C105" s="208">
        <v>2262</v>
      </c>
      <c r="D105" s="386">
        <v>2140</v>
      </c>
      <c r="E105" s="386">
        <v>78.400000000000006</v>
      </c>
    </row>
    <row r="106" spans="2:5" s="3" customFormat="1" x14ac:dyDescent="0.2">
      <c r="B106" s="36" t="s">
        <v>63</v>
      </c>
      <c r="C106" s="208">
        <v>286</v>
      </c>
      <c r="D106" s="386">
        <v>286</v>
      </c>
      <c r="E106" s="386">
        <v>8</v>
      </c>
    </row>
    <row r="107" spans="2:5" s="3" customFormat="1" x14ac:dyDescent="0.2">
      <c r="B107" s="36" t="s">
        <v>530</v>
      </c>
      <c r="C107" s="208">
        <v>282</v>
      </c>
      <c r="D107" s="386">
        <v>0</v>
      </c>
      <c r="E107" s="386">
        <v>0</v>
      </c>
    </row>
    <row r="108" spans="2:5" s="3" customFormat="1" x14ac:dyDescent="0.2">
      <c r="B108" s="36" t="s">
        <v>64</v>
      </c>
      <c r="C108" s="208">
        <v>720</v>
      </c>
      <c r="D108" s="386">
        <v>720</v>
      </c>
      <c r="E108" s="386">
        <v>10</v>
      </c>
    </row>
    <row r="109" spans="2:5" s="3" customFormat="1" x14ac:dyDescent="0.2">
      <c r="B109" s="36" t="s">
        <v>65</v>
      </c>
      <c r="C109" s="208">
        <v>739.5</v>
      </c>
      <c r="D109" s="386">
        <v>0</v>
      </c>
      <c r="E109" s="386">
        <v>0</v>
      </c>
    </row>
    <row r="110" spans="2:5" s="3" customFormat="1" x14ac:dyDescent="0.2">
      <c r="B110" s="36" t="s">
        <v>68</v>
      </c>
      <c r="C110" s="208">
        <v>2270</v>
      </c>
      <c r="D110" s="386">
        <v>1804</v>
      </c>
      <c r="E110" s="386">
        <v>49</v>
      </c>
    </row>
    <row r="111" spans="2:5" s="3" customFormat="1" x14ac:dyDescent="0.2">
      <c r="B111" s="36" t="s">
        <v>69</v>
      </c>
      <c r="C111" s="208">
        <v>637.4</v>
      </c>
      <c r="D111" s="386">
        <v>637.4</v>
      </c>
      <c r="E111" s="386">
        <v>26.8</v>
      </c>
    </row>
    <row r="112" spans="2:5" s="3" customFormat="1" x14ac:dyDescent="0.2">
      <c r="B112" s="36" t="s">
        <v>71</v>
      </c>
      <c r="C112" s="208">
        <v>980.59</v>
      </c>
      <c r="D112" s="386">
        <v>980.59</v>
      </c>
      <c r="E112" s="386">
        <v>169</v>
      </c>
    </row>
    <row r="113" spans="2:5" s="3" customFormat="1" x14ac:dyDescent="0.2">
      <c r="B113" s="36" t="s">
        <v>72</v>
      </c>
      <c r="C113" s="521">
        <v>710</v>
      </c>
      <c r="D113" s="478">
        <v>710</v>
      </c>
      <c r="E113" s="478">
        <v>0</v>
      </c>
    </row>
    <row r="114" spans="2:5" s="3" customFormat="1" x14ac:dyDescent="0.2">
      <c r="B114" s="36" t="s">
        <v>73</v>
      </c>
      <c r="C114" s="208">
        <v>2100</v>
      </c>
      <c r="D114" s="478">
        <v>0</v>
      </c>
      <c r="E114" s="478">
        <v>0</v>
      </c>
    </row>
    <row r="115" spans="2:5" s="3" customFormat="1" x14ac:dyDescent="0.2">
      <c r="B115" s="36" t="s">
        <v>75</v>
      </c>
      <c r="C115" s="521">
        <v>818.4</v>
      </c>
      <c r="D115" s="478">
        <v>818.4</v>
      </c>
      <c r="E115" s="478">
        <v>0</v>
      </c>
    </row>
    <row r="116" spans="2:5" s="3" customFormat="1" x14ac:dyDescent="0.2">
      <c r="B116" s="36" t="s">
        <v>76</v>
      </c>
      <c r="C116" s="208">
        <v>3106</v>
      </c>
      <c r="D116" s="386">
        <v>3046</v>
      </c>
      <c r="E116" s="386">
        <v>60</v>
      </c>
    </row>
    <row r="117" spans="2:5" s="3" customFormat="1" x14ac:dyDescent="0.2">
      <c r="B117" s="36" t="s">
        <v>77</v>
      </c>
      <c r="C117" s="208">
        <v>500</v>
      </c>
      <c r="D117" s="386">
        <v>305</v>
      </c>
      <c r="E117" s="386">
        <v>12</v>
      </c>
    </row>
    <row r="118" spans="2:5" s="3" customFormat="1" x14ac:dyDescent="0.2">
      <c r="B118" s="36" t="s">
        <v>78</v>
      </c>
      <c r="C118" s="208">
        <v>1029</v>
      </c>
      <c r="D118" s="386">
        <v>681.02</v>
      </c>
      <c r="E118" s="386">
        <v>10.45</v>
      </c>
    </row>
    <row r="119" spans="2:5" s="3" customFormat="1" x14ac:dyDescent="0.2">
      <c r="B119" s="36" t="s">
        <v>79</v>
      </c>
      <c r="C119" s="208">
        <v>576</v>
      </c>
      <c r="D119" s="386">
        <v>0</v>
      </c>
      <c r="E119" s="386">
        <v>0</v>
      </c>
    </row>
    <row r="120" spans="2:5" s="3" customFormat="1" x14ac:dyDescent="0.2">
      <c r="B120" s="36" t="s">
        <v>529</v>
      </c>
      <c r="C120" s="208">
        <v>216</v>
      </c>
      <c r="D120" s="478">
        <v>216</v>
      </c>
      <c r="E120" s="478">
        <v>34.93</v>
      </c>
    </row>
    <row r="121" spans="2:5" s="3" customFormat="1" x14ac:dyDescent="0.2">
      <c r="B121" s="261" t="s">
        <v>81</v>
      </c>
      <c r="C121" s="208">
        <v>1679</v>
      </c>
      <c r="D121" s="386">
        <v>1679</v>
      </c>
      <c r="E121" s="386">
        <v>0</v>
      </c>
    </row>
    <row r="122" spans="2:5" s="3" customFormat="1" x14ac:dyDescent="0.2">
      <c r="B122" s="36" t="s">
        <v>82</v>
      </c>
      <c r="C122" s="208">
        <v>4306</v>
      </c>
      <c r="D122" s="386">
        <v>4306</v>
      </c>
      <c r="E122" s="386">
        <v>150</v>
      </c>
    </row>
    <row r="123" spans="2:5" s="3" customFormat="1" x14ac:dyDescent="0.2">
      <c r="B123" s="36" t="s">
        <v>83</v>
      </c>
      <c r="C123" s="208">
        <v>1385</v>
      </c>
      <c r="D123" s="478">
        <v>0</v>
      </c>
      <c r="E123" s="478">
        <v>0</v>
      </c>
    </row>
    <row r="124" spans="2:5" s="3" customFormat="1" x14ac:dyDescent="0.2">
      <c r="B124" s="36" t="s">
        <v>533</v>
      </c>
      <c r="C124" s="208">
        <v>566.79999999999995</v>
      </c>
      <c r="D124" s="386">
        <v>0</v>
      </c>
      <c r="E124" s="386">
        <v>0</v>
      </c>
    </row>
    <row r="125" spans="2:5" s="3" customFormat="1" x14ac:dyDescent="0.2">
      <c r="B125" s="36" t="s">
        <v>84</v>
      </c>
      <c r="C125" s="208">
        <v>767.2</v>
      </c>
      <c r="D125" s="386">
        <v>0</v>
      </c>
      <c r="E125" s="386">
        <v>0</v>
      </c>
    </row>
    <row r="126" spans="2:5" s="3" customFormat="1" x14ac:dyDescent="0.2">
      <c r="B126" s="36" t="s">
        <v>85</v>
      </c>
      <c r="C126" s="208">
        <v>984</v>
      </c>
      <c r="D126" s="386">
        <v>557</v>
      </c>
      <c r="E126" s="386">
        <v>42</v>
      </c>
    </row>
    <row r="127" spans="2:5" s="3" customFormat="1" x14ac:dyDescent="0.2">
      <c r="B127" s="36" t="s">
        <v>551</v>
      </c>
      <c r="C127" s="208">
        <v>486</v>
      </c>
      <c r="D127" s="386">
        <v>486</v>
      </c>
      <c r="E127" s="386">
        <v>21</v>
      </c>
    </row>
    <row r="128" spans="2:5" s="18" customFormat="1" x14ac:dyDescent="0.2">
      <c r="B128" s="261" t="s">
        <v>86</v>
      </c>
      <c r="C128" s="208">
        <v>1239.96</v>
      </c>
      <c r="D128" s="386">
        <v>0</v>
      </c>
      <c r="E128" s="386">
        <v>0</v>
      </c>
    </row>
    <row r="129" spans="2:5" s="3" customFormat="1" x14ac:dyDescent="0.2">
      <c r="B129" s="36" t="s">
        <v>87</v>
      </c>
      <c r="C129" s="208">
        <v>3242.55</v>
      </c>
      <c r="D129" s="386">
        <v>3242.55</v>
      </c>
      <c r="E129" s="386">
        <v>47</v>
      </c>
    </row>
    <row r="130" spans="2:5" s="3" customFormat="1" x14ac:dyDescent="0.2">
      <c r="B130" s="36" t="s">
        <v>88</v>
      </c>
      <c r="C130" s="208">
        <v>1087.76</v>
      </c>
      <c r="D130" s="386">
        <v>1040.52</v>
      </c>
      <c r="E130" s="386">
        <v>21.96</v>
      </c>
    </row>
    <row r="131" spans="2:5" s="3" customFormat="1" x14ac:dyDescent="0.2">
      <c r="B131" s="36" t="s">
        <v>89</v>
      </c>
      <c r="C131" s="208">
        <v>991.86</v>
      </c>
      <c r="D131" s="386">
        <v>991.86</v>
      </c>
      <c r="E131" s="386">
        <v>15</v>
      </c>
    </row>
    <row r="132" spans="2:5" s="3" customFormat="1" x14ac:dyDescent="0.2">
      <c r="B132" s="36" t="s">
        <v>90</v>
      </c>
      <c r="C132" s="208">
        <v>2401</v>
      </c>
      <c r="D132" s="386">
        <v>0</v>
      </c>
      <c r="E132" s="386">
        <v>0</v>
      </c>
    </row>
    <row r="133" spans="2:5" s="3" customFormat="1" x14ac:dyDescent="0.2">
      <c r="B133" s="36" t="s">
        <v>91</v>
      </c>
      <c r="C133" s="208">
        <v>1767</v>
      </c>
      <c r="D133" s="386">
        <v>1767</v>
      </c>
      <c r="E133" s="386">
        <v>0</v>
      </c>
    </row>
    <row r="134" spans="2:5" s="3" customFormat="1" x14ac:dyDescent="0.2">
      <c r="B134" s="36" t="s">
        <v>92</v>
      </c>
      <c r="C134" s="208">
        <v>3095.58</v>
      </c>
      <c r="D134" s="386">
        <v>2905</v>
      </c>
      <c r="E134" s="386">
        <v>46.75</v>
      </c>
    </row>
    <row r="135" spans="2:5" s="3" customFormat="1" x14ac:dyDescent="0.2">
      <c r="B135" s="36" t="s">
        <v>531</v>
      </c>
      <c r="C135" s="208">
        <v>1608.37</v>
      </c>
      <c r="D135" s="386">
        <v>0</v>
      </c>
      <c r="E135" s="386">
        <v>0</v>
      </c>
    </row>
    <row r="136" spans="2:5" s="3" customFormat="1" x14ac:dyDescent="0.2">
      <c r="B136" s="36" t="s">
        <v>93</v>
      </c>
      <c r="C136" s="208">
        <v>549</v>
      </c>
      <c r="D136" s="386">
        <v>549</v>
      </c>
      <c r="E136" s="386">
        <v>0</v>
      </c>
    </row>
    <row r="137" spans="2:5" s="3" customFormat="1" x14ac:dyDescent="0.2">
      <c r="B137" s="36" t="s">
        <v>94</v>
      </c>
      <c r="C137" s="208">
        <v>1539</v>
      </c>
      <c r="D137" s="386">
        <v>0</v>
      </c>
      <c r="E137" s="386">
        <v>0</v>
      </c>
    </row>
    <row r="138" spans="2:5" s="3" customFormat="1" x14ac:dyDescent="0.2">
      <c r="B138" s="36" t="s">
        <v>95</v>
      </c>
      <c r="C138" s="208">
        <v>1500</v>
      </c>
      <c r="D138" s="386">
        <v>0</v>
      </c>
      <c r="E138" s="386">
        <v>0</v>
      </c>
    </row>
    <row r="139" spans="2:5" s="3" customFormat="1" x14ac:dyDescent="0.2">
      <c r="B139" s="36" t="s">
        <v>96</v>
      </c>
      <c r="C139" s="208">
        <v>910</v>
      </c>
      <c r="D139" s="386">
        <v>572</v>
      </c>
      <c r="E139" s="386">
        <v>20</v>
      </c>
    </row>
    <row r="140" spans="2:5" s="3" customFormat="1" x14ac:dyDescent="0.2">
      <c r="B140" s="36" t="s">
        <v>97</v>
      </c>
      <c r="C140" s="208">
        <v>4554</v>
      </c>
      <c r="D140" s="386">
        <v>4554</v>
      </c>
      <c r="E140" s="386">
        <v>5.5</v>
      </c>
    </row>
    <row r="141" spans="2:5" s="3" customFormat="1" x14ac:dyDescent="0.2">
      <c r="B141" s="36" t="s">
        <v>98</v>
      </c>
      <c r="C141" s="208">
        <v>280.33</v>
      </c>
      <c r="D141" s="386">
        <v>280.33</v>
      </c>
      <c r="E141" s="386">
        <v>18.04</v>
      </c>
    </row>
    <row r="142" spans="2:5" s="3" customFormat="1" x14ac:dyDescent="0.2">
      <c r="B142" s="36" t="s">
        <v>99</v>
      </c>
      <c r="C142" s="208">
        <v>2285</v>
      </c>
      <c r="D142" s="386">
        <v>2285</v>
      </c>
      <c r="E142" s="386">
        <v>129</v>
      </c>
    </row>
    <row r="143" spans="2:5" s="3" customFormat="1" x14ac:dyDescent="0.2">
      <c r="B143" s="36" t="s">
        <v>100</v>
      </c>
      <c r="C143" s="208">
        <v>1083</v>
      </c>
      <c r="D143" s="386">
        <v>1083</v>
      </c>
      <c r="E143" s="386">
        <v>31</v>
      </c>
    </row>
    <row r="144" spans="2:5" s="3" customFormat="1" x14ac:dyDescent="0.2">
      <c r="B144" s="36" t="s">
        <v>102</v>
      </c>
      <c r="C144" s="208">
        <v>73</v>
      </c>
      <c r="D144" s="386">
        <v>0</v>
      </c>
      <c r="E144" s="386">
        <v>0</v>
      </c>
    </row>
    <row r="145" spans="2:5" s="3" customFormat="1" x14ac:dyDescent="0.2">
      <c r="B145" s="36" t="s">
        <v>103</v>
      </c>
      <c r="C145" s="208">
        <v>1185</v>
      </c>
      <c r="D145" s="386">
        <v>0</v>
      </c>
      <c r="E145" s="386">
        <v>50</v>
      </c>
    </row>
    <row r="146" spans="2:5" s="3" customFormat="1" x14ac:dyDescent="0.2">
      <c r="B146" s="36" t="s">
        <v>104</v>
      </c>
      <c r="C146" s="208">
        <v>576</v>
      </c>
      <c r="D146" s="386">
        <v>0</v>
      </c>
      <c r="E146" s="386">
        <v>0</v>
      </c>
    </row>
    <row r="147" spans="2:5" s="3" customFormat="1" x14ac:dyDescent="0.2">
      <c r="B147" s="36" t="s">
        <v>105</v>
      </c>
      <c r="C147" s="208">
        <v>557.4</v>
      </c>
      <c r="D147" s="478">
        <v>370</v>
      </c>
      <c r="E147" s="478">
        <v>370</v>
      </c>
    </row>
    <row r="148" spans="2:5" s="3" customFormat="1" x14ac:dyDescent="0.2">
      <c r="B148" s="36" t="s">
        <v>106</v>
      </c>
      <c r="C148" s="208">
        <v>1194</v>
      </c>
      <c r="D148" s="386">
        <v>1194</v>
      </c>
      <c r="E148" s="386">
        <v>14</v>
      </c>
    </row>
    <row r="149" spans="2:5" s="3" customFormat="1" x14ac:dyDescent="0.2">
      <c r="B149" s="36" t="s">
        <v>107</v>
      </c>
      <c r="C149" s="208">
        <v>544.35</v>
      </c>
      <c r="D149" s="386">
        <v>0</v>
      </c>
      <c r="E149" s="386">
        <v>0</v>
      </c>
    </row>
    <row r="150" spans="2:5" s="3" customFormat="1" x14ac:dyDescent="0.2">
      <c r="B150" s="36" t="s">
        <v>108</v>
      </c>
      <c r="C150" s="208">
        <v>1808.5</v>
      </c>
      <c r="D150" s="386">
        <v>1808.5</v>
      </c>
      <c r="E150" s="386">
        <v>38</v>
      </c>
    </row>
    <row r="151" spans="2:5" s="3" customFormat="1" x14ac:dyDescent="0.2">
      <c r="C151" s="64"/>
      <c r="D151" s="389"/>
      <c r="E151" s="400"/>
    </row>
    <row r="152" spans="2:5" s="3" customFormat="1" x14ac:dyDescent="0.2">
      <c r="C152" s="59"/>
      <c r="D152" s="68"/>
      <c r="E152" s="391"/>
    </row>
    <row r="153" spans="2:5" s="3" customFormat="1" x14ac:dyDescent="0.2">
      <c r="C153" s="59"/>
      <c r="D153" s="68"/>
      <c r="E153" s="391"/>
    </row>
    <row r="154" spans="2:5" s="3" customFormat="1" x14ac:dyDescent="0.2">
      <c r="C154" s="59"/>
      <c r="D154" s="68"/>
      <c r="E154" s="391"/>
    </row>
    <row r="155" spans="2:5" s="3" customFormat="1" x14ac:dyDescent="0.2">
      <c r="C155" s="59"/>
      <c r="D155" s="68"/>
      <c r="E155" s="391"/>
    </row>
    <row r="156" spans="2:5" s="3" customFormat="1" x14ac:dyDescent="0.2">
      <c r="B156" s="14" t="s">
        <v>562</v>
      </c>
      <c r="C156" s="61"/>
      <c r="D156" s="378"/>
      <c r="E156" s="391"/>
    </row>
    <row r="157" spans="2:5" s="3" customFormat="1" x14ac:dyDescent="0.2">
      <c r="C157" s="59"/>
      <c r="D157" s="68"/>
      <c r="E157" s="391"/>
    </row>
    <row r="158" spans="2:5" s="3" customFormat="1" ht="25.5" x14ac:dyDescent="0.2">
      <c r="C158" s="211" t="s">
        <v>363</v>
      </c>
      <c r="D158" s="384" t="s">
        <v>383</v>
      </c>
      <c r="E158" s="397" t="s">
        <v>384</v>
      </c>
    </row>
    <row r="159" spans="2:5" s="3" customFormat="1" x14ac:dyDescent="0.2">
      <c r="C159" s="212">
        <f>SUM(C161:C164)</f>
        <v>5493</v>
      </c>
      <c r="D159" s="385">
        <f>SUM(D161:D164)</f>
        <v>4591</v>
      </c>
      <c r="E159" s="398">
        <f>SUM(E161:E164)</f>
        <v>15</v>
      </c>
    </row>
    <row r="160" spans="2:5" s="3" customFormat="1" x14ac:dyDescent="0.2">
      <c r="C160" s="59"/>
      <c r="D160" s="68"/>
      <c r="E160" s="391"/>
    </row>
    <row r="161" spans="2:5" s="3" customFormat="1" x14ac:dyDescent="0.2">
      <c r="B161" s="36" t="s">
        <v>116</v>
      </c>
      <c r="C161" s="208">
        <v>0</v>
      </c>
      <c r="D161" s="386">
        <v>0</v>
      </c>
      <c r="E161" s="386">
        <v>0</v>
      </c>
    </row>
    <row r="162" spans="2:5" s="3" customFormat="1" x14ac:dyDescent="0.2">
      <c r="B162" s="36" t="s">
        <v>117</v>
      </c>
      <c r="C162" s="208">
        <v>50</v>
      </c>
      <c r="D162" s="386">
        <v>0</v>
      </c>
      <c r="E162" s="386">
        <v>0</v>
      </c>
    </row>
    <row r="163" spans="2:5" s="18" customFormat="1" x14ac:dyDescent="0.2">
      <c r="B163" s="36" t="s">
        <v>118</v>
      </c>
      <c r="C163" s="208">
        <v>319</v>
      </c>
      <c r="D163" s="478">
        <v>0</v>
      </c>
      <c r="E163" s="478">
        <v>15</v>
      </c>
    </row>
    <row r="164" spans="2:5" s="3" customFormat="1" x14ac:dyDescent="0.2">
      <c r="B164" s="36" t="s">
        <v>119</v>
      </c>
      <c r="C164" s="208">
        <v>5124</v>
      </c>
      <c r="D164" s="386">
        <v>4591</v>
      </c>
      <c r="E164" s="386">
        <v>0</v>
      </c>
    </row>
    <row r="165" spans="2:5" s="3" customFormat="1" x14ac:dyDescent="0.2">
      <c r="C165" s="59"/>
      <c r="D165" s="68"/>
      <c r="E165" s="391"/>
    </row>
    <row r="166" spans="2:5" s="3" customFormat="1" x14ac:dyDescent="0.2">
      <c r="C166" s="59"/>
      <c r="D166" s="68"/>
      <c r="E166" s="391"/>
    </row>
    <row r="167" spans="2:5" s="3" customFormat="1" x14ac:dyDescent="0.2">
      <c r="B167" s="14" t="s">
        <v>563</v>
      </c>
      <c r="C167" s="61"/>
      <c r="D167" s="378"/>
      <c r="E167" s="391"/>
    </row>
    <row r="168" spans="2:5" s="3" customFormat="1" x14ac:dyDescent="0.2">
      <c r="C168" s="59"/>
      <c r="D168" s="68"/>
      <c r="E168" s="391"/>
    </row>
    <row r="169" spans="2:5" s="3" customFormat="1" ht="25.5" x14ac:dyDescent="0.2">
      <c r="C169" s="211" t="s">
        <v>363</v>
      </c>
      <c r="D169" s="384" t="s">
        <v>383</v>
      </c>
      <c r="E169" s="397" t="s">
        <v>384</v>
      </c>
    </row>
    <row r="170" spans="2:5" s="3" customFormat="1" x14ac:dyDescent="0.2">
      <c r="C170" s="212">
        <f>SUM(C172:C201)</f>
        <v>51831.29</v>
      </c>
      <c r="D170" s="385">
        <f>SUM(D172:D201)</f>
        <v>30583.42</v>
      </c>
      <c r="E170" s="398">
        <f>SUM(E172:E201)</f>
        <v>1199.07</v>
      </c>
    </row>
    <row r="171" spans="2:5" s="3" customFormat="1" x14ac:dyDescent="0.2">
      <c r="C171" s="59"/>
      <c r="D171" s="68"/>
      <c r="E171" s="391"/>
    </row>
    <row r="172" spans="2:5" s="3" customFormat="1" x14ac:dyDescent="0.2">
      <c r="B172" s="36" t="s">
        <v>120</v>
      </c>
      <c r="C172" s="208">
        <v>929.44</v>
      </c>
      <c r="D172" s="386">
        <v>225</v>
      </c>
      <c r="E172" s="386">
        <v>12.54</v>
      </c>
    </row>
    <row r="173" spans="2:5" s="3" customFormat="1" x14ac:dyDescent="0.2">
      <c r="B173" s="36" t="s">
        <v>121</v>
      </c>
      <c r="C173" s="208">
        <v>216</v>
      </c>
      <c r="D173" s="386">
        <v>44</v>
      </c>
      <c r="E173" s="386">
        <v>0</v>
      </c>
    </row>
    <row r="174" spans="2:5" s="3" customFormat="1" x14ac:dyDescent="0.2">
      <c r="B174" s="36" t="s">
        <v>122</v>
      </c>
      <c r="C174" s="208">
        <v>750</v>
      </c>
      <c r="D174" s="386">
        <v>0</v>
      </c>
      <c r="E174" s="386">
        <v>0</v>
      </c>
    </row>
    <row r="175" spans="2:5" s="3" customFormat="1" x14ac:dyDescent="0.2">
      <c r="B175" s="36" t="s">
        <v>123</v>
      </c>
      <c r="C175" s="208">
        <v>145.6</v>
      </c>
      <c r="D175" s="478">
        <v>145.19999999999999</v>
      </c>
      <c r="E175" s="478">
        <v>5.2</v>
      </c>
    </row>
    <row r="176" spans="2:5" s="18" customFormat="1" x14ac:dyDescent="0.2">
      <c r="B176" s="36" t="s">
        <v>124</v>
      </c>
      <c r="C176" s="208">
        <v>67.8</v>
      </c>
      <c r="D176" s="386">
        <v>67.8</v>
      </c>
      <c r="E176" s="386">
        <v>0</v>
      </c>
    </row>
    <row r="177" spans="2:5" s="3" customFormat="1" x14ac:dyDescent="0.2">
      <c r="B177" s="36" t="s">
        <v>125</v>
      </c>
      <c r="C177" s="208">
        <v>306.24</v>
      </c>
      <c r="D177" s="386">
        <v>0</v>
      </c>
      <c r="E177" s="386">
        <v>0</v>
      </c>
    </row>
    <row r="178" spans="2:5" s="3" customFormat="1" x14ac:dyDescent="0.2">
      <c r="B178" s="36" t="s">
        <v>126</v>
      </c>
      <c r="C178" s="208">
        <v>1054</v>
      </c>
      <c r="D178" s="386">
        <v>485</v>
      </c>
      <c r="E178" s="386">
        <v>12</v>
      </c>
    </row>
    <row r="179" spans="2:5" s="3" customFormat="1" x14ac:dyDescent="0.2">
      <c r="B179" s="36" t="s">
        <v>127</v>
      </c>
      <c r="C179" s="208">
        <v>25.96</v>
      </c>
      <c r="D179" s="386">
        <v>20</v>
      </c>
      <c r="E179" s="386">
        <v>1</v>
      </c>
    </row>
    <row r="180" spans="2:5" s="3" customFormat="1" x14ac:dyDescent="0.2">
      <c r="B180" s="36" t="s">
        <v>142</v>
      </c>
      <c r="C180" s="208">
        <v>108</v>
      </c>
      <c r="D180" s="386">
        <v>65</v>
      </c>
      <c r="E180" s="386">
        <v>0</v>
      </c>
    </row>
    <row r="181" spans="2:5" s="3" customFormat="1" x14ac:dyDescent="0.2">
      <c r="B181" s="36" t="s">
        <v>128</v>
      </c>
      <c r="C181" s="208">
        <v>2200</v>
      </c>
      <c r="D181" s="386">
        <v>584</v>
      </c>
      <c r="E181" s="386">
        <v>483</v>
      </c>
    </row>
    <row r="182" spans="2:5" s="3" customFormat="1" x14ac:dyDescent="0.2">
      <c r="B182" s="36" t="s">
        <v>129</v>
      </c>
      <c r="C182" s="208">
        <v>270</v>
      </c>
      <c r="D182" s="386">
        <v>240</v>
      </c>
      <c r="E182" s="386">
        <v>30</v>
      </c>
    </row>
    <row r="183" spans="2:5" s="3" customFormat="1" x14ac:dyDescent="0.2">
      <c r="B183" s="36" t="s">
        <v>130</v>
      </c>
      <c r="C183" s="208">
        <v>1684.5</v>
      </c>
      <c r="D183" s="386">
        <v>0</v>
      </c>
      <c r="E183" s="386">
        <v>0</v>
      </c>
    </row>
    <row r="184" spans="2:5" s="3" customFormat="1" x14ac:dyDescent="0.2">
      <c r="B184" s="36" t="s">
        <v>131</v>
      </c>
      <c r="C184" s="208">
        <v>227</v>
      </c>
      <c r="D184" s="386">
        <v>227</v>
      </c>
      <c r="E184" s="386">
        <v>0</v>
      </c>
    </row>
    <row r="185" spans="2:5" s="3" customFormat="1" x14ac:dyDescent="0.2">
      <c r="B185" s="36" t="s">
        <v>516</v>
      </c>
      <c r="C185" s="208">
        <v>87.3</v>
      </c>
      <c r="D185" s="386">
        <v>87.3</v>
      </c>
      <c r="E185" s="386">
        <v>0</v>
      </c>
    </row>
    <row r="186" spans="2:5" s="3" customFormat="1" x14ac:dyDescent="0.2">
      <c r="B186" s="36" t="s">
        <v>132</v>
      </c>
      <c r="C186" s="208">
        <v>2325</v>
      </c>
      <c r="D186" s="386">
        <v>1976.25</v>
      </c>
      <c r="E186" s="386">
        <v>66</v>
      </c>
    </row>
    <row r="187" spans="2:5" s="3" customFormat="1" x14ac:dyDescent="0.2">
      <c r="B187" s="36" t="s">
        <v>133</v>
      </c>
      <c r="C187" s="208">
        <v>23803</v>
      </c>
      <c r="D187" s="386">
        <v>23803</v>
      </c>
      <c r="E187" s="386">
        <v>438</v>
      </c>
    </row>
    <row r="188" spans="2:5" s="3" customFormat="1" x14ac:dyDescent="0.2">
      <c r="B188" s="36" t="s">
        <v>134</v>
      </c>
      <c r="C188" s="208">
        <v>57</v>
      </c>
      <c r="D188" s="386">
        <v>24</v>
      </c>
      <c r="E188" s="386">
        <v>0</v>
      </c>
    </row>
    <row r="189" spans="2:5" s="3" customFormat="1" x14ac:dyDescent="0.2">
      <c r="B189" s="36" t="s">
        <v>135</v>
      </c>
      <c r="C189" s="208">
        <v>301.16000000000003</v>
      </c>
      <c r="D189" s="386">
        <v>134.26</v>
      </c>
      <c r="E189" s="386">
        <v>1.05</v>
      </c>
    </row>
    <row r="190" spans="2:5" s="3" customFormat="1" x14ac:dyDescent="0.2">
      <c r="B190" s="36" t="s">
        <v>552</v>
      </c>
      <c r="C190" s="208">
        <v>1512</v>
      </c>
      <c r="D190" s="386">
        <v>9</v>
      </c>
      <c r="E190" s="386">
        <v>0</v>
      </c>
    </row>
    <row r="191" spans="2:5" s="3" customFormat="1" x14ac:dyDescent="0.2">
      <c r="B191" s="36" t="s">
        <v>553</v>
      </c>
      <c r="C191" s="208">
        <v>6031</v>
      </c>
      <c r="D191" s="386">
        <v>0</v>
      </c>
      <c r="E191" s="386">
        <v>0</v>
      </c>
    </row>
    <row r="192" spans="2:5" s="3" customFormat="1" x14ac:dyDescent="0.2">
      <c r="B192" s="36" t="s">
        <v>532</v>
      </c>
      <c r="C192" s="208">
        <v>485.04</v>
      </c>
      <c r="D192" s="386">
        <v>213.56</v>
      </c>
      <c r="E192" s="386">
        <v>6.86</v>
      </c>
    </row>
    <row r="193" spans="2:5" s="3" customFormat="1" x14ac:dyDescent="0.2">
      <c r="B193" s="456" t="s">
        <v>554</v>
      </c>
      <c r="C193" s="521">
        <v>30</v>
      </c>
      <c r="D193" s="478">
        <v>30</v>
      </c>
      <c r="E193" s="478">
        <v>0.5</v>
      </c>
    </row>
    <row r="194" spans="2:5" s="3" customFormat="1" x14ac:dyDescent="0.2">
      <c r="B194" s="456" t="s">
        <v>555</v>
      </c>
      <c r="C194" s="521">
        <v>400</v>
      </c>
      <c r="D194" s="478">
        <v>386</v>
      </c>
      <c r="E194" s="478">
        <v>65</v>
      </c>
    </row>
    <row r="195" spans="2:5" s="3" customFormat="1" x14ac:dyDescent="0.2">
      <c r="B195" s="36" t="s">
        <v>557</v>
      </c>
      <c r="C195" s="208">
        <v>2700</v>
      </c>
      <c r="D195" s="386">
        <v>0</v>
      </c>
      <c r="E195" s="386">
        <v>0</v>
      </c>
    </row>
    <row r="196" spans="2:5" s="3" customFormat="1" x14ac:dyDescent="0.2">
      <c r="B196" s="36" t="s">
        <v>136</v>
      </c>
      <c r="C196" s="208">
        <v>2712</v>
      </c>
      <c r="D196" s="386">
        <v>0</v>
      </c>
      <c r="E196" s="386">
        <v>65.52</v>
      </c>
    </row>
    <row r="197" spans="2:5" s="3" customFormat="1" x14ac:dyDescent="0.2">
      <c r="B197" s="36" t="s">
        <v>137</v>
      </c>
      <c r="C197" s="208">
        <v>1620</v>
      </c>
      <c r="D197" s="386">
        <v>1620</v>
      </c>
      <c r="E197" s="386">
        <v>10</v>
      </c>
    </row>
    <row r="198" spans="2:5" s="3" customFormat="1" x14ac:dyDescent="0.2">
      <c r="B198" s="36" t="s">
        <v>520</v>
      </c>
      <c r="C198" s="208">
        <v>125</v>
      </c>
      <c r="D198" s="478">
        <v>0</v>
      </c>
      <c r="E198" s="478">
        <v>0</v>
      </c>
    </row>
    <row r="199" spans="2:5" s="3" customFormat="1" x14ac:dyDescent="0.2">
      <c r="B199" s="36" t="s">
        <v>558</v>
      </c>
      <c r="C199" s="208">
        <v>1341</v>
      </c>
      <c r="D199" s="386">
        <v>0</v>
      </c>
      <c r="E199" s="386">
        <v>0</v>
      </c>
    </row>
    <row r="200" spans="2:5" s="3" customFormat="1" x14ac:dyDescent="0.2">
      <c r="B200" s="36" t="s">
        <v>138</v>
      </c>
      <c r="C200" s="208">
        <v>50</v>
      </c>
      <c r="D200" s="386">
        <v>0</v>
      </c>
      <c r="E200" s="386">
        <v>0</v>
      </c>
    </row>
    <row r="201" spans="2:5" s="3" customFormat="1" x14ac:dyDescent="0.2">
      <c r="B201" s="36" t="s">
        <v>139</v>
      </c>
      <c r="C201" s="208">
        <v>267.25</v>
      </c>
      <c r="D201" s="386">
        <v>197.05</v>
      </c>
      <c r="E201" s="386">
        <v>2.4</v>
      </c>
    </row>
    <row r="202" spans="2:5" s="3" customFormat="1" x14ac:dyDescent="0.2">
      <c r="C202" s="64"/>
      <c r="D202" s="389"/>
      <c r="E202" s="400"/>
    </row>
    <row r="203" spans="2:5" s="3" customFormat="1" x14ac:dyDescent="0.2">
      <c r="C203" s="59"/>
      <c r="D203" s="68"/>
      <c r="E203" s="391"/>
    </row>
    <row r="204" spans="2:5" s="3" customFormat="1" x14ac:dyDescent="0.2">
      <c r="B204" s="14" t="s">
        <v>140</v>
      </c>
      <c r="C204" s="61"/>
      <c r="D204" s="378"/>
      <c r="E204" s="391"/>
    </row>
    <row r="205" spans="2:5" s="3" customFormat="1" x14ac:dyDescent="0.2">
      <c r="C205" s="59"/>
      <c r="D205" s="68"/>
      <c r="E205" s="391"/>
    </row>
    <row r="206" spans="2:5" s="3" customFormat="1" ht="25.5" x14ac:dyDescent="0.2">
      <c r="C206" s="211" t="s">
        <v>363</v>
      </c>
      <c r="D206" s="384" t="s">
        <v>383</v>
      </c>
      <c r="E206" s="397" t="s">
        <v>384</v>
      </c>
    </row>
    <row r="207" spans="2:5" s="3" customFormat="1" x14ac:dyDescent="0.2">
      <c r="C207" s="212">
        <f>SUM(C209)</f>
        <v>200</v>
      </c>
      <c r="D207" s="385">
        <f>SUM(D209)</f>
        <v>200</v>
      </c>
      <c r="E207" s="398">
        <f>SUM(E209)</f>
        <v>50</v>
      </c>
    </row>
    <row r="208" spans="2:5" s="3" customFormat="1" x14ac:dyDescent="0.2">
      <c r="C208" s="59"/>
      <c r="D208" s="68"/>
      <c r="E208" s="391"/>
    </row>
    <row r="209" spans="2:5" s="3" customFormat="1" x14ac:dyDescent="0.2">
      <c r="B209" s="36" t="s">
        <v>141</v>
      </c>
      <c r="C209" s="208">
        <v>200</v>
      </c>
      <c r="D209" s="390">
        <v>200</v>
      </c>
      <c r="E209" s="401">
        <v>50</v>
      </c>
    </row>
    <row r="210" spans="2:5" s="3" customFormat="1" x14ac:dyDescent="0.2">
      <c r="B210" s="36"/>
      <c r="C210" s="425"/>
      <c r="D210" s="526"/>
      <c r="E210" s="527"/>
    </row>
    <row r="211" spans="2:5" s="3" customFormat="1" x14ac:dyDescent="0.2">
      <c r="B211" s="36"/>
      <c r="C211" s="425"/>
      <c r="D211" s="526"/>
      <c r="E211" s="527"/>
    </row>
    <row r="212" spans="2:5" s="3" customFormat="1" x14ac:dyDescent="0.2">
      <c r="C212" s="59"/>
      <c r="D212" s="68"/>
      <c r="E212" s="391"/>
    </row>
    <row r="213" spans="2:5" ht="15" x14ac:dyDescent="0.25">
      <c r="B213" s="15" t="s">
        <v>581</v>
      </c>
      <c r="C213" s="67"/>
      <c r="D213" s="381"/>
      <c r="E213" s="394"/>
    </row>
    <row r="214" spans="2:5" s="3" customFormat="1" x14ac:dyDescent="0.2">
      <c r="C214" s="59"/>
      <c r="D214" s="68"/>
      <c r="E214" s="391"/>
    </row>
    <row r="215" spans="2:5" s="3" customFormat="1" x14ac:dyDescent="0.2">
      <c r="C215" s="59"/>
      <c r="D215" s="68"/>
      <c r="E215" s="391"/>
    </row>
    <row r="216" spans="2:5" s="3" customFormat="1" x14ac:dyDescent="0.2">
      <c r="C216" s="59"/>
      <c r="D216" s="68"/>
      <c r="E216" s="391"/>
    </row>
    <row r="217" spans="2:5" s="3" customFormat="1" x14ac:dyDescent="0.2">
      <c r="C217" s="59"/>
      <c r="D217" s="68"/>
      <c r="E217" s="391"/>
    </row>
    <row r="218" spans="2:5" s="3" customFormat="1" x14ac:dyDescent="0.2">
      <c r="C218" s="59"/>
      <c r="D218" s="68"/>
      <c r="E218" s="391"/>
    </row>
    <row r="219" spans="2:5" s="3" customFormat="1" x14ac:dyDescent="0.2">
      <c r="C219" s="59"/>
      <c r="D219" s="68"/>
      <c r="E219" s="391"/>
    </row>
    <row r="220" spans="2:5" s="3" customFormat="1" x14ac:dyDescent="0.2">
      <c r="C220" s="59"/>
      <c r="D220" s="68"/>
      <c r="E220" s="391"/>
    </row>
    <row r="221" spans="2:5" s="3" customFormat="1" x14ac:dyDescent="0.2">
      <c r="C221" s="59"/>
      <c r="D221" s="68"/>
      <c r="E221" s="391"/>
    </row>
    <row r="222" spans="2:5" s="3" customFormat="1" x14ac:dyDescent="0.2">
      <c r="C222" s="59"/>
      <c r="D222" s="68"/>
      <c r="E222" s="391"/>
    </row>
    <row r="223" spans="2:5" s="3" customFormat="1" x14ac:dyDescent="0.2">
      <c r="C223" s="59"/>
      <c r="D223" s="68"/>
      <c r="E223" s="391"/>
    </row>
    <row r="224" spans="2:5" s="3" customFormat="1" x14ac:dyDescent="0.2">
      <c r="C224" s="59"/>
      <c r="D224" s="68"/>
      <c r="E224" s="391"/>
    </row>
    <row r="225" spans="3:5" s="3" customFormat="1" x14ac:dyDescent="0.2">
      <c r="C225" s="59"/>
      <c r="D225" s="68"/>
      <c r="E225" s="391"/>
    </row>
    <row r="226" spans="3:5" s="3" customFormat="1" x14ac:dyDescent="0.2">
      <c r="C226" s="59"/>
      <c r="D226" s="68"/>
      <c r="E226" s="391"/>
    </row>
    <row r="227" spans="3:5" s="3" customFormat="1" x14ac:dyDescent="0.2">
      <c r="C227" s="59"/>
      <c r="D227" s="68"/>
      <c r="E227" s="391"/>
    </row>
    <row r="228" spans="3:5" s="3" customFormat="1" x14ac:dyDescent="0.2">
      <c r="C228" s="59"/>
      <c r="D228" s="68"/>
      <c r="E228" s="391"/>
    </row>
    <row r="229" spans="3:5" s="3" customFormat="1" x14ac:dyDescent="0.2">
      <c r="C229" s="59"/>
      <c r="D229" s="68"/>
      <c r="E229" s="391"/>
    </row>
    <row r="230" spans="3:5" s="3" customFormat="1" x14ac:dyDescent="0.2">
      <c r="C230" s="59"/>
      <c r="D230" s="68"/>
      <c r="E230" s="391"/>
    </row>
    <row r="231" spans="3:5" s="3" customFormat="1" x14ac:dyDescent="0.2">
      <c r="C231" s="59"/>
      <c r="D231" s="68"/>
      <c r="E231" s="391"/>
    </row>
    <row r="232" spans="3:5" s="3" customFormat="1" x14ac:dyDescent="0.2">
      <c r="C232" s="59"/>
      <c r="D232" s="68"/>
      <c r="E232" s="391"/>
    </row>
    <row r="233" spans="3:5" s="3" customFormat="1" x14ac:dyDescent="0.2">
      <c r="C233" s="59"/>
      <c r="D233" s="68"/>
      <c r="E233" s="391"/>
    </row>
    <row r="234" spans="3:5" s="3" customFormat="1" x14ac:dyDescent="0.2">
      <c r="C234" s="59"/>
      <c r="D234" s="68"/>
      <c r="E234" s="391"/>
    </row>
    <row r="235" spans="3:5" s="3" customFormat="1" x14ac:dyDescent="0.2">
      <c r="C235" s="59"/>
      <c r="D235" s="68"/>
      <c r="E235" s="391"/>
    </row>
    <row r="236" spans="3:5" s="3" customFormat="1" x14ac:dyDescent="0.2">
      <c r="C236" s="59"/>
      <c r="D236" s="68"/>
      <c r="E236" s="391"/>
    </row>
    <row r="237" spans="3:5" s="3" customFormat="1" x14ac:dyDescent="0.2">
      <c r="C237" s="59"/>
      <c r="D237" s="68"/>
      <c r="E237" s="391"/>
    </row>
    <row r="238" spans="3:5" s="3" customFormat="1" x14ac:dyDescent="0.2">
      <c r="C238" s="59"/>
      <c r="D238" s="68"/>
      <c r="E238" s="391"/>
    </row>
    <row r="239" spans="3:5" s="3" customFormat="1" x14ac:dyDescent="0.2">
      <c r="C239" s="59"/>
      <c r="D239" s="68"/>
      <c r="E239" s="391"/>
    </row>
    <row r="240" spans="3:5" s="3" customFormat="1" x14ac:dyDescent="0.2">
      <c r="C240" s="59"/>
      <c r="D240" s="68"/>
      <c r="E240" s="391"/>
    </row>
    <row r="241" spans="3:5" s="3" customFormat="1" x14ac:dyDescent="0.2">
      <c r="C241" s="59"/>
      <c r="D241" s="68"/>
      <c r="E241" s="391"/>
    </row>
    <row r="242" spans="3:5" s="3" customFormat="1" x14ac:dyDescent="0.2">
      <c r="C242" s="59"/>
      <c r="D242" s="68"/>
      <c r="E242" s="391"/>
    </row>
    <row r="243" spans="3:5" s="3" customFormat="1" x14ac:dyDescent="0.2">
      <c r="C243" s="59"/>
      <c r="D243" s="68"/>
      <c r="E243" s="391"/>
    </row>
    <row r="244" spans="3:5" s="3" customFormat="1" x14ac:dyDescent="0.2">
      <c r="C244" s="59"/>
      <c r="D244" s="68"/>
      <c r="E244" s="391"/>
    </row>
    <row r="245" spans="3:5" s="3" customFormat="1" x14ac:dyDescent="0.2">
      <c r="C245" s="59"/>
      <c r="D245" s="68"/>
      <c r="E245" s="391"/>
    </row>
    <row r="246" spans="3:5" s="3" customFormat="1" x14ac:dyDescent="0.2">
      <c r="C246" s="59"/>
      <c r="D246" s="68"/>
      <c r="E246" s="391"/>
    </row>
    <row r="247" spans="3:5" s="3" customFormat="1" x14ac:dyDescent="0.2">
      <c r="C247" s="59"/>
      <c r="D247" s="68"/>
      <c r="E247" s="391"/>
    </row>
    <row r="248" spans="3:5" s="3" customFormat="1" x14ac:dyDescent="0.2">
      <c r="C248" s="59"/>
      <c r="D248" s="68"/>
      <c r="E248" s="391"/>
    </row>
    <row r="249" spans="3:5" s="3" customFormat="1" x14ac:dyDescent="0.2">
      <c r="C249" s="59"/>
      <c r="D249" s="68"/>
      <c r="E249" s="391"/>
    </row>
    <row r="250" spans="3:5" s="3" customFormat="1" x14ac:dyDescent="0.2">
      <c r="C250" s="59"/>
      <c r="D250" s="68"/>
      <c r="E250" s="391"/>
    </row>
    <row r="251" spans="3:5" s="3" customFormat="1" x14ac:dyDescent="0.2">
      <c r="C251" s="59"/>
      <c r="D251" s="68"/>
      <c r="E251" s="391"/>
    </row>
    <row r="252" spans="3:5" s="3" customFormat="1" x14ac:dyDescent="0.2">
      <c r="C252" s="59"/>
      <c r="D252" s="68"/>
      <c r="E252" s="391"/>
    </row>
    <row r="253" spans="3:5" s="3" customFormat="1" x14ac:dyDescent="0.2">
      <c r="C253" s="59"/>
      <c r="D253" s="68"/>
      <c r="E253" s="391"/>
    </row>
    <row r="254" spans="3:5" s="3" customFormat="1" x14ac:dyDescent="0.2">
      <c r="C254" s="59"/>
      <c r="D254" s="68"/>
      <c r="E254" s="391"/>
    </row>
    <row r="255" spans="3:5" s="3" customFormat="1" x14ac:dyDescent="0.2">
      <c r="C255" s="59"/>
      <c r="D255" s="68"/>
      <c r="E255" s="391"/>
    </row>
    <row r="256" spans="3:5" s="3" customFormat="1" x14ac:dyDescent="0.2">
      <c r="C256" s="59"/>
      <c r="D256" s="68"/>
      <c r="E256" s="391"/>
    </row>
    <row r="257" spans="3:5" s="3" customFormat="1" x14ac:dyDescent="0.2">
      <c r="C257" s="59"/>
      <c r="D257" s="68"/>
      <c r="E257" s="391"/>
    </row>
    <row r="258" spans="3:5" s="3" customFormat="1" x14ac:dyDescent="0.2">
      <c r="C258" s="59"/>
      <c r="D258" s="68"/>
      <c r="E258" s="391"/>
    </row>
    <row r="259" spans="3:5" s="3" customFormat="1" x14ac:dyDescent="0.2">
      <c r="C259" s="59"/>
      <c r="D259" s="68"/>
      <c r="E259" s="391"/>
    </row>
    <row r="260" spans="3:5" s="3" customFormat="1" x14ac:dyDescent="0.2">
      <c r="C260" s="59"/>
      <c r="D260" s="68"/>
      <c r="E260" s="391"/>
    </row>
    <row r="261" spans="3:5" s="3" customFormat="1" x14ac:dyDescent="0.2">
      <c r="C261" s="59"/>
      <c r="D261" s="68"/>
      <c r="E261" s="391"/>
    </row>
    <row r="262" spans="3:5" s="3" customFormat="1" x14ac:dyDescent="0.2">
      <c r="C262" s="59"/>
      <c r="D262" s="68"/>
      <c r="E262" s="391"/>
    </row>
    <row r="263" spans="3:5" s="3" customFormat="1" x14ac:dyDescent="0.2">
      <c r="C263" s="59"/>
      <c r="D263" s="68"/>
      <c r="E263" s="391"/>
    </row>
    <row r="264" spans="3:5" s="3" customFormat="1" x14ac:dyDescent="0.2">
      <c r="C264" s="59"/>
      <c r="D264" s="68"/>
      <c r="E264" s="391"/>
    </row>
    <row r="265" spans="3:5" s="3" customFormat="1" x14ac:dyDescent="0.2">
      <c r="C265" s="59"/>
      <c r="D265" s="68"/>
      <c r="E265" s="391"/>
    </row>
    <row r="266" spans="3:5" s="3" customFormat="1" x14ac:dyDescent="0.2">
      <c r="C266" s="59"/>
      <c r="D266" s="68"/>
      <c r="E266" s="391"/>
    </row>
    <row r="267" spans="3:5" s="3" customFormat="1" x14ac:dyDescent="0.2">
      <c r="C267" s="59"/>
      <c r="D267" s="68"/>
      <c r="E267" s="391"/>
    </row>
    <row r="268" spans="3:5" s="3" customFormat="1" x14ac:dyDescent="0.2">
      <c r="C268" s="59"/>
      <c r="D268" s="68"/>
      <c r="E268" s="391"/>
    </row>
    <row r="269" spans="3:5" s="3" customFormat="1" x14ac:dyDescent="0.2">
      <c r="C269" s="59"/>
      <c r="D269" s="68"/>
      <c r="E269" s="391"/>
    </row>
    <row r="270" spans="3:5" s="3" customFormat="1" x14ac:dyDescent="0.2">
      <c r="C270" s="59"/>
      <c r="D270" s="68"/>
      <c r="E270" s="391"/>
    </row>
    <row r="271" spans="3:5" s="3" customFormat="1" x14ac:dyDescent="0.2">
      <c r="C271" s="59"/>
      <c r="D271" s="68"/>
      <c r="E271" s="391"/>
    </row>
    <row r="272" spans="3:5" s="3" customFormat="1" x14ac:dyDescent="0.2">
      <c r="C272" s="59"/>
      <c r="D272" s="68"/>
      <c r="E272" s="391"/>
    </row>
    <row r="273" spans="3:5" s="3" customFormat="1" x14ac:dyDescent="0.2">
      <c r="C273" s="59"/>
      <c r="D273" s="68"/>
      <c r="E273" s="391"/>
    </row>
    <row r="274" spans="3:5" s="3" customFormat="1" x14ac:dyDescent="0.2">
      <c r="C274" s="59"/>
      <c r="D274" s="68"/>
      <c r="E274" s="391"/>
    </row>
    <row r="275" spans="3:5" s="3" customFormat="1" x14ac:dyDescent="0.2">
      <c r="C275" s="59"/>
      <c r="D275" s="68"/>
      <c r="E275" s="391"/>
    </row>
    <row r="276" spans="3:5" s="3" customFormat="1" x14ac:dyDescent="0.2">
      <c r="C276" s="59"/>
      <c r="D276" s="68"/>
      <c r="E276" s="391"/>
    </row>
    <row r="277" spans="3:5" s="3" customFormat="1" x14ac:dyDescent="0.2">
      <c r="C277" s="59"/>
      <c r="D277" s="68"/>
      <c r="E277" s="391"/>
    </row>
    <row r="278" spans="3:5" s="3" customFormat="1" x14ac:dyDescent="0.2">
      <c r="C278" s="59"/>
      <c r="D278" s="68"/>
      <c r="E278" s="391"/>
    </row>
    <row r="279" spans="3:5" s="3" customFormat="1" x14ac:dyDescent="0.2">
      <c r="C279" s="59"/>
      <c r="D279" s="68"/>
      <c r="E279" s="391"/>
    </row>
    <row r="280" spans="3:5" s="3" customFormat="1" x14ac:dyDescent="0.2">
      <c r="C280" s="59"/>
      <c r="D280" s="68"/>
      <c r="E280" s="391"/>
    </row>
    <row r="281" spans="3:5" s="3" customFormat="1" x14ac:dyDescent="0.2">
      <c r="C281" s="59"/>
      <c r="D281" s="68"/>
      <c r="E281" s="391"/>
    </row>
    <row r="282" spans="3:5" s="3" customFormat="1" x14ac:dyDescent="0.2">
      <c r="C282" s="59"/>
      <c r="D282" s="68"/>
      <c r="E282" s="391"/>
    </row>
    <row r="283" spans="3:5" s="3" customFormat="1" x14ac:dyDescent="0.2">
      <c r="C283" s="59"/>
      <c r="D283" s="68"/>
      <c r="E283" s="391"/>
    </row>
    <row r="284" spans="3:5" s="3" customFormat="1" x14ac:dyDescent="0.2">
      <c r="C284" s="59"/>
      <c r="D284" s="68"/>
      <c r="E284" s="391"/>
    </row>
    <row r="285" spans="3:5" s="3" customFormat="1" x14ac:dyDescent="0.2">
      <c r="C285" s="59"/>
      <c r="D285" s="68"/>
      <c r="E285" s="391"/>
    </row>
    <row r="286" spans="3:5" s="3" customFormat="1" x14ac:dyDescent="0.2">
      <c r="C286" s="59"/>
      <c r="D286" s="68"/>
      <c r="E286" s="391"/>
    </row>
    <row r="287" spans="3:5" s="3" customFormat="1" x14ac:dyDescent="0.2">
      <c r="C287" s="59"/>
      <c r="D287" s="68"/>
      <c r="E287" s="391"/>
    </row>
    <row r="288" spans="3:5" s="3" customFormat="1" x14ac:dyDescent="0.2">
      <c r="C288" s="59"/>
      <c r="D288" s="68"/>
      <c r="E288" s="391"/>
    </row>
    <row r="289" spans="3:5" s="3" customFormat="1" x14ac:dyDescent="0.2">
      <c r="C289" s="59"/>
      <c r="D289" s="68"/>
      <c r="E289" s="391"/>
    </row>
    <row r="290" spans="3:5" s="3" customFormat="1" x14ac:dyDescent="0.2">
      <c r="C290" s="59"/>
      <c r="D290" s="68"/>
      <c r="E290" s="391"/>
    </row>
    <row r="291" spans="3:5" s="3" customFormat="1" x14ac:dyDescent="0.2">
      <c r="C291" s="59"/>
      <c r="D291" s="68"/>
      <c r="E291" s="391"/>
    </row>
    <row r="292" spans="3:5" s="3" customFormat="1" x14ac:dyDescent="0.2">
      <c r="C292" s="59"/>
      <c r="D292" s="68"/>
      <c r="E292" s="391"/>
    </row>
    <row r="293" spans="3:5" s="3" customFormat="1" x14ac:dyDescent="0.2">
      <c r="C293" s="59"/>
      <c r="D293" s="68"/>
      <c r="E293" s="391"/>
    </row>
    <row r="294" spans="3:5" s="3" customFormat="1" x14ac:dyDescent="0.2">
      <c r="C294" s="59"/>
      <c r="D294" s="68"/>
      <c r="E294" s="391"/>
    </row>
    <row r="295" spans="3:5" s="3" customFormat="1" x14ac:dyDescent="0.2">
      <c r="C295" s="59"/>
      <c r="D295" s="68"/>
      <c r="E295" s="391"/>
    </row>
    <row r="296" spans="3:5" s="3" customFormat="1" x14ac:dyDescent="0.2">
      <c r="C296" s="59"/>
      <c r="D296" s="68"/>
      <c r="E296" s="391"/>
    </row>
    <row r="297" spans="3:5" s="3" customFormat="1" x14ac:dyDescent="0.2">
      <c r="C297" s="59"/>
      <c r="D297" s="68"/>
      <c r="E297" s="391"/>
    </row>
    <row r="298" spans="3:5" s="3" customFormat="1" x14ac:dyDescent="0.2">
      <c r="C298" s="59"/>
      <c r="D298" s="68"/>
      <c r="E298" s="391"/>
    </row>
    <row r="299" spans="3:5" s="3" customFormat="1" x14ac:dyDescent="0.2">
      <c r="C299" s="59"/>
      <c r="D299" s="68"/>
      <c r="E299" s="391"/>
    </row>
    <row r="300" spans="3:5" s="3" customFormat="1" x14ac:dyDescent="0.2">
      <c r="C300" s="59"/>
      <c r="D300" s="68"/>
      <c r="E300" s="391"/>
    </row>
    <row r="301" spans="3:5" s="3" customFormat="1" x14ac:dyDescent="0.2">
      <c r="C301" s="59"/>
      <c r="D301" s="68"/>
      <c r="E301" s="391"/>
    </row>
    <row r="302" spans="3:5" s="3" customFormat="1" x14ac:dyDescent="0.2">
      <c r="C302" s="59"/>
      <c r="D302" s="68"/>
      <c r="E302" s="391"/>
    </row>
    <row r="303" spans="3:5" s="3" customFormat="1" x14ac:dyDescent="0.2">
      <c r="C303" s="59"/>
      <c r="D303" s="68"/>
      <c r="E303" s="391"/>
    </row>
    <row r="304" spans="3:5" s="3" customFormat="1" x14ac:dyDescent="0.2">
      <c r="C304" s="59"/>
      <c r="D304" s="68"/>
      <c r="E304" s="391"/>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4"/>
  <sheetViews>
    <sheetView showGridLines="0" topLeftCell="A181" zoomScale="84" zoomScaleNormal="84" workbookViewId="0">
      <selection activeCell="D42" sqref="D42"/>
    </sheetView>
  </sheetViews>
  <sheetFormatPr baseColWidth="10" defaultRowHeight="12.75" x14ac:dyDescent="0.2"/>
  <cols>
    <col min="1" max="1" width="3.5703125" style="2" customWidth="1"/>
    <col min="2" max="2" width="81.140625" style="2" customWidth="1"/>
    <col min="3" max="3" width="34.28515625" style="132" customWidth="1"/>
    <col min="4" max="4" width="41.42578125" style="216" customWidth="1"/>
    <col min="5" max="240" width="11.42578125" style="2"/>
    <col min="241" max="241" width="16" style="2" customWidth="1"/>
    <col min="242" max="242" width="72" style="2" customWidth="1"/>
    <col min="243" max="243" width="20" style="2" customWidth="1"/>
    <col min="244" max="496" width="11.42578125" style="2"/>
    <col min="497" max="497" width="16" style="2" customWidth="1"/>
    <col min="498" max="498" width="72" style="2" customWidth="1"/>
    <col min="499" max="499" width="20" style="2" customWidth="1"/>
    <col min="500" max="752" width="11.42578125" style="2"/>
    <col min="753" max="753" width="16" style="2" customWidth="1"/>
    <col min="754" max="754" width="72" style="2" customWidth="1"/>
    <col min="755" max="755" width="20" style="2" customWidth="1"/>
    <col min="756" max="1008" width="11.42578125" style="2"/>
    <col min="1009" max="1009" width="16" style="2" customWidth="1"/>
    <col min="1010" max="1010" width="72" style="2" customWidth="1"/>
    <col min="1011" max="1011" width="20" style="2" customWidth="1"/>
    <col min="1012" max="1264" width="11.42578125" style="2"/>
    <col min="1265" max="1265" width="16" style="2" customWidth="1"/>
    <col min="1266" max="1266" width="72" style="2" customWidth="1"/>
    <col min="1267" max="1267" width="20" style="2" customWidth="1"/>
    <col min="1268" max="1520" width="11.42578125" style="2"/>
    <col min="1521" max="1521" width="16" style="2" customWidth="1"/>
    <col min="1522" max="1522" width="72" style="2" customWidth="1"/>
    <col min="1523" max="1523" width="20" style="2" customWidth="1"/>
    <col min="1524" max="1776" width="11.42578125" style="2"/>
    <col min="1777" max="1777" width="16" style="2" customWidth="1"/>
    <col min="1778" max="1778" width="72" style="2" customWidth="1"/>
    <col min="1779" max="1779" width="20" style="2" customWidth="1"/>
    <col min="1780" max="2032" width="11.42578125" style="2"/>
    <col min="2033" max="2033" width="16" style="2" customWidth="1"/>
    <col min="2034" max="2034" width="72" style="2" customWidth="1"/>
    <col min="2035" max="2035" width="20" style="2" customWidth="1"/>
    <col min="2036" max="2288" width="11.42578125" style="2"/>
    <col min="2289" max="2289" width="16" style="2" customWidth="1"/>
    <col min="2290" max="2290" width="72" style="2" customWidth="1"/>
    <col min="2291" max="2291" width="20" style="2" customWidth="1"/>
    <col min="2292" max="2544" width="11.42578125" style="2"/>
    <col min="2545" max="2545" width="16" style="2" customWidth="1"/>
    <col min="2546" max="2546" width="72" style="2" customWidth="1"/>
    <col min="2547" max="2547" width="20" style="2" customWidth="1"/>
    <col min="2548" max="2800" width="11.42578125" style="2"/>
    <col min="2801" max="2801" width="16" style="2" customWidth="1"/>
    <col min="2802" max="2802" width="72" style="2" customWidth="1"/>
    <col min="2803" max="2803" width="20" style="2" customWidth="1"/>
    <col min="2804" max="3056" width="11.42578125" style="2"/>
    <col min="3057" max="3057" width="16" style="2" customWidth="1"/>
    <col min="3058" max="3058" width="72" style="2" customWidth="1"/>
    <col min="3059" max="3059" width="20" style="2" customWidth="1"/>
    <col min="3060" max="3312" width="11.42578125" style="2"/>
    <col min="3313" max="3313" width="16" style="2" customWidth="1"/>
    <col min="3314" max="3314" width="72" style="2" customWidth="1"/>
    <col min="3315" max="3315" width="20" style="2" customWidth="1"/>
    <col min="3316" max="3568" width="11.42578125" style="2"/>
    <col min="3569" max="3569" width="16" style="2" customWidth="1"/>
    <col min="3570" max="3570" width="72" style="2" customWidth="1"/>
    <col min="3571" max="3571" width="20" style="2" customWidth="1"/>
    <col min="3572" max="3824" width="11.42578125" style="2"/>
    <col min="3825" max="3825" width="16" style="2" customWidth="1"/>
    <col min="3826" max="3826" width="72" style="2" customWidth="1"/>
    <col min="3827" max="3827" width="20" style="2" customWidth="1"/>
    <col min="3828" max="4080" width="11.42578125" style="2"/>
    <col min="4081" max="4081" width="16" style="2" customWidth="1"/>
    <col min="4082" max="4082" width="72" style="2" customWidth="1"/>
    <col min="4083" max="4083" width="20" style="2" customWidth="1"/>
    <col min="4084" max="4336" width="11.42578125" style="2"/>
    <col min="4337" max="4337" width="16" style="2" customWidth="1"/>
    <col min="4338" max="4338" width="72" style="2" customWidth="1"/>
    <col min="4339" max="4339" width="20" style="2" customWidth="1"/>
    <col min="4340" max="4592" width="11.42578125" style="2"/>
    <col min="4593" max="4593" width="16" style="2" customWidth="1"/>
    <col min="4594" max="4594" width="72" style="2" customWidth="1"/>
    <col min="4595" max="4595" width="20" style="2" customWidth="1"/>
    <col min="4596" max="4848" width="11.42578125" style="2"/>
    <col min="4849" max="4849" width="16" style="2" customWidth="1"/>
    <col min="4850" max="4850" width="72" style="2" customWidth="1"/>
    <col min="4851" max="4851" width="20" style="2" customWidth="1"/>
    <col min="4852" max="5104" width="11.42578125" style="2"/>
    <col min="5105" max="5105" width="16" style="2" customWidth="1"/>
    <col min="5106" max="5106" width="72" style="2" customWidth="1"/>
    <col min="5107" max="5107" width="20" style="2" customWidth="1"/>
    <col min="5108" max="5360" width="11.42578125" style="2"/>
    <col min="5361" max="5361" width="16" style="2" customWidth="1"/>
    <col min="5362" max="5362" width="72" style="2" customWidth="1"/>
    <col min="5363" max="5363" width="20" style="2" customWidth="1"/>
    <col min="5364" max="5616" width="11.42578125" style="2"/>
    <col min="5617" max="5617" width="16" style="2" customWidth="1"/>
    <col min="5618" max="5618" width="72" style="2" customWidth="1"/>
    <col min="5619" max="5619" width="20" style="2" customWidth="1"/>
    <col min="5620" max="5872" width="11.42578125" style="2"/>
    <col min="5873" max="5873" width="16" style="2" customWidth="1"/>
    <col min="5874" max="5874" width="72" style="2" customWidth="1"/>
    <col min="5875" max="5875" width="20" style="2" customWidth="1"/>
    <col min="5876" max="6128" width="11.42578125" style="2"/>
    <col min="6129" max="6129" width="16" style="2" customWidth="1"/>
    <col min="6130" max="6130" width="72" style="2" customWidth="1"/>
    <col min="6131" max="6131" width="20" style="2" customWidth="1"/>
    <col min="6132" max="6384" width="11.42578125" style="2"/>
    <col min="6385" max="6385" width="16" style="2" customWidth="1"/>
    <col min="6386" max="6386" width="72" style="2" customWidth="1"/>
    <col min="6387" max="6387" width="20" style="2" customWidth="1"/>
    <col min="6388" max="6640" width="11.42578125" style="2"/>
    <col min="6641" max="6641" width="16" style="2" customWidth="1"/>
    <col min="6642" max="6642" width="72" style="2" customWidth="1"/>
    <col min="6643" max="6643" width="20" style="2" customWidth="1"/>
    <col min="6644" max="6896" width="11.42578125" style="2"/>
    <col min="6897" max="6897" width="16" style="2" customWidth="1"/>
    <col min="6898" max="6898" width="72" style="2" customWidth="1"/>
    <col min="6899" max="6899" width="20" style="2" customWidth="1"/>
    <col min="6900" max="7152" width="11.42578125" style="2"/>
    <col min="7153" max="7153" width="16" style="2" customWidth="1"/>
    <col min="7154" max="7154" width="72" style="2" customWidth="1"/>
    <col min="7155" max="7155" width="20" style="2" customWidth="1"/>
    <col min="7156" max="7408" width="11.42578125" style="2"/>
    <col min="7409" max="7409" width="16" style="2" customWidth="1"/>
    <col min="7410" max="7410" width="72" style="2" customWidth="1"/>
    <col min="7411" max="7411" width="20" style="2" customWidth="1"/>
    <col min="7412" max="7664" width="11.42578125" style="2"/>
    <col min="7665" max="7665" width="16" style="2" customWidth="1"/>
    <col min="7666" max="7666" width="72" style="2" customWidth="1"/>
    <col min="7667" max="7667" width="20" style="2" customWidth="1"/>
    <col min="7668" max="7920" width="11.42578125" style="2"/>
    <col min="7921" max="7921" width="16" style="2" customWidth="1"/>
    <col min="7922" max="7922" width="72" style="2" customWidth="1"/>
    <col min="7923" max="7923" width="20" style="2" customWidth="1"/>
    <col min="7924" max="8176" width="11.42578125" style="2"/>
    <col min="8177" max="8177" width="16" style="2" customWidth="1"/>
    <col min="8178" max="8178" width="72" style="2" customWidth="1"/>
    <col min="8179" max="8179" width="20" style="2" customWidth="1"/>
    <col min="8180" max="8432" width="11.42578125" style="2"/>
    <col min="8433" max="8433" width="16" style="2" customWidth="1"/>
    <col min="8434" max="8434" width="72" style="2" customWidth="1"/>
    <col min="8435" max="8435" width="20" style="2" customWidth="1"/>
    <col min="8436" max="8688" width="11.42578125" style="2"/>
    <col min="8689" max="8689" width="16" style="2" customWidth="1"/>
    <col min="8690" max="8690" width="72" style="2" customWidth="1"/>
    <col min="8691" max="8691" width="20" style="2" customWidth="1"/>
    <col min="8692" max="8944" width="11.42578125" style="2"/>
    <col min="8945" max="8945" width="16" style="2" customWidth="1"/>
    <col min="8946" max="8946" width="72" style="2" customWidth="1"/>
    <col min="8947" max="8947" width="20" style="2" customWidth="1"/>
    <col min="8948" max="9200" width="11.42578125" style="2"/>
    <col min="9201" max="9201" width="16" style="2" customWidth="1"/>
    <col min="9202" max="9202" width="72" style="2" customWidth="1"/>
    <col min="9203" max="9203" width="20" style="2" customWidth="1"/>
    <col min="9204" max="9456" width="11.42578125" style="2"/>
    <col min="9457" max="9457" width="16" style="2" customWidth="1"/>
    <col min="9458" max="9458" width="72" style="2" customWidth="1"/>
    <col min="9459" max="9459" width="20" style="2" customWidth="1"/>
    <col min="9460" max="9712" width="11.42578125" style="2"/>
    <col min="9713" max="9713" width="16" style="2" customWidth="1"/>
    <col min="9714" max="9714" width="72" style="2" customWidth="1"/>
    <col min="9715" max="9715" width="20" style="2" customWidth="1"/>
    <col min="9716" max="9968" width="11.42578125" style="2"/>
    <col min="9969" max="9969" width="16" style="2" customWidth="1"/>
    <col min="9970" max="9970" width="72" style="2" customWidth="1"/>
    <col min="9971" max="9971" width="20" style="2" customWidth="1"/>
    <col min="9972" max="10224" width="11.42578125" style="2"/>
    <col min="10225" max="10225" width="16" style="2" customWidth="1"/>
    <col min="10226" max="10226" width="72" style="2" customWidth="1"/>
    <col min="10227" max="10227" width="20" style="2" customWidth="1"/>
    <col min="10228" max="10480" width="11.42578125" style="2"/>
    <col min="10481" max="10481" width="16" style="2" customWidth="1"/>
    <col min="10482" max="10482" width="72" style="2" customWidth="1"/>
    <col min="10483" max="10483" width="20" style="2" customWidth="1"/>
    <col min="10484" max="10736" width="11.42578125" style="2"/>
    <col min="10737" max="10737" width="16" style="2" customWidth="1"/>
    <col min="10738" max="10738" width="72" style="2" customWidth="1"/>
    <col min="10739" max="10739" width="20" style="2" customWidth="1"/>
    <col min="10740" max="10992" width="11.42578125" style="2"/>
    <col min="10993" max="10993" width="16" style="2" customWidth="1"/>
    <col min="10994" max="10994" width="72" style="2" customWidth="1"/>
    <col min="10995" max="10995" width="20" style="2" customWidth="1"/>
    <col min="10996" max="11248" width="11.42578125" style="2"/>
    <col min="11249" max="11249" width="16" style="2" customWidth="1"/>
    <col min="11250" max="11250" width="72" style="2" customWidth="1"/>
    <col min="11251" max="11251" width="20" style="2" customWidth="1"/>
    <col min="11252" max="11504" width="11.42578125" style="2"/>
    <col min="11505" max="11505" width="16" style="2" customWidth="1"/>
    <col min="11506" max="11506" width="72" style="2" customWidth="1"/>
    <col min="11507" max="11507" width="20" style="2" customWidth="1"/>
    <col min="11508" max="11760" width="11.42578125" style="2"/>
    <col min="11761" max="11761" width="16" style="2" customWidth="1"/>
    <col min="11762" max="11762" width="72" style="2" customWidth="1"/>
    <col min="11763" max="11763" width="20" style="2" customWidth="1"/>
    <col min="11764" max="12016" width="11.42578125" style="2"/>
    <col min="12017" max="12017" width="16" style="2" customWidth="1"/>
    <col min="12018" max="12018" width="72" style="2" customWidth="1"/>
    <col min="12019" max="12019" width="20" style="2" customWidth="1"/>
    <col min="12020" max="12272" width="11.42578125" style="2"/>
    <col min="12273" max="12273" width="16" style="2" customWidth="1"/>
    <col min="12274" max="12274" width="72" style="2" customWidth="1"/>
    <col min="12275" max="12275" width="20" style="2" customWidth="1"/>
    <col min="12276" max="12528" width="11.42578125" style="2"/>
    <col min="12529" max="12529" width="16" style="2" customWidth="1"/>
    <col min="12530" max="12530" width="72" style="2" customWidth="1"/>
    <col min="12531" max="12531" width="20" style="2" customWidth="1"/>
    <col min="12532" max="12784" width="11.42578125" style="2"/>
    <col min="12785" max="12785" width="16" style="2" customWidth="1"/>
    <col min="12786" max="12786" width="72" style="2" customWidth="1"/>
    <col min="12787" max="12787" width="20" style="2" customWidth="1"/>
    <col min="12788" max="13040" width="11.42578125" style="2"/>
    <col min="13041" max="13041" width="16" style="2" customWidth="1"/>
    <col min="13042" max="13042" width="72" style="2" customWidth="1"/>
    <col min="13043" max="13043" width="20" style="2" customWidth="1"/>
    <col min="13044" max="13296" width="11.42578125" style="2"/>
    <col min="13297" max="13297" width="16" style="2" customWidth="1"/>
    <col min="13298" max="13298" width="72" style="2" customWidth="1"/>
    <col min="13299" max="13299" width="20" style="2" customWidth="1"/>
    <col min="13300" max="13552" width="11.42578125" style="2"/>
    <col min="13553" max="13553" width="16" style="2" customWidth="1"/>
    <col min="13554" max="13554" width="72" style="2" customWidth="1"/>
    <col min="13555" max="13555" width="20" style="2" customWidth="1"/>
    <col min="13556" max="13808" width="11.42578125" style="2"/>
    <col min="13809" max="13809" width="16" style="2" customWidth="1"/>
    <col min="13810" max="13810" width="72" style="2" customWidth="1"/>
    <col min="13811" max="13811" width="20" style="2" customWidth="1"/>
    <col min="13812" max="14064" width="11.42578125" style="2"/>
    <col min="14065" max="14065" width="16" style="2" customWidth="1"/>
    <col min="14066" max="14066" width="72" style="2" customWidth="1"/>
    <col min="14067" max="14067" width="20" style="2" customWidth="1"/>
    <col min="14068" max="14320" width="11.42578125" style="2"/>
    <col min="14321" max="14321" width="16" style="2" customWidth="1"/>
    <col min="14322" max="14322" width="72" style="2" customWidth="1"/>
    <col min="14323" max="14323" width="20" style="2" customWidth="1"/>
    <col min="14324" max="14576" width="11.42578125" style="2"/>
    <col min="14577" max="14577" width="16" style="2" customWidth="1"/>
    <col min="14578" max="14578" width="72" style="2" customWidth="1"/>
    <col min="14579" max="14579" width="20" style="2" customWidth="1"/>
    <col min="14580" max="14832" width="11.42578125" style="2"/>
    <col min="14833" max="14833" width="16" style="2" customWidth="1"/>
    <col min="14834" max="14834" width="72" style="2" customWidth="1"/>
    <col min="14835" max="14835" width="20" style="2" customWidth="1"/>
    <col min="14836" max="15088" width="11.42578125" style="2"/>
    <col min="15089" max="15089" width="16" style="2" customWidth="1"/>
    <col min="15090" max="15090" width="72" style="2" customWidth="1"/>
    <col min="15091" max="15091" width="20" style="2" customWidth="1"/>
    <col min="15092" max="15344" width="11.42578125" style="2"/>
    <col min="15345" max="15345" width="16" style="2" customWidth="1"/>
    <col min="15346" max="15346" width="72" style="2" customWidth="1"/>
    <col min="15347" max="15347" width="20" style="2" customWidth="1"/>
    <col min="15348" max="15600" width="11.42578125" style="2"/>
    <col min="15601" max="15601" width="16" style="2" customWidth="1"/>
    <col min="15602" max="15602" width="72" style="2" customWidth="1"/>
    <col min="15603" max="15603" width="20" style="2" customWidth="1"/>
    <col min="15604" max="15856" width="11.42578125" style="2"/>
    <col min="15857" max="15857" width="16" style="2" customWidth="1"/>
    <col min="15858" max="15858" width="72" style="2" customWidth="1"/>
    <col min="15859" max="15859" width="20" style="2" customWidth="1"/>
    <col min="15860" max="16112" width="11.42578125" style="2"/>
    <col min="16113" max="16113" width="16" style="2" customWidth="1"/>
    <col min="16114" max="16114" width="72" style="2" customWidth="1"/>
    <col min="16115" max="16115" width="20" style="2" customWidth="1"/>
    <col min="16116" max="16384" width="11.42578125" style="2"/>
  </cols>
  <sheetData>
    <row r="1" spans="1:5" x14ac:dyDescent="0.2">
      <c r="C1" s="2"/>
      <c r="D1" s="23"/>
      <c r="E1" s="23"/>
    </row>
    <row r="2" spans="1:5" x14ac:dyDescent="0.2">
      <c r="C2" s="2"/>
      <c r="D2" s="23"/>
      <c r="E2" s="23"/>
    </row>
    <row r="3" spans="1:5" x14ac:dyDescent="0.2">
      <c r="C3" s="2"/>
      <c r="D3" s="23"/>
      <c r="E3" s="23"/>
    </row>
    <row r="4" spans="1:5" ht="15.75" x14ac:dyDescent="0.2">
      <c r="B4" s="414" t="s">
        <v>560</v>
      </c>
      <c r="C4" s="2"/>
      <c r="D4" s="23"/>
      <c r="E4" s="23"/>
    </row>
    <row r="5" spans="1:5" x14ac:dyDescent="0.2">
      <c r="C5" s="2"/>
      <c r="D5" s="23"/>
      <c r="E5" s="23"/>
    </row>
    <row r="6" spans="1:5" x14ac:dyDescent="0.2">
      <c r="C6" s="2"/>
      <c r="D6" s="351" t="s">
        <v>4</v>
      </c>
    </row>
    <row r="7" spans="1:5" ht="4.5" customHeight="1" x14ac:dyDescent="0.2">
      <c r="C7" s="352"/>
      <c r="D7" s="2"/>
    </row>
    <row r="8" spans="1:5" ht="5.25" customHeight="1" thickBot="1" x14ac:dyDescent="0.25">
      <c r="B8" s="4"/>
      <c r="C8" s="136"/>
      <c r="D8" s="219"/>
    </row>
    <row r="9" spans="1:5" ht="5.25" customHeight="1" x14ac:dyDescent="0.2">
      <c r="B9" s="5"/>
      <c r="C9" s="138"/>
      <c r="D9" s="221"/>
    </row>
    <row r="11" spans="1:5" ht="15" x14ac:dyDescent="0.25">
      <c r="B11" s="15" t="s">
        <v>385</v>
      </c>
      <c r="C11" s="256"/>
      <c r="D11" s="259"/>
    </row>
    <row r="12" spans="1:5" x14ac:dyDescent="0.2">
      <c r="B12" s="6"/>
      <c r="C12" s="138"/>
    </row>
    <row r="13" spans="1:5" s="75" customFormat="1" x14ac:dyDescent="0.2">
      <c r="A13" s="417"/>
      <c r="B13" s="12" t="s">
        <v>5</v>
      </c>
      <c r="C13" s="164" t="s">
        <v>504</v>
      </c>
      <c r="D13" s="365" t="s">
        <v>505</v>
      </c>
    </row>
    <row r="14" spans="1:5" x14ac:dyDescent="0.2">
      <c r="B14" s="3" t="s">
        <v>31</v>
      </c>
      <c r="C14" s="68">
        <f>SUM(C22,C33,C57,C70,C78,C86,C96)</f>
        <v>42792.44</v>
      </c>
      <c r="D14" s="391">
        <f>SUM(D22,D33,D57,D70,D78,D86,D96)</f>
        <v>1100.4900000000002</v>
      </c>
    </row>
    <row r="15" spans="1:5" x14ac:dyDescent="0.2">
      <c r="B15" s="3" t="s">
        <v>34</v>
      </c>
      <c r="C15" s="68">
        <f>SUM(C159,C170,C207)</f>
        <v>4379.4799999999996</v>
      </c>
      <c r="D15" s="391">
        <f>SUM(D159,D170,D207)</f>
        <v>141.34</v>
      </c>
    </row>
    <row r="16" spans="1:5" x14ac:dyDescent="0.2">
      <c r="B16" s="9" t="s">
        <v>6</v>
      </c>
      <c r="C16" s="382">
        <f>SUM(C14:C15)</f>
        <v>47171.92</v>
      </c>
      <c r="D16" s="396">
        <f>SUM(D14,D15)</f>
        <v>1241.8300000000002</v>
      </c>
    </row>
    <row r="19" spans="2:4" s="3" customFormat="1" x14ac:dyDescent="0.2">
      <c r="B19" s="14" t="s">
        <v>565</v>
      </c>
      <c r="C19" s="257"/>
      <c r="D19" s="216"/>
    </row>
    <row r="20" spans="2:4" s="3" customFormat="1" x14ac:dyDescent="0.2">
      <c r="B20" s="14"/>
      <c r="C20" s="257"/>
      <c r="D20" s="216"/>
    </row>
    <row r="21" spans="2:4" s="3" customFormat="1" x14ac:dyDescent="0.2">
      <c r="B21" s="40"/>
      <c r="C21" s="169" t="s">
        <v>386</v>
      </c>
      <c r="D21" s="366" t="s">
        <v>387</v>
      </c>
    </row>
    <row r="22" spans="2:4" s="3" customFormat="1" x14ac:dyDescent="0.2">
      <c r="C22" s="479">
        <f>SUM(C24:C27)</f>
        <v>3563.0299999999997</v>
      </c>
      <c r="D22" s="483">
        <f>SUM(D24:D27)</f>
        <v>5.08</v>
      </c>
    </row>
    <row r="23" spans="2:4" s="3" customFormat="1" x14ac:dyDescent="0.2">
      <c r="C23" s="480"/>
      <c r="D23" s="480"/>
    </row>
    <row r="24" spans="2:4" s="3" customFormat="1" x14ac:dyDescent="0.2">
      <c r="B24" s="3" t="s">
        <v>550</v>
      </c>
      <c r="C24" s="485">
        <v>0</v>
      </c>
      <c r="D24" s="481">
        <v>0</v>
      </c>
    </row>
    <row r="25" spans="2:4" s="3" customFormat="1" x14ac:dyDescent="0.2">
      <c r="B25" s="3" t="s">
        <v>37</v>
      </c>
      <c r="C25" s="486">
        <v>0</v>
      </c>
      <c r="D25" s="482">
        <v>0</v>
      </c>
    </row>
    <row r="26" spans="2:4" s="3" customFormat="1" x14ac:dyDescent="0.2">
      <c r="B26" s="3" t="s">
        <v>38</v>
      </c>
      <c r="C26" s="485">
        <v>2484.4299999999998</v>
      </c>
      <c r="D26" s="481">
        <v>5.08</v>
      </c>
    </row>
    <row r="27" spans="2:4" s="3" customFormat="1" x14ac:dyDescent="0.2">
      <c r="B27" s="3" t="s">
        <v>39</v>
      </c>
      <c r="C27" s="486">
        <v>1078.5999999999999</v>
      </c>
      <c r="D27" s="482">
        <v>0</v>
      </c>
    </row>
    <row r="28" spans="2:4" s="3" customFormat="1" x14ac:dyDescent="0.2">
      <c r="C28" s="132"/>
      <c r="D28" s="216"/>
    </row>
    <row r="29" spans="2:4" s="3" customFormat="1" x14ac:dyDescent="0.2">
      <c r="C29" s="132"/>
      <c r="D29" s="216"/>
    </row>
    <row r="30" spans="2:4" s="3" customFormat="1" x14ac:dyDescent="0.2">
      <c r="B30" s="14" t="s">
        <v>567</v>
      </c>
      <c r="C30" s="134"/>
      <c r="D30" s="216"/>
    </row>
    <row r="31" spans="2:4" s="3" customFormat="1" x14ac:dyDescent="0.2">
      <c r="B31" s="14"/>
      <c r="C31" s="134"/>
      <c r="D31" s="216"/>
    </row>
    <row r="32" spans="2:4" s="3" customFormat="1" x14ac:dyDescent="0.2">
      <c r="C32" s="169" t="s">
        <v>386</v>
      </c>
      <c r="D32" s="366" t="s">
        <v>387</v>
      </c>
    </row>
    <row r="33" spans="2:4" s="3" customFormat="1" x14ac:dyDescent="0.2">
      <c r="C33" s="385">
        <f>SUM(C35:C51)</f>
        <v>2054.1000000000004</v>
      </c>
      <c r="D33" s="398">
        <f>SUM(D35:D51)</f>
        <v>220.5</v>
      </c>
    </row>
    <row r="34" spans="2:4" s="3" customFormat="1" x14ac:dyDescent="0.2">
      <c r="C34" s="132"/>
      <c r="D34" s="247"/>
    </row>
    <row r="35" spans="2:4" s="3" customFormat="1" x14ac:dyDescent="0.2">
      <c r="B35" s="445" t="s">
        <v>519</v>
      </c>
      <c r="C35" s="485">
        <v>0</v>
      </c>
      <c r="D35" s="481">
        <v>0</v>
      </c>
    </row>
    <row r="36" spans="2:4" s="3" customFormat="1" x14ac:dyDescent="0.2">
      <c r="B36" s="445" t="s">
        <v>514</v>
      </c>
      <c r="C36" s="486">
        <v>0</v>
      </c>
      <c r="D36" s="482">
        <v>0</v>
      </c>
    </row>
    <row r="37" spans="2:4" s="3" customFormat="1" x14ac:dyDescent="0.2">
      <c r="B37" s="450" t="s">
        <v>544</v>
      </c>
      <c r="C37" s="485">
        <v>0</v>
      </c>
      <c r="D37" s="481">
        <v>0</v>
      </c>
    </row>
    <row r="38" spans="2:4" s="3" customFormat="1" x14ac:dyDescent="0.2">
      <c r="B38" s="445" t="s">
        <v>539</v>
      </c>
      <c r="C38" s="486">
        <v>0</v>
      </c>
      <c r="D38" s="482">
        <v>0</v>
      </c>
    </row>
    <row r="39" spans="2:4" s="3" customFormat="1" x14ac:dyDescent="0.2">
      <c r="B39" s="445" t="s">
        <v>548</v>
      </c>
      <c r="C39" s="486">
        <v>470.16</v>
      </c>
      <c r="D39" s="482">
        <v>104</v>
      </c>
    </row>
    <row r="40" spans="2:4" s="3" customFormat="1" x14ac:dyDescent="0.2">
      <c r="B40" s="445" t="s">
        <v>547</v>
      </c>
      <c r="C40" s="485">
        <v>0</v>
      </c>
      <c r="D40" s="481">
        <v>0</v>
      </c>
    </row>
    <row r="41" spans="2:4" s="3" customFormat="1" x14ac:dyDescent="0.2">
      <c r="B41" s="445" t="s">
        <v>546</v>
      </c>
      <c r="C41" s="486">
        <v>0</v>
      </c>
      <c r="D41" s="482">
        <v>0</v>
      </c>
    </row>
    <row r="42" spans="2:4" s="3" customFormat="1" x14ac:dyDescent="0.2">
      <c r="B42" s="40" t="s">
        <v>513</v>
      </c>
      <c r="C42" s="533">
        <v>1552.94</v>
      </c>
      <c r="D42" s="481">
        <v>116.5</v>
      </c>
    </row>
    <row r="43" spans="2:4" s="3" customFormat="1" x14ac:dyDescent="0.2">
      <c r="B43" s="445" t="s">
        <v>543</v>
      </c>
      <c r="C43" s="485">
        <v>0</v>
      </c>
      <c r="D43" s="481">
        <v>0</v>
      </c>
    </row>
    <row r="44" spans="2:4" s="3" customFormat="1" x14ac:dyDescent="0.2">
      <c r="B44" s="445" t="s">
        <v>545</v>
      </c>
      <c r="C44" s="485">
        <v>0</v>
      </c>
      <c r="D44" s="481">
        <v>0</v>
      </c>
    </row>
    <row r="45" spans="2:4" s="3" customFormat="1" x14ac:dyDescent="0.2">
      <c r="B45" s="445" t="s">
        <v>541</v>
      </c>
      <c r="C45" s="485">
        <v>0</v>
      </c>
      <c r="D45" s="481">
        <v>0</v>
      </c>
    </row>
    <row r="46" spans="2:4" s="3" customFormat="1" x14ac:dyDescent="0.2">
      <c r="B46" s="445" t="s">
        <v>542</v>
      </c>
      <c r="C46" s="485">
        <v>0</v>
      </c>
      <c r="D46" s="481">
        <v>0</v>
      </c>
    </row>
    <row r="47" spans="2:4" s="3" customFormat="1" x14ac:dyDescent="0.2">
      <c r="B47" s="445" t="s">
        <v>549</v>
      </c>
      <c r="C47" s="485">
        <v>0</v>
      </c>
      <c r="D47" s="481">
        <v>0</v>
      </c>
    </row>
    <row r="48" spans="2:4" s="3" customFormat="1" x14ac:dyDescent="0.2">
      <c r="B48" s="445" t="s">
        <v>515</v>
      </c>
      <c r="C48" s="485">
        <v>0</v>
      </c>
      <c r="D48" s="481">
        <v>0</v>
      </c>
    </row>
    <row r="49" spans="2:4" s="3" customFormat="1" x14ac:dyDescent="0.2">
      <c r="B49" s="3" t="s">
        <v>40</v>
      </c>
      <c r="C49" s="486">
        <v>31</v>
      </c>
      <c r="D49" s="481">
        <v>0</v>
      </c>
    </row>
    <row r="50" spans="2:4" s="3" customFormat="1" x14ac:dyDescent="0.2">
      <c r="B50" s="3" t="s">
        <v>41</v>
      </c>
      <c r="C50" s="485">
        <v>0</v>
      </c>
      <c r="D50" s="481">
        <v>0</v>
      </c>
    </row>
    <row r="51" spans="2:4" s="3" customFormat="1" x14ac:dyDescent="0.2">
      <c r="B51" s="3" t="s">
        <v>42</v>
      </c>
      <c r="C51" s="486">
        <v>0</v>
      </c>
      <c r="D51" s="482">
        <v>0</v>
      </c>
    </row>
    <row r="52" spans="2:4" s="3" customFormat="1" x14ac:dyDescent="0.2">
      <c r="C52" s="132"/>
      <c r="D52" s="216"/>
    </row>
    <row r="53" spans="2:4" s="3" customFormat="1" x14ac:dyDescent="0.2">
      <c r="C53" s="132"/>
      <c r="D53" s="216"/>
    </row>
    <row r="54" spans="2:4" s="3" customFormat="1" x14ac:dyDescent="0.2">
      <c r="B54" s="14" t="s">
        <v>566</v>
      </c>
      <c r="C54" s="134"/>
      <c r="D54" s="216"/>
    </row>
    <row r="55" spans="2:4" s="3" customFormat="1" x14ac:dyDescent="0.2">
      <c r="B55" s="14"/>
      <c r="C55" s="134"/>
      <c r="D55" s="216"/>
    </row>
    <row r="56" spans="2:4" s="3" customFormat="1" x14ac:dyDescent="0.2">
      <c r="C56" s="169" t="s">
        <v>386</v>
      </c>
      <c r="D56" s="366" t="s">
        <v>387</v>
      </c>
    </row>
    <row r="57" spans="2:4" s="3" customFormat="1" x14ac:dyDescent="0.2">
      <c r="C57" s="385">
        <f>SUM(C59:C64)</f>
        <v>900</v>
      </c>
      <c r="D57" s="398">
        <f>SUM(D59:D64)</f>
        <v>702</v>
      </c>
    </row>
    <row r="58" spans="2:4" s="3" customFormat="1" x14ac:dyDescent="0.2">
      <c r="C58" s="267"/>
      <c r="D58" s="267"/>
    </row>
    <row r="59" spans="2:4" s="3" customFormat="1" x14ac:dyDescent="0.2">
      <c r="B59" s="36" t="s">
        <v>43</v>
      </c>
      <c r="C59" s="481">
        <v>0</v>
      </c>
      <c r="D59" s="481">
        <v>0</v>
      </c>
    </row>
    <row r="60" spans="2:4" s="3" customFormat="1" x14ac:dyDescent="0.2">
      <c r="B60" s="36" t="s">
        <v>44</v>
      </c>
      <c r="C60" s="482">
        <v>0</v>
      </c>
      <c r="D60" s="482">
        <v>0</v>
      </c>
    </row>
    <row r="61" spans="2:4" s="3" customFormat="1" x14ac:dyDescent="0.2">
      <c r="B61" s="36" t="s">
        <v>45</v>
      </c>
      <c r="C61" s="481">
        <v>900</v>
      </c>
      <c r="D61" s="481">
        <v>700</v>
      </c>
    </row>
    <row r="62" spans="2:4" s="3" customFormat="1" x14ac:dyDescent="0.2">
      <c r="B62" s="36" t="s">
        <v>46</v>
      </c>
      <c r="C62" s="482">
        <v>0</v>
      </c>
      <c r="D62" s="482">
        <v>0</v>
      </c>
    </row>
    <row r="63" spans="2:4" s="3" customFormat="1" x14ac:dyDescent="0.2">
      <c r="B63" s="36" t="s">
        <v>47</v>
      </c>
      <c r="C63" s="481">
        <v>0</v>
      </c>
      <c r="D63" s="481">
        <v>0</v>
      </c>
    </row>
    <row r="64" spans="2:4" s="3" customFormat="1" x14ac:dyDescent="0.2">
      <c r="B64" s="36" t="s">
        <v>590</v>
      </c>
      <c r="C64" s="482">
        <v>0</v>
      </c>
      <c r="D64" s="482">
        <v>2</v>
      </c>
    </row>
    <row r="65" spans="2:4" s="3" customFormat="1" x14ac:dyDescent="0.2">
      <c r="C65" s="132"/>
      <c r="D65" s="216"/>
    </row>
    <row r="66" spans="2:4" s="3" customFormat="1" x14ac:dyDescent="0.2">
      <c r="C66" s="132"/>
      <c r="D66" s="216"/>
    </row>
    <row r="67" spans="2:4" s="3" customFormat="1" x14ac:dyDescent="0.2">
      <c r="B67" s="14" t="s">
        <v>111</v>
      </c>
      <c r="C67" s="134"/>
      <c r="D67" s="216"/>
    </row>
    <row r="68" spans="2:4" s="3" customFormat="1" x14ac:dyDescent="0.2">
      <c r="C68" s="132"/>
      <c r="D68" s="216"/>
    </row>
    <row r="69" spans="2:4" s="3" customFormat="1" x14ac:dyDescent="0.2">
      <c r="C69" s="169" t="s">
        <v>386</v>
      </c>
      <c r="D69" s="366" t="s">
        <v>387</v>
      </c>
    </row>
    <row r="70" spans="2:4" s="3" customFormat="1" x14ac:dyDescent="0.2">
      <c r="C70" s="385">
        <f>SUM(C72)</f>
        <v>0</v>
      </c>
      <c r="D70" s="398">
        <f>SUM(D72)</f>
        <v>0</v>
      </c>
    </row>
    <row r="71" spans="2:4" s="3" customFormat="1" x14ac:dyDescent="0.2">
      <c r="C71" s="132"/>
      <c r="D71" s="216"/>
    </row>
    <row r="72" spans="2:4" s="3" customFormat="1" x14ac:dyDescent="0.2">
      <c r="B72" s="3" t="s">
        <v>48</v>
      </c>
      <c r="C72" s="481">
        <v>0</v>
      </c>
      <c r="D72" s="481">
        <v>0</v>
      </c>
    </row>
    <row r="73" spans="2:4" s="3" customFormat="1" x14ac:dyDescent="0.2">
      <c r="C73" s="132"/>
      <c r="D73" s="216"/>
    </row>
    <row r="74" spans="2:4" s="3" customFormat="1" x14ac:dyDescent="0.2">
      <c r="C74" s="132"/>
      <c r="D74" s="216"/>
    </row>
    <row r="75" spans="2:4" s="3" customFormat="1" x14ac:dyDescent="0.2">
      <c r="B75" s="14" t="s">
        <v>113</v>
      </c>
      <c r="C75" s="134"/>
      <c r="D75" s="216"/>
    </row>
    <row r="76" spans="2:4" s="3" customFormat="1" x14ac:dyDescent="0.2">
      <c r="C76" s="132"/>
      <c r="D76" s="216"/>
    </row>
    <row r="77" spans="2:4" s="3" customFormat="1" x14ac:dyDescent="0.2">
      <c r="C77" s="169" t="s">
        <v>386</v>
      </c>
      <c r="D77" s="366" t="s">
        <v>387</v>
      </c>
    </row>
    <row r="78" spans="2:4" s="3" customFormat="1" x14ac:dyDescent="0.2">
      <c r="C78" s="385">
        <f>SUM(C80)</f>
        <v>537.24</v>
      </c>
      <c r="D78" s="398">
        <f>SUM(D80)</f>
        <v>3.96</v>
      </c>
    </row>
    <row r="79" spans="2:4" s="3" customFormat="1" x14ac:dyDescent="0.2">
      <c r="C79" s="267"/>
      <c r="D79" s="267"/>
    </row>
    <row r="80" spans="2:4" s="3" customFormat="1" x14ac:dyDescent="0.2">
      <c r="B80" s="3" t="s">
        <v>49</v>
      </c>
      <c r="C80" s="312">
        <v>537.24</v>
      </c>
      <c r="D80" s="481">
        <v>3.96</v>
      </c>
    </row>
    <row r="81" spans="2:5" s="3" customFormat="1" x14ac:dyDescent="0.2">
      <c r="C81" s="132"/>
      <c r="D81" s="216"/>
    </row>
    <row r="82" spans="2:5" s="3" customFormat="1" x14ac:dyDescent="0.2">
      <c r="C82" s="132"/>
      <c r="D82" s="216"/>
    </row>
    <row r="83" spans="2:5" s="3" customFormat="1" x14ac:dyDescent="0.2">
      <c r="B83" s="14" t="s">
        <v>112</v>
      </c>
      <c r="C83" s="134"/>
      <c r="D83" s="216"/>
    </row>
    <row r="84" spans="2:5" s="3" customFormat="1" x14ac:dyDescent="0.2">
      <c r="C84" s="132"/>
      <c r="D84" s="216"/>
      <c r="E84" s="186"/>
    </row>
    <row r="85" spans="2:5" s="3" customFormat="1" x14ac:dyDescent="0.2">
      <c r="C85" s="157" t="s">
        <v>386</v>
      </c>
      <c r="D85" s="245" t="s">
        <v>387</v>
      </c>
    </row>
    <row r="86" spans="2:5" s="3" customFormat="1" x14ac:dyDescent="0.2">
      <c r="C86" s="385">
        <f>SUM(C88:C90)</f>
        <v>4.5999999999999996</v>
      </c>
      <c r="D86" s="398">
        <f>SUM(D88:D90)</f>
        <v>4.5999999999999996</v>
      </c>
    </row>
    <row r="87" spans="2:5" s="3" customFormat="1" x14ac:dyDescent="0.2">
      <c r="C87" s="262"/>
      <c r="D87" s="264"/>
    </row>
    <row r="88" spans="2:5" s="3" customFormat="1" x14ac:dyDescent="0.2">
      <c r="B88" s="36" t="s">
        <v>50</v>
      </c>
      <c r="C88" s="481">
        <v>0</v>
      </c>
      <c r="D88" s="481">
        <v>0</v>
      </c>
    </row>
    <row r="89" spans="2:5" s="3" customFormat="1" x14ac:dyDescent="0.2">
      <c r="B89" s="36" t="s">
        <v>51</v>
      </c>
      <c r="C89" s="482">
        <v>0</v>
      </c>
      <c r="D89" s="482">
        <v>0</v>
      </c>
    </row>
    <row r="90" spans="2:5" s="3" customFormat="1" x14ac:dyDescent="0.2">
      <c r="B90" s="36" t="s">
        <v>52</v>
      </c>
      <c r="C90" s="481">
        <v>4.5999999999999996</v>
      </c>
      <c r="D90" s="481">
        <v>4.5999999999999996</v>
      </c>
    </row>
    <row r="91" spans="2:5" s="3" customFormat="1" x14ac:dyDescent="0.2">
      <c r="C91" s="262"/>
      <c r="D91" s="264"/>
    </row>
    <row r="92" spans="2:5" s="3" customFormat="1" x14ac:dyDescent="0.2">
      <c r="C92" s="262"/>
      <c r="D92" s="264"/>
    </row>
    <row r="93" spans="2:5" s="3" customFormat="1" x14ac:dyDescent="0.2">
      <c r="B93" s="14" t="s">
        <v>564</v>
      </c>
      <c r="C93" s="263"/>
      <c r="D93" s="264"/>
    </row>
    <row r="94" spans="2:5" s="3" customFormat="1" x14ac:dyDescent="0.2">
      <c r="C94" s="262"/>
      <c r="D94" s="264"/>
    </row>
    <row r="95" spans="2:5" s="3" customFormat="1" x14ac:dyDescent="0.2">
      <c r="C95" s="157" t="s">
        <v>386</v>
      </c>
      <c r="D95" s="245" t="s">
        <v>387</v>
      </c>
    </row>
    <row r="96" spans="2:5" s="3" customFormat="1" x14ac:dyDescent="0.2">
      <c r="C96" s="385">
        <f>SUM(C98:C150)</f>
        <v>35733.47</v>
      </c>
      <c r="D96" s="398">
        <f>SUM(D98:D150)</f>
        <v>164.35000000000002</v>
      </c>
    </row>
    <row r="97" spans="2:4" s="3" customFormat="1" x14ac:dyDescent="0.2">
      <c r="C97" s="262"/>
      <c r="D97" s="264"/>
    </row>
    <row r="98" spans="2:4" s="3" customFormat="1" x14ac:dyDescent="0.2">
      <c r="B98" s="36" t="s">
        <v>53</v>
      </c>
      <c r="C98" s="481">
        <v>34029</v>
      </c>
      <c r="D98" s="481">
        <v>0</v>
      </c>
    </row>
    <row r="99" spans="2:4" s="3" customFormat="1" x14ac:dyDescent="0.2">
      <c r="B99" s="36" t="s">
        <v>54</v>
      </c>
      <c r="C99" s="482">
        <v>0</v>
      </c>
      <c r="D99" s="482">
        <v>0</v>
      </c>
    </row>
    <row r="100" spans="2:4" s="3" customFormat="1" x14ac:dyDescent="0.2">
      <c r="B100" s="36" t="s">
        <v>55</v>
      </c>
      <c r="C100" s="481">
        <v>570.14</v>
      </c>
      <c r="D100" s="481">
        <v>2.44</v>
      </c>
    </row>
    <row r="101" spans="2:4" s="3" customFormat="1" x14ac:dyDescent="0.2">
      <c r="B101" s="36" t="s">
        <v>56</v>
      </c>
      <c r="C101" s="482">
        <v>0</v>
      </c>
      <c r="D101" s="482">
        <v>0</v>
      </c>
    </row>
    <row r="102" spans="2:4" s="3" customFormat="1" x14ac:dyDescent="0.2">
      <c r="B102" s="456" t="s">
        <v>57</v>
      </c>
      <c r="C102" s="484">
        <v>606.87</v>
      </c>
      <c r="D102" s="484">
        <v>121.15</v>
      </c>
    </row>
    <row r="103" spans="2:4" s="3" customFormat="1" x14ac:dyDescent="0.2">
      <c r="B103" s="36" t="s">
        <v>58</v>
      </c>
      <c r="C103" s="482">
        <v>0</v>
      </c>
      <c r="D103" s="482">
        <v>0</v>
      </c>
    </row>
    <row r="104" spans="2:4" s="3" customFormat="1" x14ac:dyDescent="0.2">
      <c r="B104" s="456" t="s">
        <v>61</v>
      </c>
      <c r="C104" s="484">
        <v>0</v>
      </c>
      <c r="D104" s="482">
        <v>0</v>
      </c>
    </row>
    <row r="105" spans="2:4" s="3" customFormat="1" x14ac:dyDescent="0.2">
      <c r="B105" s="36" t="s">
        <v>62</v>
      </c>
      <c r="C105" s="482">
        <v>102.6</v>
      </c>
      <c r="D105" s="482">
        <v>3.4</v>
      </c>
    </row>
    <row r="106" spans="2:4" s="3" customFormat="1" x14ac:dyDescent="0.2">
      <c r="B106" s="36" t="s">
        <v>63</v>
      </c>
      <c r="C106" s="481">
        <v>0</v>
      </c>
      <c r="D106" s="481">
        <v>0</v>
      </c>
    </row>
    <row r="107" spans="2:4" s="3" customFormat="1" x14ac:dyDescent="0.2">
      <c r="B107" s="36" t="s">
        <v>530</v>
      </c>
      <c r="C107" s="481">
        <v>16.2</v>
      </c>
      <c r="D107" s="481">
        <v>0</v>
      </c>
    </row>
    <row r="108" spans="2:4" s="3" customFormat="1" x14ac:dyDescent="0.2">
      <c r="B108" s="36" t="s">
        <v>64</v>
      </c>
      <c r="C108" s="482">
        <v>11.4</v>
      </c>
      <c r="D108" s="482">
        <v>0.2</v>
      </c>
    </row>
    <row r="109" spans="2:4" s="3" customFormat="1" x14ac:dyDescent="0.2">
      <c r="B109" s="36" t="s">
        <v>65</v>
      </c>
      <c r="C109" s="481">
        <v>0</v>
      </c>
      <c r="D109" s="481">
        <v>0</v>
      </c>
    </row>
    <row r="110" spans="2:4" s="3" customFormat="1" x14ac:dyDescent="0.2">
      <c r="B110" s="36" t="s">
        <v>68</v>
      </c>
      <c r="C110" s="481">
        <v>0</v>
      </c>
      <c r="D110" s="481">
        <v>0</v>
      </c>
    </row>
    <row r="111" spans="2:4" s="3" customFormat="1" x14ac:dyDescent="0.2">
      <c r="B111" s="36" t="s">
        <v>69</v>
      </c>
      <c r="C111" s="482">
        <v>0</v>
      </c>
      <c r="D111" s="482">
        <v>0.3</v>
      </c>
    </row>
    <row r="112" spans="2:4" s="3" customFormat="1" x14ac:dyDescent="0.2">
      <c r="B112" s="36" t="s">
        <v>71</v>
      </c>
      <c r="C112" s="482">
        <v>0</v>
      </c>
      <c r="D112" s="482">
        <v>0</v>
      </c>
    </row>
    <row r="113" spans="2:4" s="3" customFormat="1" x14ac:dyDescent="0.2">
      <c r="B113" s="36" t="s">
        <v>72</v>
      </c>
      <c r="C113" s="481">
        <v>0</v>
      </c>
      <c r="D113" s="481">
        <v>0</v>
      </c>
    </row>
    <row r="114" spans="2:4" s="3" customFormat="1" x14ac:dyDescent="0.2">
      <c r="B114" s="36" t="s">
        <v>73</v>
      </c>
      <c r="C114" s="482">
        <v>0</v>
      </c>
      <c r="D114" s="482">
        <v>0</v>
      </c>
    </row>
    <row r="115" spans="2:4" s="3" customFormat="1" x14ac:dyDescent="0.2">
      <c r="B115" s="36" t="s">
        <v>75</v>
      </c>
      <c r="C115" s="481">
        <v>0</v>
      </c>
      <c r="D115" s="481">
        <v>0</v>
      </c>
    </row>
    <row r="116" spans="2:4" s="3" customFormat="1" x14ac:dyDescent="0.2">
      <c r="B116" s="36" t="s">
        <v>76</v>
      </c>
      <c r="C116" s="482">
        <v>0</v>
      </c>
      <c r="D116" s="482">
        <v>0</v>
      </c>
    </row>
    <row r="117" spans="2:4" s="3" customFormat="1" x14ac:dyDescent="0.2">
      <c r="B117" s="36" t="s">
        <v>77</v>
      </c>
      <c r="C117" s="481">
        <v>0</v>
      </c>
      <c r="D117" s="481">
        <v>0</v>
      </c>
    </row>
    <row r="118" spans="2:4" s="3" customFormat="1" x14ac:dyDescent="0.2">
      <c r="B118" s="36" t="s">
        <v>78</v>
      </c>
      <c r="C118" s="482">
        <v>0</v>
      </c>
      <c r="D118" s="482">
        <v>0</v>
      </c>
    </row>
    <row r="119" spans="2:4" s="3" customFormat="1" x14ac:dyDescent="0.2">
      <c r="B119" s="36" t="s">
        <v>79</v>
      </c>
      <c r="C119" s="481">
        <v>0</v>
      </c>
      <c r="D119" s="481">
        <v>0</v>
      </c>
    </row>
    <row r="120" spans="2:4" s="3" customFormat="1" x14ac:dyDescent="0.2">
      <c r="B120" s="36" t="s">
        <v>529</v>
      </c>
      <c r="C120" s="482">
        <v>0</v>
      </c>
      <c r="D120" s="482">
        <v>0</v>
      </c>
    </row>
    <row r="121" spans="2:4" s="3" customFormat="1" x14ac:dyDescent="0.2">
      <c r="B121" s="261" t="s">
        <v>81</v>
      </c>
      <c r="C121" s="482">
        <v>12</v>
      </c>
      <c r="D121" s="482">
        <v>11</v>
      </c>
    </row>
    <row r="122" spans="2:4" s="3" customFormat="1" x14ac:dyDescent="0.2">
      <c r="B122" s="36" t="s">
        <v>82</v>
      </c>
      <c r="C122" s="481">
        <v>20</v>
      </c>
      <c r="D122" s="481">
        <v>0.5</v>
      </c>
    </row>
    <row r="123" spans="2:4" s="3" customFormat="1" x14ac:dyDescent="0.2">
      <c r="B123" s="36" t="s">
        <v>83</v>
      </c>
      <c r="C123" s="482">
        <v>0</v>
      </c>
      <c r="D123" s="482">
        <v>0</v>
      </c>
    </row>
    <row r="124" spans="2:4" s="3" customFormat="1" x14ac:dyDescent="0.2">
      <c r="B124" s="36" t="s">
        <v>533</v>
      </c>
      <c r="C124" s="522">
        <v>6.6</v>
      </c>
      <c r="D124" s="482">
        <v>0</v>
      </c>
    </row>
    <row r="125" spans="2:4" s="3" customFormat="1" x14ac:dyDescent="0.2">
      <c r="B125" s="36" t="s">
        <v>84</v>
      </c>
      <c r="C125" s="481">
        <v>0</v>
      </c>
      <c r="D125" s="481">
        <v>0</v>
      </c>
    </row>
    <row r="126" spans="2:4" s="3" customFormat="1" x14ac:dyDescent="0.2">
      <c r="B126" s="36" t="s">
        <v>85</v>
      </c>
      <c r="C126" s="482">
        <v>1</v>
      </c>
      <c r="D126" s="482">
        <v>1</v>
      </c>
    </row>
    <row r="127" spans="2:4" s="3" customFormat="1" x14ac:dyDescent="0.2">
      <c r="B127" s="36" t="s">
        <v>551</v>
      </c>
      <c r="C127" s="482">
        <v>3</v>
      </c>
      <c r="D127" s="482">
        <v>3</v>
      </c>
    </row>
    <row r="128" spans="2:4" s="18" customFormat="1" x14ac:dyDescent="0.2">
      <c r="B128" s="261" t="s">
        <v>86</v>
      </c>
      <c r="C128" s="481">
        <v>0</v>
      </c>
      <c r="D128" s="481">
        <v>0</v>
      </c>
    </row>
    <row r="129" spans="2:4" s="3" customFormat="1" x14ac:dyDescent="0.2">
      <c r="B129" s="36" t="s">
        <v>87</v>
      </c>
      <c r="C129" s="482">
        <v>0</v>
      </c>
      <c r="D129" s="482">
        <v>0</v>
      </c>
    </row>
    <row r="130" spans="2:4" s="3" customFormat="1" x14ac:dyDescent="0.2">
      <c r="B130" s="36" t="s">
        <v>88</v>
      </c>
      <c r="C130" s="481">
        <v>0</v>
      </c>
      <c r="D130" s="481">
        <v>0.36</v>
      </c>
    </row>
    <row r="131" spans="2:4" s="3" customFormat="1" x14ac:dyDescent="0.2">
      <c r="B131" s="36" t="s">
        <v>89</v>
      </c>
      <c r="C131" s="482">
        <v>0.66</v>
      </c>
      <c r="D131" s="482">
        <v>0</v>
      </c>
    </row>
    <row r="132" spans="2:4" s="3" customFormat="1" x14ac:dyDescent="0.2">
      <c r="B132" s="36" t="s">
        <v>90</v>
      </c>
      <c r="C132" s="481">
        <v>0</v>
      </c>
      <c r="D132" s="481">
        <v>0</v>
      </c>
    </row>
    <row r="133" spans="2:4" s="3" customFormat="1" x14ac:dyDescent="0.2">
      <c r="B133" s="36" t="s">
        <v>91</v>
      </c>
      <c r="C133" s="481">
        <v>0</v>
      </c>
      <c r="D133" s="481">
        <v>0</v>
      </c>
    </row>
    <row r="134" spans="2:4" s="3" customFormat="1" x14ac:dyDescent="0.2">
      <c r="B134" s="36" t="s">
        <v>92</v>
      </c>
      <c r="C134" s="482">
        <v>0</v>
      </c>
      <c r="D134" s="482">
        <v>0</v>
      </c>
    </row>
    <row r="135" spans="2:4" s="3" customFormat="1" x14ac:dyDescent="0.2">
      <c r="B135" s="36" t="s">
        <v>531</v>
      </c>
      <c r="C135" s="481">
        <v>0</v>
      </c>
      <c r="D135" s="481">
        <v>0</v>
      </c>
    </row>
    <row r="136" spans="2:4" s="3" customFormat="1" x14ac:dyDescent="0.2">
      <c r="B136" s="36" t="s">
        <v>93</v>
      </c>
      <c r="C136" s="482">
        <v>329</v>
      </c>
      <c r="D136" s="482">
        <v>21</v>
      </c>
    </row>
    <row r="137" spans="2:4" s="3" customFormat="1" x14ac:dyDescent="0.2">
      <c r="B137" s="456" t="s">
        <v>94</v>
      </c>
      <c r="C137" s="484">
        <v>0</v>
      </c>
      <c r="D137" s="484">
        <v>0</v>
      </c>
    </row>
    <row r="138" spans="2:4" s="3" customFormat="1" x14ac:dyDescent="0.2">
      <c r="B138" s="36" t="s">
        <v>95</v>
      </c>
      <c r="C138" s="482">
        <v>0</v>
      </c>
      <c r="D138" s="482">
        <v>0</v>
      </c>
    </row>
    <row r="139" spans="2:4" s="3" customFormat="1" x14ac:dyDescent="0.2">
      <c r="B139" s="36" t="s">
        <v>96</v>
      </c>
      <c r="C139" s="482">
        <v>0</v>
      </c>
      <c r="D139" s="482">
        <v>0</v>
      </c>
    </row>
    <row r="140" spans="2:4" s="3" customFormat="1" x14ac:dyDescent="0.2">
      <c r="B140" s="36" t="s">
        <v>97</v>
      </c>
      <c r="C140" s="481">
        <v>0</v>
      </c>
      <c r="D140" s="481">
        <v>0</v>
      </c>
    </row>
    <row r="141" spans="2:4" s="3" customFormat="1" x14ac:dyDescent="0.2">
      <c r="B141" s="36" t="s">
        <v>98</v>
      </c>
      <c r="C141" s="482">
        <v>25</v>
      </c>
      <c r="D141" s="482">
        <v>0</v>
      </c>
    </row>
    <row r="142" spans="2:4" s="3" customFormat="1" x14ac:dyDescent="0.2">
      <c r="B142" s="36" t="s">
        <v>99</v>
      </c>
      <c r="C142" s="481">
        <v>0</v>
      </c>
      <c r="D142" s="481">
        <v>0</v>
      </c>
    </row>
    <row r="143" spans="2:4" s="3" customFormat="1" x14ac:dyDescent="0.2">
      <c r="B143" s="36" t="s">
        <v>100</v>
      </c>
      <c r="C143" s="482">
        <v>0</v>
      </c>
      <c r="D143" s="482">
        <v>0</v>
      </c>
    </row>
    <row r="144" spans="2:4" s="3" customFormat="1" x14ac:dyDescent="0.2">
      <c r="B144" s="36" t="s">
        <v>102</v>
      </c>
      <c r="C144" s="481">
        <v>0</v>
      </c>
      <c r="D144" s="481">
        <v>0</v>
      </c>
    </row>
    <row r="145" spans="2:4" s="3" customFormat="1" x14ac:dyDescent="0.2">
      <c r="B145" s="36" t="s">
        <v>103</v>
      </c>
      <c r="C145" s="481">
        <v>0</v>
      </c>
      <c r="D145" s="481">
        <v>0</v>
      </c>
    </row>
    <row r="146" spans="2:4" s="3" customFormat="1" x14ac:dyDescent="0.2">
      <c r="B146" s="36" t="s">
        <v>104</v>
      </c>
      <c r="C146" s="482">
        <v>0</v>
      </c>
      <c r="D146" s="482">
        <v>0</v>
      </c>
    </row>
    <row r="147" spans="2:4" s="3" customFormat="1" x14ac:dyDescent="0.2">
      <c r="B147" s="36" t="s">
        <v>105</v>
      </c>
      <c r="C147" s="481">
        <v>0</v>
      </c>
      <c r="D147" s="481">
        <v>0</v>
      </c>
    </row>
    <row r="148" spans="2:4" s="3" customFormat="1" x14ac:dyDescent="0.2">
      <c r="B148" s="36" t="s">
        <v>106</v>
      </c>
      <c r="C148" s="482">
        <v>0</v>
      </c>
      <c r="D148" s="482">
        <v>0</v>
      </c>
    </row>
    <row r="149" spans="2:4" s="3" customFormat="1" x14ac:dyDescent="0.2">
      <c r="B149" s="36" t="s">
        <v>107</v>
      </c>
      <c r="C149" s="481">
        <v>0</v>
      </c>
      <c r="D149" s="481">
        <v>0</v>
      </c>
    </row>
    <row r="150" spans="2:4" s="3" customFormat="1" x14ac:dyDescent="0.2">
      <c r="B150" s="36" t="s">
        <v>108</v>
      </c>
      <c r="C150" s="482">
        <v>0</v>
      </c>
      <c r="D150" s="482">
        <v>0</v>
      </c>
    </row>
    <row r="151" spans="2:4" s="3" customFormat="1" x14ac:dyDescent="0.2">
      <c r="C151" s="265"/>
      <c r="D151" s="266"/>
    </row>
    <row r="152" spans="2:4" s="3" customFormat="1" x14ac:dyDescent="0.2">
      <c r="C152" s="262"/>
      <c r="D152" s="264"/>
    </row>
    <row r="153" spans="2:4" s="3" customFormat="1" x14ac:dyDescent="0.2">
      <c r="C153" s="262"/>
      <c r="D153" s="264"/>
    </row>
    <row r="154" spans="2:4" s="3" customFormat="1" x14ac:dyDescent="0.2">
      <c r="C154" s="262"/>
      <c r="D154" s="264"/>
    </row>
    <row r="155" spans="2:4" s="3" customFormat="1" x14ac:dyDescent="0.2">
      <c r="C155" s="262"/>
      <c r="D155" s="264"/>
    </row>
    <row r="156" spans="2:4" s="3" customFormat="1" x14ac:dyDescent="0.2">
      <c r="B156" s="14" t="s">
        <v>562</v>
      </c>
      <c r="C156" s="263"/>
      <c r="D156" s="264"/>
    </row>
    <row r="157" spans="2:4" s="3" customFormat="1" x14ac:dyDescent="0.2">
      <c r="C157" s="262"/>
      <c r="D157" s="264"/>
    </row>
    <row r="158" spans="2:4" s="3" customFormat="1" x14ac:dyDescent="0.2">
      <c r="C158" s="157" t="s">
        <v>386</v>
      </c>
      <c r="D158" s="245" t="s">
        <v>387</v>
      </c>
    </row>
    <row r="159" spans="2:4" s="3" customFormat="1" x14ac:dyDescent="0.2">
      <c r="C159" s="258">
        <f>SUM(C161:C164)</f>
        <v>579</v>
      </c>
      <c r="D159" s="260">
        <f>SUM(D161:D164)</f>
        <v>90</v>
      </c>
    </row>
    <row r="160" spans="2:4" s="3" customFormat="1" x14ac:dyDescent="0.2">
      <c r="C160" s="262"/>
      <c r="D160" s="264"/>
    </row>
    <row r="161" spans="2:4" s="3" customFormat="1" x14ac:dyDescent="0.2">
      <c r="B161" s="36" t="s">
        <v>116</v>
      </c>
      <c r="C161" s="481">
        <v>0</v>
      </c>
      <c r="D161" s="481">
        <v>0</v>
      </c>
    </row>
    <row r="162" spans="2:4" s="3" customFormat="1" x14ac:dyDescent="0.2">
      <c r="B162" s="36" t="s">
        <v>117</v>
      </c>
      <c r="C162" s="482">
        <v>0</v>
      </c>
      <c r="D162" s="482">
        <v>0</v>
      </c>
    </row>
    <row r="163" spans="2:4" s="3" customFormat="1" x14ac:dyDescent="0.2">
      <c r="B163" s="36" t="s">
        <v>118</v>
      </c>
      <c r="C163" s="481">
        <v>579</v>
      </c>
      <c r="D163" s="481">
        <v>90</v>
      </c>
    </row>
    <row r="164" spans="2:4" s="3" customFormat="1" x14ac:dyDescent="0.2">
      <c r="B164" s="36" t="s">
        <v>119</v>
      </c>
      <c r="C164" s="482">
        <v>0</v>
      </c>
      <c r="D164" s="482">
        <v>0</v>
      </c>
    </row>
    <row r="165" spans="2:4" s="3" customFormat="1" x14ac:dyDescent="0.2">
      <c r="C165" s="262"/>
      <c r="D165" s="264"/>
    </row>
    <row r="166" spans="2:4" s="3" customFormat="1" x14ac:dyDescent="0.2">
      <c r="C166" s="262"/>
      <c r="D166" s="264"/>
    </row>
    <row r="167" spans="2:4" s="3" customFormat="1" x14ac:dyDescent="0.2">
      <c r="B167" s="14" t="s">
        <v>563</v>
      </c>
      <c r="C167" s="263"/>
      <c r="D167" s="264"/>
    </row>
    <row r="168" spans="2:4" s="3" customFormat="1" x14ac:dyDescent="0.2">
      <c r="C168" s="262"/>
      <c r="D168" s="264"/>
    </row>
    <row r="169" spans="2:4" s="3" customFormat="1" x14ac:dyDescent="0.2">
      <c r="C169" s="157" t="s">
        <v>386</v>
      </c>
      <c r="D169" s="245" t="s">
        <v>387</v>
      </c>
    </row>
    <row r="170" spans="2:4" s="3" customFormat="1" x14ac:dyDescent="0.2">
      <c r="C170" s="258">
        <f>SUM(C172:C201)</f>
        <v>3800.48</v>
      </c>
      <c r="D170" s="260">
        <f>SUM(D172:D201)</f>
        <v>51.34</v>
      </c>
    </row>
    <row r="171" spans="2:4" s="3" customFormat="1" x14ac:dyDescent="0.2">
      <c r="C171" s="262"/>
      <c r="D171" s="264"/>
    </row>
    <row r="172" spans="2:4" s="3" customFormat="1" x14ac:dyDescent="0.2">
      <c r="B172" s="36" t="s">
        <v>120</v>
      </c>
      <c r="C172" s="484">
        <v>0.6</v>
      </c>
      <c r="D172" s="481">
        <v>0.6</v>
      </c>
    </row>
    <row r="173" spans="2:4" s="3" customFormat="1" x14ac:dyDescent="0.2">
      <c r="B173" s="36" t="s">
        <v>121</v>
      </c>
      <c r="C173" s="482">
        <v>0</v>
      </c>
      <c r="D173" s="482">
        <v>0</v>
      </c>
    </row>
    <row r="174" spans="2:4" s="3" customFormat="1" x14ac:dyDescent="0.2">
      <c r="B174" s="36" t="s">
        <v>122</v>
      </c>
      <c r="C174" s="481">
        <v>0</v>
      </c>
      <c r="D174" s="481">
        <v>0</v>
      </c>
    </row>
    <row r="175" spans="2:4" s="3" customFormat="1" x14ac:dyDescent="0.2">
      <c r="B175" s="36" t="s">
        <v>123</v>
      </c>
      <c r="C175" s="482">
        <v>0</v>
      </c>
      <c r="D175" s="482">
        <v>1.44</v>
      </c>
    </row>
    <row r="176" spans="2:4" s="3" customFormat="1" x14ac:dyDescent="0.2">
      <c r="B176" s="36" t="s">
        <v>124</v>
      </c>
      <c r="C176" s="482">
        <v>0</v>
      </c>
      <c r="D176" s="482">
        <v>0</v>
      </c>
    </row>
    <row r="177" spans="2:4" s="3" customFormat="1" x14ac:dyDescent="0.2">
      <c r="B177" s="36" t="s">
        <v>125</v>
      </c>
      <c r="C177" s="481">
        <v>0</v>
      </c>
      <c r="D177" s="481">
        <v>0</v>
      </c>
    </row>
    <row r="178" spans="2:4" s="3" customFormat="1" x14ac:dyDescent="0.2">
      <c r="B178" s="36" t="s">
        <v>126</v>
      </c>
      <c r="C178" s="482">
        <v>75</v>
      </c>
      <c r="D178" s="482">
        <v>4</v>
      </c>
    </row>
    <row r="179" spans="2:4" s="3" customFormat="1" x14ac:dyDescent="0.2">
      <c r="B179" s="36" t="s">
        <v>127</v>
      </c>
      <c r="C179" s="484">
        <v>7</v>
      </c>
      <c r="D179" s="481">
        <v>0.5</v>
      </c>
    </row>
    <row r="180" spans="2:4" s="3" customFormat="1" x14ac:dyDescent="0.2">
      <c r="B180" s="36" t="s">
        <v>142</v>
      </c>
      <c r="C180" s="481">
        <v>0</v>
      </c>
      <c r="D180" s="481">
        <v>0</v>
      </c>
    </row>
    <row r="181" spans="2:4" s="3" customFormat="1" x14ac:dyDescent="0.2">
      <c r="B181" s="36" t="s">
        <v>128</v>
      </c>
      <c r="C181" s="482">
        <v>180</v>
      </c>
      <c r="D181" s="482">
        <v>1.3</v>
      </c>
    </row>
    <row r="182" spans="2:4" s="3" customFormat="1" x14ac:dyDescent="0.2">
      <c r="B182" s="36" t="s">
        <v>129</v>
      </c>
      <c r="C182" s="481">
        <v>210</v>
      </c>
      <c r="D182" s="481">
        <v>30</v>
      </c>
    </row>
    <row r="183" spans="2:4" s="3" customFormat="1" x14ac:dyDescent="0.2">
      <c r="B183" s="36" t="s">
        <v>130</v>
      </c>
      <c r="C183" s="482">
        <v>0</v>
      </c>
      <c r="D183" s="482">
        <v>0</v>
      </c>
    </row>
    <row r="184" spans="2:4" s="3" customFormat="1" x14ac:dyDescent="0.2">
      <c r="B184" s="36" t="s">
        <v>131</v>
      </c>
      <c r="C184" s="481">
        <v>0</v>
      </c>
      <c r="D184" s="481">
        <v>0</v>
      </c>
    </row>
    <row r="185" spans="2:4" s="3" customFormat="1" x14ac:dyDescent="0.2">
      <c r="B185" s="36" t="s">
        <v>516</v>
      </c>
      <c r="C185" s="481">
        <v>0</v>
      </c>
      <c r="D185" s="481">
        <v>0</v>
      </c>
    </row>
    <row r="186" spans="2:4" s="3" customFormat="1" x14ac:dyDescent="0.2">
      <c r="B186" s="36" t="s">
        <v>132</v>
      </c>
      <c r="C186" s="482">
        <v>0</v>
      </c>
      <c r="D186" s="482">
        <v>0</v>
      </c>
    </row>
    <row r="187" spans="2:4" s="3" customFormat="1" x14ac:dyDescent="0.2">
      <c r="B187" s="36" t="s">
        <v>133</v>
      </c>
      <c r="C187" s="481">
        <v>0</v>
      </c>
      <c r="D187" s="481">
        <v>0</v>
      </c>
    </row>
    <row r="188" spans="2:4" s="3" customFormat="1" x14ac:dyDescent="0.2">
      <c r="B188" s="36" t="s">
        <v>134</v>
      </c>
      <c r="C188" s="482">
        <v>0</v>
      </c>
      <c r="D188" s="482">
        <v>0</v>
      </c>
    </row>
    <row r="189" spans="2:4" s="3" customFormat="1" x14ac:dyDescent="0.2">
      <c r="B189" s="36" t="s">
        <v>135</v>
      </c>
      <c r="C189" s="482">
        <v>21.24</v>
      </c>
      <c r="D189" s="482">
        <v>0</v>
      </c>
    </row>
    <row r="190" spans="2:4" s="3" customFormat="1" x14ac:dyDescent="0.2">
      <c r="B190" s="36" t="s">
        <v>552</v>
      </c>
      <c r="C190" s="482">
        <v>0</v>
      </c>
      <c r="D190" s="482">
        <v>0</v>
      </c>
    </row>
    <row r="191" spans="2:4" s="3" customFormat="1" x14ac:dyDescent="0.2">
      <c r="B191" s="36" t="s">
        <v>553</v>
      </c>
      <c r="C191" s="482">
        <v>0</v>
      </c>
      <c r="D191" s="482">
        <v>0</v>
      </c>
    </row>
    <row r="192" spans="2:4" s="3" customFormat="1" x14ac:dyDescent="0.2">
      <c r="B192" s="36" t="s">
        <v>532</v>
      </c>
      <c r="C192" s="482">
        <v>137.63999999999999</v>
      </c>
      <c r="D192" s="482">
        <v>0</v>
      </c>
    </row>
    <row r="193" spans="2:4" s="3" customFormat="1" x14ac:dyDescent="0.2">
      <c r="B193" s="36" t="s">
        <v>554</v>
      </c>
      <c r="C193" s="482">
        <v>2969</v>
      </c>
      <c r="D193" s="482">
        <v>0.5</v>
      </c>
    </row>
    <row r="194" spans="2:4" s="3" customFormat="1" x14ac:dyDescent="0.2">
      <c r="B194" s="36" t="s">
        <v>555</v>
      </c>
      <c r="C194" s="482">
        <v>0</v>
      </c>
      <c r="D194" s="482">
        <v>0</v>
      </c>
    </row>
    <row r="195" spans="2:4" s="3" customFormat="1" x14ac:dyDescent="0.2">
      <c r="B195" s="36" t="s">
        <v>557</v>
      </c>
      <c r="C195" s="482">
        <v>0</v>
      </c>
      <c r="D195" s="482">
        <v>0</v>
      </c>
    </row>
    <row r="196" spans="2:4" s="3" customFormat="1" x14ac:dyDescent="0.2">
      <c r="B196" s="36" t="s">
        <v>136</v>
      </c>
      <c r="C196" s="482">
        <v>50</v>
      </c>
      <c r="D196" s="482">
        <v>0</v>
      </c>
    </row>
    <row r="197" spans="2:4" s="3" customFormat="1" x14ac:dyDescent="0.2">
      <c r="B197" s="36" t="s">
        <v>137</v>
      </c>
      <c r="C197" s="482">
        <v>150</v>
      </c>
      <c r="D197" s="482">
        <v>13</v>
      </c>
    </row>
    <row r="198" spans="2:4" s="3" customFormat="1" x14ac:dyDescent="0.2">
      <c r="B198" s="36" t="s">
        <v>520</v>
      </c>
      <c r="C198" s="482">
        <v>0</v>
      </c>
      <c r="D198" s="482">
        <v>0</v>
      </c>
    </row>
    <row r="199" spans="2:4" s="3" customFormat="1" x14ac:dyDescent="0.2">
      <c r="B199" s="36" t="s">
        <v>558</v>
      </c>
      <c r="C199" s="482">
        <v>0</v>
      </c>
      <c r="D199" s="482">
        <v>0</v>
      </c>
    </row>
    <row r="200" spans="2:4" s="3" customFormat="1" x14ac:dyDescent="0.2">
      <c r="B200" s="36" t="s">
        <v>138</v>
      </c>
      <c r="C200" s="481">
        <v>0</v>
      </c>
      <c r="D200" s="481">
        <v>0</v>
      </c>
    </row>
    <row r="201" spans="2:4" s="3" customFormat="1" x14ac:dyDescent="0.2">
      <c r="B201" s="36" t="s">
        <v>139</v>
      </c>
      <c r="C201" s="482">
        <v>0</v>
      </c>
      <c r="D201" s="482">
        <v>0</v>
      </c>
    </row>
    <row r="202" spans="2:4" s="3" customFormat="1" x14ac:dyDescent="0.2">
      <c r="C202" s="265"/>
      <c r="D202" s="266"/>
    </row>
    <row r="203" spans="2:4" s="3" customFormat="1" x14ac:dyDescent="0.2">
      <c r="C203" s="262"/>
      <c r="D203" s="264"/>
    </row>
    <row r="204" spans="2:4" s="3" customFormat="1" x14ac:dyDescent="0.2">
      <c r="B204" s="14" t="s">
        <v>140</v>
      </c>
      <c r="C204" s="263"/>
      <c r="D204" s="264"/>
    </row>
    <row r="205" spans="2:4" s="3" customFormat="1" x14ac:dyDescent="0.2">
      <c r="C205" s="262"/>
      <c r="D205" s="264"/>
    </row>
    <row r="206" spans="2:4" s="3" customFormat="1" x14ac:dyDescent="0.2">
      <c r="C206" s="157" t="s">
        <v>386</v>
      </c>
      <c r="D206" s="245" t="s">
        <v>387</v>
      </c>
    </row>
    <row r="207" spans="2:4" s="3" customFormat="1" x14ac:dyDescent="0.2">
      <c r="C207" s="258">
        <f>SUM(C209)</f>
        <v>0</v>
      </c>
      <c r="D207" s="260">
        <f>SUM(D209)</f>
        <v>0</v>
      </c>
    </row>
    <row r="208" spans="2:4" s="3" customFormat="1" x14ac:dyDescent="0.2">
      <c r="C208" s="262"/>
      <c r="D208" s="264"/>
    </row>
    <row r="209" spans="2:4" s="3" customFormat="1" x14ac:dyDescent="0.2">
      <c r="B209" s="36" t="s">
        <v>141</v>
      </c>
      <c r="C209" s="481">
        <v>0</v>
      </c>
      <c r="D209" s="481">
        <v>0</v>
      </c>
    </row>
    <row r="210" spans="2:4" s="3" customFormat="1" x14ac:dyDescent="0.2">
      <c r="B210" s="36"/>
      <c r="C210" s="529"/>
      <c r="D210" s="529"/>
    </row>
    <row r="211" spans="2:4" s="3" customFormat="1" x14ac:dyDescent="0.2">
      <c r="B211" s="36"/>
      <c r="C211" s="529"/>
      <c r="D211" s="529"/>
    </row>
    <row r="212" spans="2:4" s="3" customFormat="1" x14ac:dyDescent="0.2">
      <c r="C212" s="262"/>
      <c r="D212" s="264"/>
    </row>
    <row r="213" spans="2:4" ht="15" x14ac:dyDescent="0.25">
      <c r="B213" s="15" t="s">
        <v>503</v>
      </c>
      <c r="C213" s="256"/>
      <c r="D213" s="259"/>
    </row>
    <row r="214" spans="2:4" s="3" customFormat="1" x14ac:dyDescent="0.2">
      <c r="C214" s="132"/>
      <c r="D214" s="216"/>
    </row>
    <row r="215" spans="2:4" s="3" customFormat="1" x14ac:dyDescent="0.2">
      <c r="C215" s="132"/>
      <c r="D215" s="216"/>
    </row>
    <row r="216" spans="2:4" s="3" customFormat="1" x14ac:dyDescent="0.2">
      <c r="C216" s="132"/>
      <c r="D216" s="216"/>
    </row>
    <row r="217" spans="2:4" s="3" customFormat="1" x14ac:dyDescent="0.2">
      <c r="C217" s="132"/>
      <c r="D217" s="216"/>
    </row>
    <row r="218" spans="2:4" s="3" customFormat="1" x14ac:dyDescent="0.2">
      <c r="C218" s="132"/>
      <c r="D218" s="216"/>
    </row>
    <row r="219" spans="2:4" s="3" customFormat="1" x14ac:dyDescent="0.2">
      <c r="C219" s="132"/>
      <c r="D219" s="216"/>
    </row>
    <row r="220" spans="2:4" s="3" customFormat="1" x14ac:dyDescent="0.2">
      <c r="C220" s="132"/>
      <c r="D220" s="216"/>
    </row>
    <row r="221" spans="2:4" s="3" customFormat="1" x14ac:dyDescent="0.2">
      <c r="C221" s="132"/>
      <c r="D221" s="216"/>
    </row>
    <row r="222" spans="2:4" s="3" customFormat="1" x14ac:dyDescent="0.2">
      <c r="C222" s="132"/>
      <c r="D222" s="216"/>
    </row>
    <row r="223" spans="2:4" s="3" customFormat="1" x14ac:dyDescent="0.2">
      <c r="C223" s="132"/>
      <c r="D223" s="216"/>
    </row>
    <row r="224" spans="2:4" s="3" customFormat="1" x14ac:dyDescent="0.2">
      <c r="C224" s="132"/>
      <c r="D224" s="216"/>
    </row>
    <row r="225" spans="3:4" s="3" customFormat="1" x14ac:dyDescent="0.2">
      <c r="C225" s="132"/>
      <c r="D225" s="216"/>
    </row>
    <row r="226" spans="3:4" s="3" customFormat="1" x14ac:dyDescent="0.2">
      <c r="C226" s="132"/>
      <c r="D226" s="216"/>
    </row>
    <row r="227" spans="3:4" s="3" customFormat="1" x14ac:dyDescent="0.2">
      <c r="C227" s="132"/>
      <c r="D227" s="216"/>
    </row>
    <row r="228" spans="3:4" s="3" customFormat="1" x14ac:dyDescent="0.2">
      <c r="C228" s="132"/>
      <c r="D228" s="216"/>
    </row>
    <row r="229" spans="3:4" s="3" customFormat="1" x14ac:dyDescent="0.2">
      <c r="C229" s="132"/>
      <c r="D229" s="216"/>
    </row>
    <row r="230" spans="3:4" s="3" customFormat="1" x14ac:dyDescent="0.2">
      <c r="C230" s="132"/>
      <c r="D230" s="216"/>
    </row>
    <row r="231" spans="3:4" s="3" customFormat="1" x14ac:dyDescent="0.2">
      <c r="C231" s="132"/>
      <c r="D231" s="216"/>
    </row>
    <row r="232" spans="3:4" s="3" customFormat="1" x14ac:dyDescent="0.2">
      <c r="C232" s="132"/>
      <c r="D232" s="216"/>
    </row>
    <row r="233" spans="3:4" s="3" customFormat="1" x14ac:dyDescent="0.2">
      <c r="C233" s="132"/>
      <c r="D233" s="216"/>
    </row>
    <row r="234" spans="3:4" s="3" customFormat="1" x14ac:dyDescent="0.2">
      <c r="C234" s="132"/>
      <c r="D234" s="216"/>
    </row>
    <row r="235" spans="3:4" s="3" customFormat="1" x14ac:dyDescent="0.2">
      <c r="C235" s="132"/>
      <c r="D235" s="216"/>
    </row>
    <row r="236" spans="3:4" s="3" customFormat="1" x14ac:dyDescent="0.2">
      <c r="C236" s="132"/>
      <c r="D236" s="216"/>
    </row>
    <row r="237" spans="3:4" s="3" customFormat="1" x14ac:dyDescent="0.2">
      <c r="C237" s="132"/>
      <c r="D237" s="216"/>
    </row>
    <row r="238" spans="3:4" s="3" customFormat="1" x14ac:dyDescent="0.2">
      <c r="C238" s="132"/>
      <c r="D238" s="216"/>
    </row>
    <row r="239" spans="3:4" s="3" customFormat="1" x14ac:dyDescent="0.2">
      <c r="C239" s="132"/>
      <c r="D239" s="216"/>
    </row>
    <row r="240" spans="3:4" s="3" customFormat="1" x14ac:dyDescent="0.2">
      <c r="C240" s="132"/>
      <c r="D240" s="216"/>
    </row>
    <row r="241" spans="3:4" s="3" customFormat="1" x14ac:dyDescent="0.2">
      <c r="C241" s="132"/>
      <c r="D241" s="216"/>
    </row>
    <row r="242" spans="3:4" s="3" customFormat="1" x14ac:dyDescent="0.2">
      <c r="C242" s="132"/>
      <c r="D242" s="216"/>
    </row>
    <row r="243" spans="3:4" s="3" customFormat="1" x14ac:dyDescent="0.2">
      <c r="C243" s="132"/>
      <c r="D243" s="216"/>
    </row>
    <row r="244" spans="3:4" s="3" customFormat="1" x14ac:dyDescent="0.2">
      <c r="C244" s="132"/>
      <c r="D244" s="216"/>
    </row>
    <row r="245" spans="3:4" s="3" customFormat="1" x14ac:dyDescent="0.2">
      <c r="C245" s="132"/>
      <c r="D245" s="216"/>
    </row>
    <row r="246" spans="3:4" s="3" customFormat="1" x14ac:dyDescent="0.2">
      <c r="C246" s="132"/>
      <c r="D246" s="216"/>
    </row>
    <row r="247" spans="3:4" s="3" customFormat="1" x14ac:dyDescent="0.2">
      <c r="C247" s="132"/>
      <c r="D247" s="216"/>
    </row>
    <row r="248" spans="3:4" s="3" customFormat="1" x14ac:dyDescent="0.2">
      <c r="C248" s="132"/>
      <c r="D248" s="216"/>
    </row>
    <row r="249" spans="3:4" s="3" customFormat="1" x14ac:dyDescent="0.2">
      <c r="C249" s="132"/>
      <c r="D249" s="216"/>
    </row>
    <row r="250" spans="3:4" s="3" customFormat="1" x14ac:dyDescent="0.2">
      <c r="C250" s="132"/>
      <c r="D250" s="216"/>
    </row>
    <row r="251" spans="3:4" s="3" customFormat="1" x14ac:dyDescent="0.2">
      <c r="C251" s="132"/>
      <c r="D251" s="216"/>
    </row>
    <row r="252" spans="3:4" s="3" customFormat="1" x14ac:dyDescent="0.2">
      <c r="C252" s="132"/>
      <c r="D252" s="216"/>
    </row>
    <row r="253" spans="3:4" s="3" customFormat="1" x14ac:dyDescent="0.2">
      <c r="C253" s="132"/>
      <c r="D253" s="216"/>
    </row>
    <row r="254" spans="3:4" s="3" customFormat="1" x14ac:dyDescent="0.2">
      <c r="C254" s="132"/>
      <c r="D254" s="216"/>
    </row>
    <row r="255" spans="3:4" s="3" customFormat="1" x14ac:dyDescent="0.2">
      <c r="C255" s="132"/>
      <c r="D255" s="216"/>
    </row>
    <row r="256" spans="3:4" s="3" customFormat="1" x14ac:dyDescent="0.2">
      <c r="C256" s="132"/>
      <c r="D256" s="216"/>
    </row>
    <row r="257" spans="3:4" s="3" customFormat="1" x14ac:dyDescent="0.2">
      <c r="C257" s="132"/>
      <c r="D257" s="216"/>
    </row>
    <row r="258" spans="3:4" s="3" customFormat="1" x14ac:dyDescent="0.2">
      <c r="C258" s="132"/>
      <c r="D258" s="216"/>
    </row>
    <row r="259" spans="3:4" s="3" customFormat="1" x14ac:dyDescent="0.2">
      <c r="C259" s="132"/>
      <c r="D259" s="216"/>
    </row>
    <row r="260" spans="3:4" s="3" customFormat="1" x14ac:dyDescent="0.2">
      <c r="C260" s="132"/>
      <c r="D260" s="216"/>
    </row>
    <row r="261" spans="3:4" s="3" customFormat="1" x14ac:dyDescent="0.2">
      <c r="C261" s="132"/>
      <c r="D261" s="216"/>
    </row>
    <row r="262" spans="3:4" s="3" customFormat="1" x14ac:dyDescent="0.2">
      <c r="C262" s="132"/>
      <c r="D262" s="216"/>
    </row>
    <row r="263" spans="3:4" s="3" customFormat="1" x14ac:dyDescent="0.2">
      <c r="C263" s="132"/>
      <c r="D263" s="216"/>
    </row>
    <row r="264" spans="3:4" s="3" customFormat="1" x14ac:dyDescent="0.2">
      <c r="C264" s="132"/>
      <c r="D264" s="216"/>
    </row>
    <row r="265" spans="3:4" s="3" customFormat="1" x14ac:dyDescent="0.2">
      <c r="C265" s="132"/>
      <c r="D265" s="216"/>
    </row>
    <row r="266" spans="3:4" s="3" customFormat="1" x14ac:dyDescent="0.2">
      <c r="C266" s="132"/>
      <c r="D266" s="216"/>
    </row>
    <row r="267" spans="3:4" s="3" customFormat="1" x14ac:dyDescent="0.2">
      <c r="C267" s="132"/>
      <c r="D267" s="216"/>
    </row>
    <row r="268" spans="3:4" s="3" customFormat="1" x14ac:dyDescent="0.2">
      <c r="C268" s="132"/>
      <c r="D268" s="216"/>
    </row>
    <row r="269" spans="3:4" s="3" customFormat="1" x14ac:dyDescent="0.2">
      <c r="C269" s="132"/>
      <c r="D269" s="216"/>
    </row>
    <row r="270" spans="3:4" s="3" customFormat="1" x14ac:dyDescent="0.2">
      <c r="C270" s="132"/>
      <c r="D270" s="216"/>
    </row>
    <row r="271" spans="3:4" s="3" customFormat="1" x14ac:dyDescent="0.2">
      <c r="C271" s="132"/>
      <c r="D271" s="216"/>
    </row>
    <row r="272" spans="3:4" s="3" customFormat="1" x14ac:dyDescent="0.2">
      <c r="C272" s="132"/>
      <c r="D272" s="216"/>
    </row>
    <row r="273" spans="3:4" s="3" customFormat="1" x14ac:dyDescent="0.2">
      <c r="C273" s="132"/>
      <c r="D273" s="216"/>
    </row>
    <row r="274" spans="3:4" s="3" customFormat="1" x14ac:dyDescent="0.2">
      <c r="C274" s="132"/>
      <c r="D274" s="216"/>
    </row>
    <row r="275" spans="3:4" s="3" customFormat="1" x14ac:dyDescent="0.2">
      <c r="C275" s="132"/>
      <c r="D275" s="216"/>
    </row>
    <row r="276" spans="3:4" s="3" customFormat="1" x14ac:dyDescent="0.2">
      <c r="C276" s="132"/>
      <c r="D276" s="216"/>
    </row>
    <row r="277" spans="3:4" s="3" customFormat="1" x14ac:dyDescent="0.2">
      <c r="C277" s="132"/>
      <c r="D277" s="216"/>
    </row>
    <row r="278" spans="3:4" s="3" customFormat="1" x14ac:dyDescent="0.2">
      <c r="C278" s="132"/>
      <c r="D278" s="216"/>
    </row>
    <row r="279" spans="3:4" s="3" customFormat="1" x14ac:dyDescent="0.2">
      <c r="C279" s="132"/>
      <c r="D279" s="216"/>
    </row>
    <row r="280" spans="3:4" s="3" customFormat="1" x14ac:dyDescent="0.2">
      <c r="C280" s="132"/>
      <c r="D280" s="216"/>
    </row>
    <row r="281" spans="3:4" s="3" customFormat="1" x14ac:dyDescent="0.2">
      <c r="C281" s="132"/>
      <c r="D281" s="216"/>
    </row>
    <row r="282" spans="3:4" s="3" customFormat="1" x14ac:dyDescent="0.2">
      <c r="C282" s="132"/>
      <c r="D282" s="216"/>
    </row>
    <row r="283" spans="3:4" s="3" customFormat="1" x14ac:dyDescent="0.2">
      <c r="C283" s="132"/>
      <c r="D283" s="216"/>
    </row>
    <row r="284" spans="3:4" s="3" customFormat="1" x14ac:dyDescent="0.2">
      <c r="C284" s="132"/>
      <c r="D284" s="216"/>
    </row>
    <row r="285" spans="3:4" s="3" customFormat="1" x14ac:dyDescent="0.2">
      <c r="C285" s="132"/>
      <c r="D285" s="216"/>
    </row>
    <row r="286" spans="3:4" s="3" customFormat="1" x14ac:dyDescent="0.2">
      <c r="C286" s="132"/>
      <c r="D286" s="216"/>
    </row>
    <row r="287" spans="3:4" s="3" customFormat="1" x14ac:dyDescent="0.2">
      <c r="C287" s="132"/>
      <c r="D287" s="216"/>
    </row>
    <row r="288" spans="3:4" s="3" customFormat="1" x14ac:dyDescent="0.2">
      <c r="C288" s="132"/>
      <c r="D288" s="216"/>
    </row>
    <row r="289" spans="3:4" s="3" customFormat="1" x14ac:dyDescent="0.2">
      <c r="C289" s="132"/>
      <c r="D289" s="216"/>
    </row>
    <row r="290" spans="3:4" s="3" customFormat="1" x14ac:dyDescent="0.2">
      <c r="C290" s="132"/>
      <c r="D290" s="216"/>
    </row>
    <row r="291" spans="3:4" s="3" customFormat="1" x14ac:dyDescent="0.2">
      <c r="C291" s="132"/>
      <c r="D291" s="216"/>
    </row>
    <row r="292" spans="3:4" s="3" customFormat="1" x14ac:dyDescent="0.2">
      <c r="C292" s="132"/>
      <c r="D292" s="216"/>
    </row>
    <row r="293" spans="3:4" s="3" customFormat="1" x14ac:dyDescent="0.2">
      <c r="C293" s="132"/>
      <c r="D293" s="216"/>
    </row>
    <row r="294" spans="3:4" s="3" customFormat="1" x14ac:dyDescent="0.2">
      <c r="C294" s="132"/>
      <c r="D294" s="216"/>
    </row>
    <row r="295" spans="3:4" s="3" customFormat="1" x14ac:dyDescent="0.2">
      <c r="C295" s="132"/>
      <c r="D295" s="216"/>
    </row>
    <row r="296" spans="3:4" s="3" customFormat="1" x14ac:dyDescent="0.2">
      <c r="C296" s="132"/>
      <c r="D296" s="216"/>
    </row>
    <row r="297" spans="3:4" s="3" customFormat="1" x14ac:dyDescent="0.2">
      <c r="C297" s="132"/>
      <c r="D297" s="216"/>
    </row>
    <row r="298" spans="3:4" s="3" customFormat="1" x14ac:dyDescent="0.2">
      <c r="C298" s="132"/>
      <c r="D298" s="216"/>
    </row>
    <row r="299" spans="3:4" s="3" customFormat="1" x14ac:dyDescent="0.2">
      <c r="C299" s="132"/>
      <c r="D299" s="216"/>
    </row>
    <row r="300" spans="3:4" s="3" customFormat="1" x14ac:dyDescent="0.2">
      <c r="C300" s="132"/>
      <c r="D300" s="216"/>
    </row>
    <row r="301" spans="3:4" s="3" customFormat="1" x14ac:dyDescent="0.2">
      <c r="C301" s="132"/>
      <c r="D301" s="216"/>
    </row>
    <row r="302" spans="3:4" s="3" customFormat="1" x14ac:dyDescent="0.2">
      <c r="C302" s="132"/>
      <c r="D302" s="216"/>
    </row>
    <row r="303" spans="3:4" s="3" customFormat="1" x14ac:dyDescent="0.2">
      <c r="C303" s="132"/>
      <c r="D303" s="216"/>
    </row>
    <row r="304" spans="3:4" s="3" customFormat="1" x14ac:dyDescent="0.2">
      <c r="C304" s="132"/>
      <c r="D304" s="216"/>
    </row>
  </sheetData>
  <hyperlinks>
    <hyperlink ref="D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4"/>
  <sheetViews>
    <sheetView showGridLines="0" topLeftCell="B184" zoomScale="93" zoomScaleNormal="93" workbookViewId="0">
      <selection activeCell="G108" sqref="G108"/>
    </sheetView>
  </sheetViews>
  <sheetFormatPr baseColWidth="10" defaultRowHeight="12.75" x14ac:dyDescent="0.2"/>
  <cols>
    <col min="1" max="1" width="3.5703125" style="2" customWidth="1"/>
    <col min="2" max="2" width="81.140625" style="2" customWidth="1"/>
    <col min="3" max="3" width="12.7109375" style="133" customWidth="1"/>
    <col min="4" max="4" width="10.7109375" style="80" customWidth="1"/>
    <col min="5" max="6" width="10.7109375" style="101" customWidth="1"/>
    <col min="7" max="7" width="12.7109375" style="59"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23"/>
      <c r="E1" s="23"/>
      <c r="F1" s="2"/>
      <c r="G1" s="2"/>
    </row>
    <row r="2" spans="1:7" x14ac:dyDescent="0.2">
      <c r="C2" s="2"/>
      <c r="D2" s="23"/>
      <c r="E2" s="23"/>
      <c r="F2" s="2"/>
      <c r="G2" s="2"/>
    </row>
    <row r="3" spans="1:7" x14ac:dyDescent="0.2">
      <c r="C3" s="2"/>
      <c r="D3" s="23"/>
      <c r="E3" s="23"/>
      <c r="F3" s="2"/>
      <c r="G3" s="2"/>
    </row>
    <row r="4" spans="1:7" ht="15.75" x14ac:dyDescent="0.2">
      <c r="B4" s="414" t="s">
        <v>560</v>
      </c>
      <c r="C4" s="2"/>
      <c r="D4" s="23"/>
      <c r="E4" s="23"/>
      <c r="F4" s="2"/>
      <c r="G4" s="2"/>
    </row>
    <row r="5" spans="1:7" x14ac:dyDescent="0.2">
      <c r="C5" s="2"/>
      <c r="D5" s="23"/>
      <c r="E5" s="23"/>
      <c r="F5" s="2"/>
      <c r="G5" s="2"/>
    </row>
    <row r="6" spans="1:7" x14ac:dyDescent="0.2">
      <c r="C6" s="2"/>
      <c r="D6" s="2"/>
      <c r="E6" s="2"/>
      <c r="F6" s="2"/>
      <c r="G6" s="351" t="s">
        <v>4</v>
      </c>
    </row>
    <row r="7" spans="1:7" ht="4.5" customHeight="1" x14ac:dyDescent="0.2">
      <c r="C7" s="352"/>
      <c r="D7" s="2"/>
      <c r="E7" s="2"/>
      <c r="F7" s="2"/>
      <c r="G7" s="2"/>
    </row>
    <row r="8" spans="1:7" ht="5.25" customHeight="1" thickBot="1" x14ac:dyDescent="0.25">
      <c r="B8" s="4"/>
      <c r="C8" s="135"/>
      <c r="D8" s="81"/>
      <c r="E8" s="126"/>
      <c r="F8" s="126"/>
      <c r="G8" s="65"/>
    </row>
    <row r="9" spans="1:7" ht="5.25" customHeight="1" x14ac:dyDescent="0.2">
      <c r="B9" s="5"/>
      <c r="C9" s="137"/>
      <c r="D9" s="84"/>
      <c r="E9" s="106"/>
      <c r="F9" s="106"/>
      <c r="G9" s="66"/>
    </row>
    <row r="10" spans="1:7" x14ac:dyDescent="0.2">
      <c r="G10" s="268"/>
    </row>
    <row r="11" spans="1:7" ht="15" x14ac:dyDescent="0.25">
      <c r="B11" s="15" t="s">
        <v>388</v>
      </c>
      <c r="C11" s="140"/>
      <c r="D11" s="89"/>
      <c r="E11" s="128"/>
      <c r="F11" s="128"/>
      <c r="G11" s="269"/>
    </row>
    <row r="12" spans="1:7" x14ac:dyDescent="0.2">
      <c r="B12" s="6"/>
      <c r="C12" s="137"/>
      <c r="D12" s="84"/>
    </row>
    <row r="13" spans="1:7" s="75" customFormat="1" x14ac:dyDescent="0.2">
      <c r="A13" s="417"/>
      <c r="B13" s="12" t="s">
        <v>5</v>
      </c>
      <c r="C13" s="164" t="s">
        <v>389</v>
      </c>
      <c r="D13" s="164" t="s">
        <v>390</v>
      </c>
      <c r="E13" s="165" t="s">
        <v>391</v>
      </c>
      <c r="F13" s="166" t="s">
        <v>392</v>
      </c>
      <c r="G13" s="270" t="s">
        <v>393</v>
      </c>
    </row>
    <row r="14" spans="1:7" x14ac:dyDescent="0.2">
      <c r="B14" s="3" t="s">
        <v>31</v>
      </c>
      <c r="C14" s="133">
        <f>SUM(C22,C33,C57,C70,C78,C86,C96)</f>
        <v>26</v>
      </c>
      <c r="D14" s="133">
        <f>SUM(D22,D33,D57,D70,D78,D86,D96)</f>
        <v>34</v>
      </c>
      <c r="E14" s="148">
        <f>SUM(E22,E33,E57,E70,E78,E86,E96)</f>
        <v>19</v>
      </c>
      <c r="F14" s="132">
        <f>SUM(F22,F33,F57,F70,F78,F86,F96)</f>
        <v>6</v>
      </c>
      <c r="G14" s="59">
        <f>SUM(G22,G33,G57,G70,G78,G86,G96)</f>
        <v>16872.600000000002</v>
      </c>
    </row>
    <row r="15" spans="1:7" x14ac:dyDescent="0.2">
      <c r="B15" s="3" t="s">
        <v>34</v>
      </c>
      <c r="C15" s="133">
        <f>SUM(C158,C169,C206)</f>
        <v>21</v>
      </c>
      <c r="D15" s="80">
        <f>SUM(D158,D169,D206)</f>
        <v>13</v>
      </c>
      <c r="E15" s="101">
        <f>SUM(E158,E169,E206)</f>
        <v>1</v>
      </c>
      <c r="F15" s="101">
        <f>SUM(F158,F169,F206)</f>
        <v>0</v>
      </c>
      <c r="G15" s="59">
        <f>SUM(G158,G169,G206)</f>
        <v>742.11999999999989</v>
      </c>
    </row>
    <row r="16" spans="1:7" x14ac:dyDescent="0.2">
      <c r="B16" s="9" t="s">
        <v>6</v>
      </c>
      <c r="C16" s="149">
        <f>SUM(C14:C15)</f>
        <v>47</v>
      </c>
      <c r="D16" s="102">
        <f>SUM(D14:D15)</f>
        <v>47</v>
      </c>
      <c r="E16" s="103">
        <f>SUM(E14:E15)</f>
        <v>20</v>
      </c>
      <c r="F16" s="103">
        <f>SUM(F14,F15)</f>
        <v>6</v>
      </c>
      <c r="G16" s="60">
        <f>SUM(G14,G15)</f>
        <v>17614.72</v>
      </c>
    </row>
    <row r="19" spans="2:7" s="3" customFormat="1" x14ac:dyDescent="0.2">
      <c r="B19" s="14" t="s">
        <v>565</v>
      </c>
      <c r="C19" s="151"/>
      <c r="D19" s="105"/>
      <c r="E19" s="106"/>
      <c r="F19" s="101"/>
      <c r="G19" s="59"/>
    </row>
    <row r="20" spans="2:7" s="3" customFormat="1" x14ac:dyDescent="0.2">
      <c r="B20" s="14"/>
      <c r="C20" s="151"/>
      <c r="D20" s="105"/>
      <c r="E20" s="106"/>
      <c r="F20" s="101"/>
      <c r="G20" s="59"/>
    </row>
    <row r="21" spans="2:7" s="3" customFormat="1" x14ac:dyDescent="0.2">
      <c r="B21" s="40"/>
      <c r="C21" s="169" t="s">
        <v>389</v>
      </c>
      <c r="D21" s="169" t="s">
        <v>390</v>
      </c>
      <c r="E21" s="170" t="s">
        <v>391</v>
      </c>
      <c r="F21" s="170" t="s">
        <v>392</v>
      </c>
      <c r="G21" s="271" t="s">
        <v>393</v>
      </c>
    </row>
    <row r="22" spans="2:7" s="3" customFormat="1" x14ac:dyDescent="0.2">
      <c r="C22" s="157">
        <f>COUNTIFS(C24:C27,"=?")</f>
        <v>2</v>
      </c>
      <c r="D22" s="157">
        <f>COUNTIFS(D24:D27,"=?")</f>
        <v>0</v>
      </c>
      <c r="E22" s="157">
        <f>COUNTIFS(E24:E27,"=?")</f>
        <v>1</v>
      </c>
      <c r="F22" s="157">
        <f>COUNTIFS(F24:F27,"=?")</f>
        <v>1</v>
      </c>
      <c r="G22" s="272">
        <f>SUM(G24:G27)</f>
        <v>1087.5700000000002</v>
      </c>
    </row>
    <row r="23" spans="2:7" s="3" customFormat="1" x14ac:dyDescent="0.2">
      <c r="C23" s="133"/>
      <c r="D23" s="80"/>
      <c r="E23" s="101"/>
      <c r="F23" s="101"/>
      <c r="G23" s="68"/>
    </row>
    <row r="24" spans="2:7" s="3" customFormat="1" x14ac:dyDescent="0.2">
      <c r="B24" s="3" t="s">
        <v>550</v>
      </c>
      <c r="C24" s="308" t="s">
        <v>354</v>
      </c>
      <c r="D24" s="323"/>
      <c r="E24" s="323" t="s">
        <v>405</v>
      </c>
      <c r="F24" s="308" t="s">
        <v>354</v>
      </c>
      <c r="G24" s="309">
        <v>257</v>
      </c>
    </row>
    <row r="25" spans="2:7" s="3" customFormat="1" x14ac:dyDescent="0.2">
      <c r="B25" s="3" t="s">
        <v>37</v>
      </c>
      <c r="C25" s="323" t="s">
        <v>405</v>
      </c>
      <c r="D25" s="308"/>
      <c r="E25" s="323"/>
      <c r="F25" s="308" t="s">
        <v>354</v>
      </c>
      <c r="G25" s="309">
        <v>0</v>
      </c>
    </row>
    <row r="26" spans="2:7" s="3" customFormat="1" x14ac:dyDescent="0.2">
      <c r="B26" s="3" t="s">
        <v>38</v>
      </c>
      <c r="C26" s="323" t="s">
        <v>405</v>
      </c>
      <c r="D26" s="323"/>
      <c r="E26" s="308"/>
      <c r="F26" s="308" t="s">
        <v>354</v>
      </c>
      <c r="G26" s="309">
        <v>0</v>
      </c>
    </row>
    <row r="27" spans="2:7" s="3" customFormat="1" x14ac:dyDescent="0.2">
      <c r="B27" s="3" t="s">
        <v>39</v>
      </c>
      <c r="C27" s="308" t="s">
        <v>354</v>
      </c>
      <c r="D27" s="308"/>
      <c r="E27" s="323"/>
      <c r="F27" s="323" t="s">
        <v>405</v>
      </c>
      <c r="G27" s="309">
        <v>830.57</v>
      </c>
    </row>
    <row r="28" spans="2:7" s="3" customFormat="1" x14ac:dyDescent="0.2">
      <c r="C28" s="133"/>
      <c r="D28" s="80"/>
      <c r="E28" s="101"/>
      <c r="F28" s="101"/>
      <c r="G28" s="68"/>
    </row>
    <row r="29" spans="2:7" s="3" customFormat="1" x14ac:dyDescent="0.2">
      <c r="C29" s="133"/>
      <c r="D29" s="80"/>
      <c r="E29" s="101"/>
      <c r="F29" s="101"/>
      <c r="G29" s="68"/>
    </row>
    <row r="30" spans="2:7" s="3" customFormat="1" x14ac:dyDescent="0.2">
      <c r="B30" s="14" t="s">
        <v>567</v>
      </c>
      <c r="C30" s="131"/>
      <c r="D30" s="77"/>
      <c r="E30" s="101"/>
      <c r="F30" s="101"/>
      <c r="G30" s="68"/>
    </row>
    <row r="31" spans="2:7" s="3" customFormat="1" x14ac:dyDescent="0.2">
      <c r="B31" s="14"/>
      <c r="C31" s="131"/>
      <c r="D31" s="77"/>
      <c r="E31" s="101"/>
      <c r="F31" s="101"/>
      <c r="G31" s="68"/>
    </row>
    <row r="32" spans="2:7" s="3" customFormat="1" x14ac:dyDescent="0.2">
      <c r="C32" s="169" t="s">
        <v>389</v>
      </c>
      <c r="D32" s="169" t="s">
        <v>390</v>
      </c>
      <c r="E32" s="170" t="s">
        <v>391</v>
      </c>
      <c r="F32" s="170" t="s">
        <v>392</v>
      </c>
      <c r="G32" s="271" t="s">
        <v>393</v>
      </c>
    </row>
    <row r="33" spans="2:7" s="3" customFormat="1" x14ac:dyDescent="0.2">
      <c r="C33" s="157">
        <f>COUNTIFS(C35:C51,"=?")</f>
        <v>1</v>
      </c>
      <c r="D33" s="157">
        <f>COUNTIFS(D35:D51,"=?")</f>
        <v>4</v>
      </c>
      <c r="E33" s="157">
        <f>COUNTIFS(E35:E51,"=?")</f>
        <v>9</v>
      </c>
      <c r="F33" s="157">
        <f>COUNTIFS(F35:F51,"=?")</f>
        <v>3</v>
      </c>
      <c r="G33" s="272">
        <f>SUM(G35:G51)</f>
        <v>7859.7</v>
      </c>
    </row>
    <row r="34" spans="2:7" s="3" customFormat="1" x14ac:dyDescent="0.2">
      <c r="C34" s="133"/>
      <c r="D34" s="80"/>
      <c r="E34" s="114"/>
      <c r="F34" s="114"/>
      <c r="G34" s="68"/>
    </row>
    <row r="35" spans="2:7" s="3" customFormat="1" x14ac:dyDescent="0.2">
      <c r="B35" s="445" t="s">
        <v>519</v>
      </c>
      <c r="C35" s="308" t="s">
        <v>354</v>
      </c>
      <c r="D35" s="323"/>
      <c r="E35" s="323" t="s">
        <v>405</v>
      </c>
      <c r="F35" s="308"/>
      <c r="G35" s="465">
        <v>225.69</v>
      </c>
    </row>
    <row r="36" spans="2:7" s="3" customFormat="1" x14ac:dyDescent="0.2">
      <c r="B36" s="445" t="s">
        <v>514</v>
      </c>
      <c r="C36" s="308" t="s">
        <v>354</v>
      </c>
      <c r="D36" s="308"/>
      <c r="E36" s="323"/>
      <c r="F36" s="323" t="s">
        <v>405</v>
      </c>
      <c r="G36" s="464">
        <v>741</v>
      </c>
    </row>
    <row r="37" spans="2:7" s="3" customFormat="1" x14ac:dyDescent="0.2">
      <c r="B37" s="450" t="s">
        <v>544</v>
      </c>
      <c r="C37" s="308" t="s">
        <v>354</v>
      </c>
      <c r="E37" s="323" t="s">
        <v>405</v>
      </c>
      <c r="F37" s="323"/>
      <c r="G37" s="464">
        <v>476</v>
      </c>
    </row>
    <row r="38" spans="2:7" s="3" customFormat="1" x14ac:dyDescent="0.2">
      <c r="B38" s="445" t="s">
        <v>539</v>
      </c>
      <c r="C38" s="308" t="s">
        <v>354</v>
      </c>
      <c r="D38" s="308"/>
      <c r="E38" s="323" t="s">
        <v>405</v>
      </c>
      <c r="G38" s="465">
        <v>230.66</v>
      </c>
    </row>
    <row r="39" spans="2:7" s="3" customFormat="1" x14ac:dyDescent="0.2">
      <c r="B39" s="445" t="s">
        <v>548</v>
      </c>
      <c r="C39" s="308" t="s">
        <v>354</v>
      </c>
      <c r="D39" s="323" t="s">
        <v>405</v>
      </c>
      <c r="E39" s="323"/>
      <c r="F39" s="323"/>
      <c r="G39" s="465">
        <v>59.89</v>
      </c>
    </row>
    <row r="40" spans="2:7" s="3" customFormat="1" x14ac:dyDescent="0.2">
      <c r="B40" s="445" t="s">
        <v>547</v>
      </c>
      <c r="C40" s="323" t="s">
        <v>405</v>
      </c>
      <c r="D40" s="308"/>
      <c r="E40" s="323"/>
      <c r="F40" s="323"/>
      <c r="G40" s="464">
        <v>0</v>
      </c>
    </row>
    <row r="41" spans="2:7" s="3" customFormat="1" x14ac:dyDescent="0.2">
      <c r="B41" s="445" t="s">
        <v>546</v>
      </c>
      <c r="C41" s="308" t="s">
        <v>354</v>
      </c>
      <c r="D41" s="308"/>
      <c r="E41" s="323" t="s">
        <v>405</v>
      </c>
      <c r="F41" s="308"/>
      <c r="G41" s="465">
        <v>110.16</v>
      </c>
    </row>
    <row r="42" spans="2:7" s="3" customFormat="1" x14ac:dyDescent="0.2">
      <c r="B42" s="40" t="s">
        <v>513</v>
      </c>
      <c r="C42" s="323"/>
      <c r="D42" s="323"/>
      <c r="E42" s="308"/>
      <c r="F42" s="323" t="s">
        <v>405</v>
      </c>
      <c r="G42" s="465">
        <v>1244.52</v>
      </c>
    </row>
    <row r="43" spans="2:7" s="3" customFormat="1" x14ac:dyDescent="0.2">
      <c r="B43" s="445" t="s">
        <v>543</v>
      </c>
      <c r="C43" s="308"/>
      <c r="D43" s="323"/>
      <c r="E43" s="323" t="s">
        <v>405</v>
      </c>
      <c r="F43" s="308"/>
      <c r="G43" s="465">
        <v>455.48</v>
      </c>
    </row>
    <row r="44" spans="2:7" s="3" customFormat="1" x14ac:dyDescent="0.2">
      <c r="B44" s="445" t="s">
        <v>545</v>
      </c>
      <c r="C44" s="308"/>
      <c r="D44" s="323" t="s">
        <v>405</v>
      </c>
      <c r="E44" s="308"/>
      <c r="F44" s="308"/>
      <c r="G44" s="464">
        <v>42.6</v>
      </c>
    </row>
    <row r="45" spans="2:7" s="3" customFormat="1" x14ac:dyDescent="0.2">
      <c r="B45" s="445" t="s">
        <v>541</v>
      </c>
      <c r="C45" s="308"/>
      <c r="D45" s="323"/>
      <c r="E45" s="323" t="s">
        <v>405</v>
      </c>
      <c r="F45" s="308"/>
      <c r="G45" s="464">
        <v>319.8</v>
      </c>
    </row>
    <row r="46" spans="2:7" s="3" customFormat="1" x14ac:dyDescent="0.2">
      <c r="B46" s="445" t="s">
        <v>542</v>
      </c>
      <c r="C46" s="308"/>
      <c r="D46" s="323"/>
      <c r="E46" s="323" t="s">
        <v>405</v>
      </c>
      <c r="F46" s="323"/>
      <c r="G46" s="465">
        <v>468.48</v>
      </c>
    </row>
    <row r="47" spans="2:7" s="3" customFormat="1" x14ac:dyDescent="0.2">
      <c r="B47" s="445" t="s">
        <v>549</v>
      </c>
      <c r="C47" s="308"/>
      <c r="D47" s="323"/>
      <c r="E47" s="323" t="s">
        <v>405</v>
      </c>
      <c r="F47" s="323"/>
      <c r="G47" s="309">
        <v>186.48</v>
      </c>
    </row>
    <row r="48" spans="2:7" s="3" customFormat="1" x14ac:dyDescent="0.2">
      <c r="B48" s="445" t="s">
        <v>515</v>
      </c>
      <c r="C48" s="308"/>
      <c r="D48" s="323" t="s">
        <v>405</v>
      </c>
      <c r="E48" s="308"/>
      <c r="F48" s="323"/>
      <c r="G48" s="309">
        <v>3.2</v>
      </c>
    </row>
    <row r="49" spans="2:7" s="3" customFormat="1" x14ac:dyDescent="0.2">
      <c r="B49" s="3" t="s">
        <v>40</v>
      </c>
      <c r="C49" s="308" t="s">
        <v>354</v>
      </c>
      <c r="D49" s="323" t="s">
        <v>405</v>
      </c>
      <c r="E49" s="308"/>
      <c r="F49" s="308"/>
      <c r="G49" s="309">
        <v>1</v>
      </c>
    </row>
    <row r="50" spans="2:7" s="3" customFormat="1" x14ac:dyDescent="0.2">
      <c r="B50" s="3" t="s">
        <v>41</v>
      </c>
      <c r="C50" s="308" t="s">
        <v>354</v>
      </c>
      <c r="D50" s="308"/>
      <c r="E50" s="323" t="s">
        <v>405</v>
      </c>
      <c r="F50" s="308"/>
      <c r="G50" s="309">
        <v>130.24</v>
      </c>
    </row>
    <row r="51" spans="2:7" s="3" customFormat="1" x14ac:dyDescent="0.2">
      <c r="B51" s="3" t="s">
        <v>42</v>
      </c>
      <c r="C51" s="308" t="s">
        <v>354</v>
      </c>
      <c r="D51" s="308"/>
      <c r="E51" s="323"/>
      <c r="F51" s="323" t="s">
        <v>405</v>
      </c>
      <c r="G51" s="309">
        <v>3164.5</v>
      </c>
    </row>
    <row r="52" spans="2:7" s="3" customFormat="1" x14ac:dyDescent="0.2">
      <c r="C52" s="133"/>
      <c r="D52" s="80"/>
      <c r="E52" s="101"/>
      <c r="F52" s="101"/>
      <c r="G52" s="273"/>
    </row>
    <row r="53" spans="2:7" s="3" customFormat="1" x14ac:dyDescent="0.2">
      <c r="C53" s="133"/>
      <c r="D53" s="80"/>
      <c r="E53" s="101"/>
      <c r="F53" s="101"/>
      <c r="G53" s="273"/>
    </row>
    <row r="54" spans="2:7" s="3" customFormat="1" x14ac:dyDescent="0.2">
      <c r="B54" s="14" t="s">
        <v>566</v>
      </c>
      <c r="C54" s="131"/>
      <c r="D54" s="77"/>
      <c r="E54" s="101"/>
      <c r="F54" s="101"/>
      <c r="G54" s="68"/>
    </row>
    <row r="55" spans="2:7" s="3" customFormat="1" x14ac:dyDescent="0.2">
      <c r="B55" s="14"/>
      <c r="C55" s="131"/>
      <c r="D55" s="77"/>
      <c r="E55" s="101"/>
      <c r="F55" s="101"/>
      <c r="G55" s="68"/>
    </row>
    <row r="56" spans="2:7" s="3" customFormat="1" x14ac:dyDescent="0.2">
      <c r="C56" s="169" t="s">
        <v>389</v>
      </c>
      <c r="D56" s="169" t="s">
        <v>390</v>
      </c>
      <c r="E56" s="170" t="s">
        <v>391</v>
      </c>
      <c r="F56" s="170" t="s">
        <v>392</v>
      </c>
      <c r="G56" s="271" t="s">
        <v>393</v>
      </c>
    </row>
    <row r="57" spans="2:7" s="3" customFormat="1" x14ac:dyDescent="0.2">
      <c r="C57" s="157">
        <f>COUNTIFS(C59:C64,"=?")</f>
        <v>2</v>
      </c>
      <c r="D57" s="157">
        <f>COUNTIFS(D59:D64,"=?")</f>
        <v>2</v>
      </c>
      <c r="E57" s="157">
        <f>COUNTIFS(E59:E64,"=?")</f>
        <v>2</v>
      </c>
      <c r="F57" s="157">
        <f>COUNTIFS(F59:F64,"=?")</f>
        <v>0</v>
      </c>
      <c r="G57" s="272">
        <f>SUM(G59:G64)</f>
        <v>577</v>
      </c>
    </row>
    <row r="58" spans="2:7" s="3" customFormat="1" x14ac:dyDescent="0.2">
      <c r="C58" s="133"/>
      <c r="D58" s="80"/>
      <c r="E58" s="101"/>
      <c r="F58" s="101"/>
      <c r="G58" s="68"/>
    </row>
    <row r="59" spans="2:7" s="3" customFormat="1" x14ac:dyDescent="0.2">
      <c r="B59" s="36" t="s">
        <v>43</v>
      </c>
      <c r="C59" s="308"/>
      <c r="D59" s="323" t="s">
        <v>405</v>
      </c>
      <c r="E59" s="308"/>
      <c r="F59" s="308"/>
      <c r="G59" s="309">
        <v>75</v>
      </c>
    </row>
    <row r="60" spans="2:7" s="3" customFormat="1" x14ac:dyDescent="0.2">
      <c r="B60" s="36" t="s">
        <v>44</v>
      </c>
      <c r="C60" s="308" t="s">
        <v>354</v>
      </c>
      <c r="D60" s="308" t="s">
        <v>354</v>
      </c>
      <c r="E60" s="323" t="s">
        <v>405</v>
      </c>
      <c r="F60" s="323"/>
      <c r="G60" s="309">
        <v>360</v>
      </c>
    </row>
    <row r="61" spans="2:7" s="3" customFormat="1" x14ac:dyDescent="0.2">
      <c r="B61" s="36" t="s">
        <v>45</v>
      </c>
      <c r="C61" s="323" t="s">
        <v>405</v>
      </c>
      <c r="D61" s="308" t="s">
        <v>354</v>
      </c>
      <c r="E61" s="308" t="s">
        <v>354</v>
      </c>
      <c r="F61" s="323"/>
      <c r="G61" s="309">
        <v>0</v>
      </c>
    </row>
    <row r="62" spans="2:7" s="3" customFormat="1" x14ac:dyDescent="0.2">
      <c r="B62" s="36" t="s">
        <v>46</v>
      </c>
      <c r="C62" s="323" t="s">
        <v>405</v>
      </c>
      <c r="D62" s="308" t="s">
        <v>354</v>
      </c>
      <c r="E62" s="323"/>
      <c r="F62" s="308" t="s">
        <v>354</v>
      </c>
      <c r="G62" s="309">
        <v>0</v>
      </c>
    </row>
    <row r="63" spans="2:7" s="3" customFormat="1" x14ac:dyDescent="0.2">
      <c r="B63" s="36" t="s">
        <v>47</v>
      </c>
      <c r="C63" s="308" t="s">
        <v>354</v>
      </c>
      <c r="D63" s="323"/>
      <c r="E63" s="323" t="s">
        <v>405</v>
      </c>
      <c r="F63" s="308" t="s">
        <v>354</v>
      </c>
      <c r="G63" s="309">
        <v>102</v>
      </c>
    </row>
    <row r="64" spans="2:7" s="3" customFormat="1" x14ac:dyDescent="0.2">
      <c r="B64" s="36" t="s">
        <v>590</v>
      </c>
      <c r="C64" s="323"/>
      <c r="D64" s="323" t="s">
        <v>405</v>
      </c>
      <c r="E64" s="323"/>
      <c r="F64" s="308" t="s">
        <v>354</v>
      </c>
      <c r="G64" s="309">
        <v>40</v>
      </c>
    </row>
    <row r="65" spans="2:7" s="3" customFormat="1" x14ac:dyDescent="0.2">
      <c r="C65" s="133"/>
      <c r="D65" s="80"/>
      <c r="E65" s="101"/>
      <c r="F65" s="101"/>
      <c r="G65" s="273"/>
    </row>
    <row r="66" spans="2:7" s="3" customFormat="1" x14ac:dyDescent="0.2">
      <c r="C66" s="133"/>
      <c r="D66" s="80"/>
      <c r="E66" s="101"/>
      <c r="F66" s="101"/>
      <c r="G66" s="273"/>
    </row>
    <row r="67" spans="2:7" s="3" customFormat="1" x14ac:dyDescent="0.2">
      <c r="B67" s="14" t="s">
        <v>111</v>
      </c>
      <c r="C67" s="131"/>
      <c r="D67" s="77"/>
      <c r="E67" s="101"/>
      <c r="F67" s="101"/>
      <c r="G67" s="273"/>
    </row>
    <row r="68" spans="2:7" s="3" customFormat="1" x14ac:dyDescent="0.2">
      <c r="C68" s="133"/>
      <c r="D68" s="80"/>
      <c r="E68" s="101"/>
      <c r="F68" s="101"/>
      <c r="G68" s="273"/>
    </row>
    <row r="69" spans="2:7" s="3" customFormat="1" x14ac:dyDescent="0.2">
      <c r="C69" s="169" t="s">
        <v>389</v>
      </c>
      <c r="D69" s="169" t="s">
        <v>390</v>
      </c>
      <c r="E69" s="170" t="s">
        <v>391</v>
      </c>
      <c r="F69" s="170" t="s">
        <v>392</v>
      </c>
      <c r="G69" s="271" t="s">
        <v>393</v>
      </c>
    </row>
    <row r="70" spans="2:7" s="3" customFormat="1" x14ac:dyDescent="0.2">
      <c r="C70" s="157">
        <f>COUNTIFS(C72,"=?")</f>
        <v>0</v>
      </c>
      <c r="D70" s="157">
        <f>COUNTIFS(D72,"=?")</f>
        <v>0</v>
      </c>
      <c r="E70" s="157">
        <f>COUNTIFS(E72,"=?")</f>
        <v>1</v>
      </c>
      <c r="F70" s="157">
        <f>COUNTIFS(F72,"=?")</f>
        <v>0</v>
      </c>
      <c r="G70" s="272">
        <f>SUM(G72)</f>
        <v>227.7</v>
      </c>
    </row>
    <row r="71" spans="2:7" s="3" customFormat="1" x14ac:dyDescent="0.2">
      <c r="C71" s="133"/>
      <c r="D71" s="80"/>
      <c r="E71" s="101"/>
      <c r="F71" s="101"/>
      <c r="G71" s="68"/>
    </row>
    <row r="72" spans="2:7" s="3" customFormat="1" x14ac:dyDescent="0.2">
      <c r="B72" s="3" t="s">
        <v>48</v>
      </c>
      <c r="C72" s="323"/>
      <c r="D72" s="323"/>
      <c r="E72" s="323" t="s">
        <v>405</v>
      </c>
      <c r="F72" s="308" t="s">
        <v>354</v>
      </c>
      <c r="G72" s="309">
        <v>227.7</v>
      </c>
    </row>
    <row r="73" spans="2:7" s="3" customFormat="1" x14ac:dyDescent="0.2">
      <c r="C73" s="133"/>
      <c r="D73" s="80"/>
      <c r="E73" s="101"/>
      <c r="F73" s="101"/>
      <c r="G73" s="273"/>
    </row>
    <row r="74" spans="2:7" s="3" customFormat="1" x14ac:dyDescent="0.2">
      <c r="C74" s="133"/>
      <c r="D74" s="80"/>
      <c r="E74" s="101"/>
      <c r="F74" s="101"/>
      <c r="G74" s="273"/>
    </row>
    <row r="75" spans="2:7" s="3" customFormat="1" x14ac:dyDescent="0.2">
      <c r="B75" s="14" t="s">
        <v>113</v>
      </c>
      <c r="C75" s="131"/>
      <c r="D75" s="77"/>
      <c r="E75" s="101"/>
      <c r="F75" s="101"/>
      <c r="G75" s="273"/>
    </row>
    <row r="76" spans="2:7" s="3" customFormat="1" x14ac:dyDescent="0.2">
      <c r="C76" s="133"/>
      <c r="D76" s="80"/>
      <c r="E76" s="101"/>
      <c r="F76" s="101"/>
      <c r="G76" s="68"/>
    </row>
    <row r="77" spans="2:7" s="3" customFormat="1" x14ac:dyDescent="0.2">
      <c r="C77" s="169" t="s">
        <v>389</v>
      </c>
      <c r="D77" s="169" t="s">
        <v>390</v>
      </c>
      <c r="E77" s="170" t="s">
        <v>391</v>
      </c>
      <c r="F77" s="170" t="s">
        <v>392</v>
      </c>
      <c r="G77" s="271" t="s">
        <v>393</v>
      </c>
    </row>
    <row r="78" spans="2:7" s="3" customFormat="1" x14ac:dyDescent="0.2">
      <c r="C78" s="157">
        <f>COUNTIFS(C80,"=?")</f>
        <v>0</v>
      </c>
      <c r="D78" s="157">
        <f>COUNTIFS(D80,"=?")</f>
        <v>1</v>
      </c>
      <c r="E78" s="157">
        <f>COUNTIFS(E80,"=?")</f>
        <v>0</v>
      </c>
      <c r="F78" s="157">
        <f>COUNTIFS(F80,"=?")</f>
        <v>0</v>
      </c>
      <c r="G78" s="272">
        <f>SUM(G80)</f>
        <v>12.43</v>
      </c>
    </row>
    <row r="79" spans="2:7" s="3" customFormat="1" x14ac:dyDescent="0.2">
      <c r="C79" s="133"/>
      <c r="D79" s="80"/>
      <c r="E79" s="101"/>
      <c r="F79" s="101"/>
      <c r="G79" s="68"/>
    </row>
    <row r="80" spans="2:7" s="3" customFormat="1" x14ac:dyDescent="0.2">
      <c r="B80" s="3" t="s">
        <v>49</v>
      </c>
      <c r="C80" s="308" t="s">
        <v>354</v>
      </c>
      <c r="D80" s="323" t="s">
        <v>405</v>
      </c>
      <c r="E80" s="308" t="s">
        <v>354</v>
      </c>
      <c r="F80" s="308" t="s">
        <v>354</v>
      </c>
      <c r="G80" s="327">
        <v>12.43</v>
      </c>
    </row>
    <row r="81" spans="2:7" s="3" customFormat="1" x14ac:dyDescent="0.2">
      <c r="C81" s="133"/>
      <c r="D81" s="80"/>
      <c r="E81" s="101"/>
      <c r="F81" s="101"/>
      <c r="G81" s="68"/>
    </row>
    <row r="82" spans="2:7" s="3" customFormat="1" x14ac:dyDescent="0.2">
      <c r="C82" s="133"/>
      <c r="D82" s="80"/>
      <c r="E82" s="101"/>
      <c r="F82" s="101"/>
      <c r="G82" s="68"/>
    </row>
    <row r="83" spans="2:7" s="3" customFormat="1" x14ac:dyDescent="0.2">
      <c r="B83" s="14" t="s">
        <v>112</v>
      </c>
      <c r="C83" s="131"/>
      <c r="D83" s="77"/>
      <c r="E83" s="101"/>
      <c r="F83" s="101"/>
      <c r="G83" s="68"/>
    </row>
    <row r="84" spans="2:7" s="3" customFormat="1" x14ac:dyDescent="0.2">
      <c r="C84" s="133"/>
      <c r="D84" s="80"/>
      <c r="E84" s="101"/>
      <c r="F84" s="101"/>
      <c r="G84" s="68"/>
    </row>
    <row r="85" spans="2:7" s="3" customFormat="1" x14ac:dyDescent="0.2">
      <c r="C85" s="169" t="s">
        <v>389</v>
      </c>
      <c r="D85" s="169" t="s">
        <v>390</v>
      </c>
      <c r="E85" s="170" t="s">
        <v>391</v>
      </c>
      <c r="F85" s="170" t="s">
        <v>392</v>
      </c>
      <c r="G85" s="271" t="s">
        <v>393</v>
      </c>
    </row>
    <row r="86" spans="2:7" s="3" customFormat="1" x14ac:dyDescent="0.2">
      <c r="C86" s="157">
        <f>COUNTIFS(C88:C90,"=?")</f>
        <v>1</v>
      </c>
      <c r="D86" s="157">
        <f>COUNTIFS(D88:D90,"=?")</f>
        <v>0</v>
      </c>
      <c r="E86" s="157">
        <f>COUNTIFS(E88:E90,"=?")</f>
        <v>0</v>
      </c>
      <c r="F86" s="157">
        <f>COUNTIFS(F88:F90,"=?")</f>
        <v>2</v>
      </c>
      <c r="G86" s="272">
        <f>SUM(G88:G90)</f>
        <v>5118.25</v>
      </c>
    </row>
    <row r="87" spans="2:7" s="3" customFormat="1" x14ac:dyDescent="0.2">
      <c r="C87" s="133"/>
      <c r="D87" s="80"/>
      <c r="E87" s="101"/>
      <c r="F87" s="101"/>
      <c r="G87" s="68"/>
    </row>
    <row r="88" spans="2:7" s="3" customFormat="1" x14ac:dyDescent="0.2">
      <c r="B88" s="36" t="s">
        <v>50</v>
      </c>
      <c r="C88" s="323" t="s">
        <v>405</v>
      </c>
      <c r="D88" s="308" t="s">
        <v>354</v>
      </c>
      <c r="E88" s="308" t="s">
        <v>354</v>
      </c>
      <c r="F88" s="308" t="s">
        <v>354</v>
      </c>
      <c r="G88" s="327">
        <v>0</v>
      </c>
    </row>
    <row r="89" spans="2:7" s="3" customFormat="1" x14ac:dyDescent="0.2">
      <c r="B89" s="36" t="s">
        <v>51</v>
      </c>
      <c r="C89" s="308" t="s">
        <v>354</v>
      </c>
      <c r="D89" s="308" t="s">
        <v>354</v>
      </c>
      <c r="E89" s="323"/>
      <c r="F89" s="323" t="s">
        <v>405</v>
      </c>
      <c r="G89" s="327">
        <v>4220</v>
      </c>
    </row>
    <row r="90" spans="2:7" s="3" customFormat="1" x14ac:dyDescent="0.2">
      <c r="B90" s="36" t="s">
        <v>52</v>
      </c>
      <c r="C90" s="308" t="s">
        <v>354</v>
      </c>
      <c r="D90" s="308" t="s">
        <v>354</v>
      </c>
      <c r="E90" s="323"/>
      <c r="F90" s="323" t="s">
        <v>405</v>
      </c>
      <c r="G90" s="327">
        <v>898.25</v>
      </c>
    </row>
    <row r="91" spans="2:7" s="3" customFormat="1" x14ac:dyDescent="0.2">
      <c r="C91" s="133"/>
      <c r="D91" s="80"/>
      <c r="E91" s="101"/>
      <c r="F91" s="101"/>
      <c r="G91" s="273"/>
    </row>
    <row r="92" spans="2:7" s="3" customFormat="1" x14ac:dyDescent="0.2">
      <c r="C92" s="133"/>
      <c r="D92" s="80"/>
      <c r="E92" s="101"/>
      <c r="F92" s="101"/>
      <c r="G92" s="273"/>
    </row>
    <row r="93" spans="2:7" s="3" customFormat="1" x14ac:dyDescent="0.2">
      <c r="B93" s="14" t="s">
        <v>564</v>
      </c>
      <c r="C93" s="131"/>
      <c r="D93" s="77"/>
      <c r="E93" s="101"/>
      <c r="F93" s="101"/>
      <c r="G93" s="273"/>
    </row>
    <row r="94" spans="2:7" s="3" customFormat="1" x14ac:dyDescent="0.2">
      <c r="C94" s="133"/>
      <c r="D94" s="80"/>
      <c r="E94" s="101"/>
      <c r="F94" s="101"/>
      <c r="G94" s="68"/>
    </row>
    <row r="95" spans="2:7" s="3" customFormat="1" x14ac:dyDescent="0.2">
      <c r="C95" s="169" t="s">
        <v>389</v>
      </c>
      <c r="D95" s="169" t="s">
        <v>390</v>
      </c>
      <c r="E95" s="170" t="s">
        <v>391</v>
      </c>
      <c r="F95" s="170" t="s">
        <v>392</v>
      </c>
      <c r="G95" s="271" t="s">
        <v>393</v>
      </c>
    </row>
    <row r="96" spans="2:7" s="3" customFormat="1" x14ac:dyDescent="0.2">
      <c r="C96" s="157">
        <f>COUNTIFS(C98:C150,"=?")</f>
        <v>20</v>
      </c>
      <c r="D96" s="157">
        <f>COUNTIFS(D98:D150,"=?")</f>
        <v>27</v>
      </c>
      <c r="E96" s="157">
        <f>COUNTIFS(E98:E150,"=?")</f>
        <v>6</v>
      </c>
      <c r="F96" s="157">
        <f>COUNTIFS(F98:F150,"=?")</f>
        <v>0</v>
      </c>
      <c r="G96" s="272">
        <f>SUM(G98:G150)</f>
        <v>1989.95</v>
      </c>
    </row>
    <row r="97" spans="2:7" s="3" customFormat="1" x14ac:dyDescent="0.2">
      <c r="C97" s="133"/>
      <c r="D97" s="80"/>
      <c r="E97" s="101"/>
      <c r="F97" s="101"/>
      <c r="G97" s="68"/>
    </row>
    <row r="98" spans="2:7" s="3" customFormat="1" x14ac:dyDescent="0.2">
      <c r="B98" s="36" t="s">
        <v>53</v>
      </c>
      <c r="C98" s="323" t="s">
        <v>405</v>
      </c>
      <c r="D98" s="308"/>
      <c r="E98" s="323"/>
      <c r="F98" s="308"/>
      <c r="G98" s="327">
        <v>0</v>
      </c>
    </row>
    <row r="99" spans="2:7" s="3" customFormat="1" x14ac:dyDescent="0.2">
      <c r="B99" s="36" t="s">
        <v>54</v>
      </c>
      <c r="C99" s="308"/>
      <c r="D99" s="323" t="s">
        <v>405</v>
      </c>
      <c r="E99" s="323"/>
      <c r="F99" s="285"/>
      <c r="G99" s="327">
        <f>'[2]Entidades locales'!$AJ$58</f>
        <v>4</v>
      </c>
    </row>
    <row r="100" spans="2:7" s="3" customFormat="1" x14ac:dyDescent="0.2">
      <c r="B100" s="36" t="s">
        <v>55</v>
      </c>
      <c r="C100" s="308"/>
      <c r="D100" s="323" t="s">
        <v>405</v>
      </c>
      <c r="E100" s="285"/>
      <c r="F100" s="308"/>
      <c r="G100" s="327">
        <f>'[2]Entidades locales'!AJ70</f>
        <v>0.4</v>
      </c>
    </row>
    <row r="101" spans="2:7" s="3" customFormat="1" x14ac:dyDescent="0.2">
      <c r="B101" s="36" t="s">
        <v>56</v>
      </c>
      <c r="C101" s="308"/>
      <c r="D101" s="323"/>
      <c r="E101" s="323" t="s">
        <v>405</v>
      </c>
      <c r="F101" s="308"/>
      <c r="G101" s="327">
        <f>'[2]Entidades locales'!AJ71</f>
        <v>145.69999999999999</v>
      </c>
    </row>
    <row r="102" spans="2:7" s="3" customFormat="1" x14ac:dyDescent="0.2">
      <c r="B102" s="36" t="s">
        <v>57</v>
      </c>
      <c r="C102" s="308"/>
      <c r="D102" s="323" t="s">
        <v>405</v>
      </c>
      <c r="E102" s="323"/>
      <c r="F102" s="323"/>
      <c r="G102" s="327">
        <f>'[2]Entidades locales'!AJ72</f>
        <v>88.4</v>
      </c>
    </row>
    <row r="103" spans="2:7" s="3" customFormat="1" x14ac:dyDescent="0.2">
      <c r="B103" s="36" t="s">
        <v>58</v>
      </c>
      <c r="C103" s="323"/>
      <c r="D103" s="323" t="s">
        <v>405</v>
      </c>
      <c r="F103" s="308"/>
      <c r="G103" s="327">
        <f>'[2]Entidades locales'!AJ73</f>
        <v>64.8</v>
      </c>
    </row>
    <row r="104" spans="2:7" s="3" customFormat="1" x14ac:dyDescent="0.2">
      <c r="B104" s="36" t="s">
        <v>61</v>
      </c>
      <c r="C104" s="323" t="s">
        <v>405</v>
      </c>
      <c r="D104" s="323"/>
      <c r="E104" s="308"/>
      <c r="F104" s="308"/>
      <c r="G104" s="327">
        <v>0</v>
      </c>
    </row>
    <row r="105" spans="2:7" s="3" customFormat="1" x14ac:dyDescent="0.2">
      <c r="B105" s="36" t="s">
        <v>62</v>
      </c>
      <c r="C105" s="308"/>
      <c r="D105" s="323" t="s">
        <v>405</v>
      </c>
      <c r="E105" s="323"/>
      <c r="F105" s="308"/>
      <c r="G105" s="465">
        <v>93.5</v>
      </c>
    </row>
    <row r="106" spans="2:7" s="3" customFormat="1" x14ac:dyDescent="0.2">
      <c r="B106" s="36" t="s">
        <v>63</v>
      </c>
      <c r="C106" s="323"/>
      <c r="D106" s="323" t="s">
        <v>405</v>
      </c>
      <c r="E106" s="308"/>
      <c r="F106" s="308"/>
      <c r="G106" s="464">
        <v>17</v>
      </c>
    </row>
    <row r="107" spans="2:7" s="3" customFormat="1" x14ac:dyDescent="0.2">
      <c r="B107" s="36" t="s">
        <v>530</v>
      </c>
      <c r="C107" s="323"/>
      <c r="D107" s="323" t="s">
        <v>405</v>
      </c>
      <c r="E107" s="308"/>
      <c r="F107" s="308"/>
      <c r="G107" s="464">
        <v>5</v>
      </c>
    </row>
    <row r="108" spans="2:7" s="3" customFormat="1" x14ac:dyDescent="0.2">
      <c r="B108" s="36" t="s">
        <v>64</v>
      </c>
      <c r="C108" s="308"/>
      <c r="D108" s="323" t="s">
        <v>405</v>
      </c>
      <c r="E108" s="308"/>
      <c r="F108" s="308"/>
      <c r="G108" s="464">
        <v>26.4</v>
      </c>
    </row>
    <row r="109" spans="2:7" s="3" customFormat="1" x14ac:dyDescent="0.2">
      <c r="B109" s="36" t="s">
        <v>65</v>
      </c>
      <c r="C109" s="323"/>
      <c r="D109" s="308" t="s">
        <v>354</v>
      </c>
      <c r="E109" s="323" t="s">
        <v>405</v>
      </c>
      <c r="F109" s="308" t="s">
        <v>354</v>
      </c>
      <c r="G109" s="327">
        <v>370</v>
      </c>
    </row>
    <row r="110" spans="2:7" s="3" customFormat="1" x14ac:dyDescent="0.2">
      <c r="B110" s="36" t="s">
        <v>68</v>
      </c>
      <c r="C110" s="323" t="s">
        <v>405</v>
      </c>
      <c r="D110" s="285"/>
      <c r="E110" s="308" t="s">
        <v>354</v>
      </c>
      <c r="F110" s="308" t="s">
        <v>354</v>
      </c>
      <c r="G110" s="327">
        <v>0</v>
      </c>
    </row>
    <row r="111" spans="2:7" s="3" customFormat="1" x14ac:dyDescent="0.2">
      <c r="B111" s="36" t="s">
        <v>69</v>
      </c>
      <c r="C111" s="323"/>
      <c r="D111" s="323" t="s">
        <v>405</v>
      </c>
      <c r="E111" s="308" t="s">
        <v>354</v>
      </c>
      <c r="F111" s="308" t="s">
        <v>354</v>
      </c>
      <c r="G111" s="327">
        <f>'[2]Entidades locales'!AJ81</f>
        <v>26.8</v>
      </c>
    </row>
    <row r="112" spans="2:7" s="3" customFormat="1" x14ac:dyDescent="0.2">
      <c r="B112" s="36" t="s">
        <v>71</v>
      </c>
      <c r="C112" s="308"/>
      <c r="D112" s="323"/>
      <c r="E112" s="323" t="s">
        <v>405</v>
      </c>
      <c r="F112" s="308"/>
      <c r="G112" s="327">
        <f>'[2]Entidades locales'!AJ82</f>
        <v>169</v>
      </c>
    </row>
    <row r="113" spans="2:7" s="3" customFormat="1" x14ac:dyDescent="0.2">
      <c r="B113" s="36" t="s">
        <v>72</v>
      </c>
      <c r="C113" s="323" t="s">
        <v>405</v>
      </c>
      <c r="D113" s="323"/>
      <c r="E113" s="308"/>
      <c r="F113" s="308"/>
      <c r="G113" s="327">
        <f>'[2]Entidades locales'!AJ83</f>
        <v>0</v>
      </c>
    </row>
    <row r="114" spans="2:7" s="3" customFormat="1" x14ac:dyDescent="0.2">
      <c r="B114" s="36" t="s">
        <v>73</v>
      </c>
      <c r="C114" s="323" t="s">
        <v>405</v>
      </c>
      <c r="D114" s="323"/>
      <c r="E114" s="308"/>
      <c r="F114" s="308"/>
      <c r="G114" s="327">
        <f>'[2]Entidades locales'!AJ84</f>
        <v>0</v>
      </c>
    </row>
    <row r="115" spans="2:7" s="3" customFormat="1" x14ac:dyDescent="0.2">
      <c r="B115" s="36" t="s">
        <v>75</v>
      </c>
      <c r="C115" s="323" t="s">
        <v>405</v>
      </c>
      <c r="D115" s="308" t="s">
        <v>354</v>
      </c>
      <c r="E115" s="308" t="s">
        <v>354</v>
      </c>
      <c r="F115" s="308" t="s">
        <v>354</v>
      </c>
      <c r="G115" s="327">
        <f>'[2]Entidades locales'!AJ85</f>
        <v>0</v>
      </c>
    </row>
    <row r="116" spans="2:7" s="3" customFormat="1" x14ac:dyDescent="0.2">
      <c r="B116" s="36" t="s">
        <v>76</v>
      </c>
      <c r="C116" s="323"/>
      <c r="D116" s="323" t="s">
        <v>405</v>
      </c>
      <c r="E116" s="308" t="s">
        <v>354</v>
      </c>
      <c r="F116" s="308" t="s">
        <v>354</v>
      </c>
      <c r="G116" s="327">
        <f>'[2]Entidades locales'!AJ86</f>
        <v>60</v>
      </c>
    </row>
    <row r="117" spans="2:7" s="3" customFormat="1" x14ac:dyDescent="0.2">
      <c r="B117" s="36" t="s">
        <v>77</v>
      </c>
      <c r="C117" s="308"/>
      <c r="D117" s="323" t="s">
        <v>405</v>
      </c>
      <c r="E117" s="308"/>
      <c r="F117" s="308"/>
      <c r="G117" s="327">
        <f>'[2]Entidades locales'!AJ87</f>
        <v>23</v>
      </c>
    </row>
    <row r="118" spans="2:7" s="3" customFormat="1" x14ac:dyDescent="0.2">
      <c r="B118" s="36" t="s">
        <v>78</v>
      </c>
      <c r="C118" s="308"/>
      <c r="D118" s="323" t="s">
        <v>405</v>
      </c>
      <c r="E118" s="308"/>
      <c r="F118" s="308"/>
      <c r="G118" s="327">
        <f>'[2]Entidades locales'!AJ88</f>
        <v>7.48</v>
      </c>
    </row>
    <row r="119" spans="2:7" s="3" customFormat="1" x14ac:dyDescent="0.2">
      <c r="B119" s="36" t="s">
        <v>79</v>
      </c>
      <c r="C119" s="323"/>
      <c r="D119" s="323" t="s">
        <v>405</v>
      </c>
      <c r="E119" s="308" t="s">
        <v>354</v>
      </c>
      <c r="F119" s="308" t="s">
        <v>354</v>
      </c>
      <c r="G119" s="327">
        <f>'[2]Entidades locales'!AJ89</f>
        <v>14</v>
      </c>
    </row>
    <row r="120" spans="2:7" s="3" customFormat="1" x14ac:dyDescent="0.2">
      <c r="B120" s="261" t="s">
        <v>529</v>
      </c>
      <c r="C120" s="323"/>
      <c r="D120" s="308"/>
      <c r="E120" s="323" t="s">
        <v>405</v>
      </c>
      <c r="F120" s="308"/>
      <c r="G120" s="327">
        <f>'[2]Entidades locales'!AJ90</f>
        <v>243</v>
      </c>
    </row>
    <row r="121" spans="2:7" s="3" customFormat="1" x14ac:dyDescent="0.2">
      <c r="B121" s="261" t="s">
        <v>81</v>
      </c>
      <c r="C121" s="323" t="s">
        <v>405</v>
      </c>
      <c r="D121" s="308"/>
      <c r="E121" s="308"/>
      <c r="F121" s="308"/>
      <c r="G121" s="327">
        <f>'[2]Entidades locales'!AJ91</f>
        <v>0</v>
      </c>
    </row>
    <row r="122" spans="2:7" s="3" customFormat="1" x14ac:dyDescent="0.2">
      <c r="B122" s="36" t="s">
        <v>82</v>
      </c>
      <c r="C122" s="323"/>
      <c r="E122" s="323" t="s">
        <v>405</v>
      </c>
      <c r="F122" s="308" t="s">
        <v>354</v>
      </c>
      <c r="G122" s="327">
        <f>'[2]Entidades locales'!AJ92</f>
        <v>100.5</v>
      </c>
    </row>
    <row r="123" spans="2:7" s="3" customFormat="1" x14ac:dyDescent="0.2">
      <c r="B123" s="36" t="s">
        <v>83</v>
      </c>
      <c r="C123" s="323" t="s">
        <v>405</v>
      </c>
      <c r="D123" s="308" t="s">
        <v>354</v>
      </c>
      <c r="E123" s="308" t="s">
        <v>354</v>
      </c>
      <c r="F123" s="308" t="s">
        <v>354</v>
      </c>
      <c r="G123" s="327">
        <f>'[2]Entidades locales'!AJ93</f>
        <v>0</v>
      </c>
    </row>
    <row r="124" spans="2:7" s="3" customFormat="1" x14ac:dyDescent="0.2">
      <c r="B124" s="36" t="s">
        <v>533</v>
      </c>
      <c r="C124" s="323" t="s">
        <v>405</v>
      </c>
      <c r="D124" s="323"/>
      <c r="E124" s="308"/>
      <c r="F124" s="308"/>
      <c r="G124" s="327">
        <f>'[2]Entidades locales'!AJ94</f>
        <v>0</v>
      </c>
    </row>
    <row r="125" spans="2:7" s="3" customFormat="1" x14ac:dyDescent="0.2">
      <c r="B125" s="36" t="s">
        <v>84</v>
      </c>
      <c r="C125" s="323" t="s">
        <v>405</v>
      </c>
      <c r="D125" s="308" t="s">
        <v>354</v>
      </c>
      <c r="E125" s="308" t="s">
        <v>354</v>
      </c>
      <c r="F125" s="308" t="s">
        <v>354</v>
      </c>
      <c r="G125" s="327">
        <f>'[2]Entidades locales'!AJ95</f>
        <v>0</v>
      </c>
    </row>
    <row r="126" spans="2:7" s="3" customFormat="1" x14ac:dyDescent="0.2">
      <c r="B126" s="36" t="s">
        <v>85</v>
      </c>
      <c r="C126" s="323"/>
      <c r="D126" s="323" t="s">
        <v>405</v>
      </c>
      <c r="E126" s="308"/>
      <c r="F126" s="308"/>
      <c r="G126" s="327">
        <f>'[2]Entidades locales'!AJ96</f>
        <v>17</v>
      </c>
    </row>
    <row r="127" spans="2:7" s="3" customFormat="1" x14ac:dyDescent="0.2">
      <c r="B127" s="36" t="s">
        <v>551</v>
      </c>
      <c r="C127" s="323"/>
      <c r="D127" s="323" t="s">
        <v>405</v>
      </c>
      <c r="E127" s="308"/>
      <c r="F127" s="308"/>
      <c r="G127" s="327">
        <f>'[2]Entidades locales'!AJ97</f>
        <v>21</v>
      </c>
    </row>
    <row r="128" spans="2:7" s="3" customFormat="1" x14ac:dyDescent="0.2">
      <c r="B128" s="36" t="s">
        <v>86</v>
      </c>
      <c r="C128" s="323" t="s">
        <v>405</v>
      </c>
      <c r="D128" s="323"/>
      <c r="E128" s="308"/>
      <c r="F128" s="308"/>
      <c r="G128" s="327">
        <f>'[2]Entidades locales'!AJ98</f>
        <v>0</v>
      </c>
    </row>
    <row r="129" spans="2:7" s="3" customFormat="1" x14ac:dyDescent="0.2">
      <c r="B129" s="36" t="s">
        <v>87</v>
      </c>
      <c r="C129" s="323" t="s">
        <v>405</v>
      </c>
      <c r="D129" s="308"/>
      <c r="E129" s="323"/>
      <c r="F129" s="308"/>
      <c r="G129" s="327">
        <f>'[2]Entidades locales'!AJ99</f>
        <v>0</v>
      </c>
    </row>
    <row r="130" spans="2:7" s="3" customFormat="1" x14ac:dyDescent="0.2">
      <c r="B130" s="36" t="s">
        <v>88</v>
      </c>
      <c r="C130" s="308"/>
      <c r="D130" s="323" t="s">
        <v>405</v>
      </c>
      <c r="E130" s="308"/>
      <c r="F130" s="308"/>
      <c r="G130" s="327">
        <f>'[2]Entidades locales'!AJ100</f>
        <v>21.96</v>
      </c>
    </row>
    <row r="131" spans="2:7" s="3" customFormat="1" x14ac:dyDescent="0.2">
      <c r="B131" s="36" t="s">
        <v>89</v>
      </c>
      <c r="C131" s="308"/>
      <c r="D131" s="323" t="s">
        <v>405</v>
      </c>
      <c r="E131" s="308"/>
      <c r="F131" s="308"/>
      <c r="G131" s="327">
        <v>15</v>
      </c>
    </row>
    <row r="132" spans="2:7" s="3" customFormat="1" x14ac:dyDescent="0.2">
      <c r="B132" s="36" t="s">
        <v>90</v>
      </c>
      <c r="C132" s="323" t="s">
        <v>405</v>
      </c>
      <c r="D132" s="323"/>
      <c r="E132" s="308"/>
      <c r="F132" s="308"/>
      <c r="G132" s="327">
        <v>0</v>
      </c>
    </row>
    <row r="133" spans="2:7" s="3" customFormat="1" x14ac:dyDescent="0.2">
      <c r="B133" s="36" t="s">
        <v>91</v>
      </c>
      <c r="C133" s="308"/>
      <c r="D133" s="323"/>
      <c r="E133" s="323" t="s">
        <v>405</v>
      </c>
      <c r="F133" s="308"/>
      <c r="G133" s="327">
        <v>160</v>
      </c>
    </row>
    <row r="134" spans="2:7" s="3" customFormat="1" x14ac:dyDescent="0.2">
      <c r="B134" s="36" t="s">
        <v>92</v>
      </c>
      <c r="C134" s="308"/>
      <c r="D134" s="323" t="s">
        <v>405</v>
      </c>
      <c r="E134" s="308"/>
      <c r="F134" s="308"/>
      <c r="G134" s="327">
        <f>'[2]Entidades locales'!AJ104</f>
        <v>46.75</v>
      </c>
    </row>
    <row r="135" spans="2:7" s="3" customFormat="1" x14ac:dyDescent="0.2">
      <c r="B135" s="36" t="s">
        <v>531</v>
      </c>
      <c r="C135" s="323" t="s">
        <v>405</v>
      </c>
      <c r="D135" s="323"/>
      <c r="F135" s="308"/>
      <c r="G135" s="327">
        <f>'[2]Entidades locales'!AJ105</f>
        <v>0</v>
      </c>
    </row>
    <row r="136" spans="2:7" s="3" customFormat="1" x14ac:dyDescent="0.2">
      <c r="B136" s="36" t="s">
        <v>93</v>
      </c>
      <c r="C136" s="308"/>
      <c r="D136" s="323" t="s">
        <v>405</v>
      </c>
      <c r="E136" s="308"/>
      <c r="F136" s="308"/>
      <c r="G136" s="327">
        <f>'[2]Entidades locales'!AJ106</f>
        <v>10</v>
      </c>
    </row>
    <row r="137" spans="2:7" s="3" customFormat="1" x14ac:dyDescent="0.2">
      <c r="B137" s="36" t="s">
        <v>94</v>
      </c>
      <c r="C137" s="323" t="s">
        <v>405</v>
      </c>
      <c r="D137" s="323"/>
      <c r="E137" s="308"/>
      <c r="F137" s="308"/>
      <c r="G137" s="327">
        <f>'[2]Entidades locales'!AJ107</f>
        <v>0</v>
      </c>
    </row>
    <row r="138" spans="2:7" s="3" customFormat="1" x14ac:dyDescent="0.2">
      <c r="B138" s="36" t="s">
        <v>95</v>
      </c>
      <c r="C138" s="323" t="s">
        <v>405</v>
      </c>
      <c r="D138" s="308"/>
      <c r="E138" s="308"/>
      <c r="F138" s="308"/>
      <c r="G138" s="327">
        <f>'[2]Entidades locales'!AJ108</f>
        <v>0</v>
      </c>
    </row>
    <row r="139" spans="2:7" s="3" customFormat="1" x14ac:dyDescent="0.2">
      <c r="B139" s="36" t="s">
        <v>575</v>
      </c>
      <c r="C139" s="323"/>
      <c r="D139" s="323" t="s">
        <v>405</v>
      </c>
      <c r="E139" s="308"/>
      <c r="F139" s="308"/>
      <c r="G139" s="327">
        <f>'[2]Entidades locales'!AJ109</f>
        <v>1.22</v>
      </c>
    </row>
    <row r="140" spans="2:7" s="3" customFormat="1" x14ac:dyDescent="0.2">
      <c r="B140" s="36" t="s">
        <v>97</v>
      </c>
      <c r="C140" s="308"/>
      <c r="D140" s="323" t="s">
        <v>405</v>
      </c>
      <c r="E140" s="323"/>
      <c r="F140" s="308"/>
      <c r="G140" s="327">
        <f>'[2]Entidades locales'!AJ110</f>
        <v>6</v>
      </c>
    </row>
    <row r="141" spans="2:7" s="3" customFormat="1" x14ac:dyDescent="0.2">
      <c r="B141" s="36" t="s">
        <v>98</v>
      </c>
      <c r="C141" s="308"/>
      <c r="D141" s="323" t="s">
        <v>405</v>
      </c>
      <c r="E141" s="323"/>
      <c r="F141" s="308"/>
      <c r="G141" s="327">
        <f>'[2]Entidades locales'!AJ111</f>
        <v>18.04</v>
      </c>
    </row>
    <row r="142" spans="2:7" s="3" customFormat="1" x14ac:dyDescent="0.2">
      <c r="B142" s="36" t="s">
        <v>99</v>
      </c>
      <c r="C142" s="308"/>
      <c r="D142" s="323" t="s">
        <v>405</v>
      </c>
      <c r="E142" s="323"/>
      <c r="F142" s="308"/>
      <c r="G142" s="327">
        <f>'[2]Entidades locales'!AJ112</f>
        <v>81</v>
      </c>
    </row>
    <row r="143" spans="2:7" s="3" customFormat="1" x14ac:dyDescent="0.2">
      <c r="B143" s="36" t="s">
        <v>100</v>
      </c>
      <c r="C143" s="308"/>
      <c r="D143" s="323" t="s">
        <v>405</v>
      </c>
      <c r="E143" s="323"/>
      <c r="F143" s="308"/>
      <c r="G143" s="327">
        <f>'[2]Entidades locales'!AJ113</f>
        <v>31</v>
      </c>
    </row>
    <row r="144" spans="2:7" s="3" customFormat="1" x14ac:dyDescent="0.2">
      <c r="B144" s="36" t="s">
        <v>102</v>
      </c>
      <c r="C144" s="323" t="s">
        <v>405</v>
      </c>
      <c r="D144" s="323"/>
      <c r="E144" s="308"/>
      <c r="F144" s="308"/>
      <c r="G144" s="327">
        <f>'[2]Entidades locales'!AJ114</f>
        <v>0</v>
      </c>
    </row>
    <row r="145" spans="2:7" s="3" customFormat="1" x14ac:dyDescent="0.2">
      <c r="B145" s="36" t="s">
        <v>103</v>
      </c>
      <c r="C145" s="323"/>
      <c r="D145" s="323" t="s">
        <v>405</v>
      </c>
      <c r="E145" s="308" t="s">
        <v>354</v>
      </c>
      <c r="F145" s="308" t="s">
        <v>354</v>
      </c>
      <c r="G145" s="327">
        <f>'[2]Entidades locales'!AJ115</f>
        <v>50</v>
      </c>
    </row>
    <row r="146" spans="2:7" s="3" customFormat="1" x14ac:dyDescent="0.2">
      <c r="B146" s="36" t="s">
        <v>104</v>
      </c>
      <c r="C146" s="323" t="s">
        <v>405</v>
      </c>
      <c r="D146" s="308" t="s">
        <v>354</v>
      </c>
      <c r="E146" s="308" t="s">
        <v>354</v>
      </c>
      <c r="F146" s="308" t="s">
        <v>354</v>
      </c>
      <c r="G146" s="327">
        <f>'[2]Entidades locales'!AJ116</f>
        <v>0</v>
      </c>
    </row>
    <row r="147" spans="2:7" s="3" customFormat="1" x14ac:dyDescent="0.2">
      <c r="B147" s="36" t="s">
        <v>105</v>
      </c>
      <c r="C147" s="323" t="s">
        <v>405</v>
      </c>
      <c r="D147" s="323"/>
      <c r="E147" s="308"/>
      <c r="F147" s="308"/>
      <c r="G147" s="327">
        <f>'[2]Entidades locales'!AJ117</f>
        <v>0</v>
      </c>
    </row>
    <row r="148" spans="2:7" s="3" customFormat="1" x14ac:dyDescent="0.2">
      <c r="B148" s="36" t="s">
        <v>106</v>
      </c>
      <c r="C148" s="323"/>
      <c r="D148" s="323" t="s">
        <v>405</v>
      </c>
      <c r="E148" s="308"/>
      <c r="F148" s="308"/>
      <c r="G148" s="327">
        <f>'[2]Entidades locales'!AJ118</f>
        <v>14</v>
      </c>
    </row>
    <row r="149" spans="2:7" s="3" customFormat="1" x14ac:dyDescent="0.2">
      <c r="B149" s="36" t="s">
        <v>107</v>
      </c>
      <c r="C149" s="323" t="s">
        <v>405</v>
      </c>
      <c r="D149" s="323"/>
      <c r="E149" s="308"/>
      <c r="F149" s="308"/>
      <c r="G149" s="327">
        <f>'[2]Entidades locales'!AJ119</f>
        <v>0</v>
      </c>
    </row>
    <row r="150" spans="2:7" s="3" customFormat="1" x14ac:dyDescent="0.2">
      <c r="B150" s="36" t="s">
        <v>108</v>
      </c>
      <c r="C150" s="308"/>
      <c r="D150" s="323" t="s">
        <v>405</v>
      </c>
      <c r="E150" s="308"/>
      <c r="F150" s="308"/>
      <c r="G150" s="327">
        <f>'[2]Entidades locales'!AJ120</f>
        <v>38</v>
      </c>
    </row>
    <row r="151" spans="2:7" s="3" customFormat="1" x14ac:dyDescent="0.2">
      <c r="C151" s="161"/>
      <c r="D151" s="112"/>
      <c r="E151" s="113"/>
      <c r="F151" s="113"/>
      <c r="G151" s="68"/>
    </row>
    <row r="152" spans="2:7" s="3" customFormat="1" x14ac:dyDescent="0.2">
      <c r="C152" s="133"/>
      <c r="D152" s="80"/>
      <c r="E152" s="101"/>
      <c r="F152" s="101"/>
      <c r="G152" s="68"/>
    </row>
    <row r="153" spans="2:7" s="3" customFormat="1" x14ac:dyDescent="0.2">
      <c r="C153" s="133"/>
      <c r="D153" s="80"/>
      <c r="E153" s="101"/>
      <c r="F153" s="101"/>
      <c r="G153" s="68"/>
    </row>
    <row r="154" spans="2:7" s="3" customFormat="1" x14ac:dyDescent="0.2">
      <c r="C154" s="133"/>
      <c r="D154" s="80"/>
      <c r="E154" s="101"/>
      <c r="F154" s="101"/>
      <c r="G154" s="68"/>
    </row>
    <row r="155" spans="2:7" s="3" customFormat="1" x14ac:dyDescent="0.2">
      <c r="B155" s="14" t="s">
        <v>562</v>
      </c>
      <c r="C155" s="131"/>
      <c r="D155" s="77"/>
      <c r="E155" s="101"/>
      <c r="F155" s="101"/>
      <c r="G155" s="68"/>
    </row>
    <row r="156" spans="2:7" s="3" customFormat="1" x14ac:dyDescent="0.2">
      <c r="C156" s="133"/>
      <c r="D156" s="80"/>
      <c r="E156" s="101"/>
      <c r="F156" s="101"/>
      <c r="G156" s="68"/>
    </row>
    <row r="157" spans="2:7" s="3" customFormat="1" x14ac:dyDescent="0.2">
      <c r="C157" s="169" t="s">
        <v>389</v>
      </c>
      <c r="D157" s="169" t="s">
        <v>390</v>
      </c>
      <c r="E157" s="170" t="s">
        <v>391</v>
      </c>
      <c r="F157" s="170" t="s">
        <v>392</v>
      </c>
      <c r="G157" s="271" t="s">
        <v>393</v>
      </c>
    </row>
    <row r="158" spans="2:7" s="3" customFormat="1" x14ac:dyDescent="0.2">
      <c r="C158" s="157">
        <f>COUNTIFS(C160:C163,"=?")</f>
        <v>3</v>
      </c>
      <c r="D158" s="157">
        <f>COUNTIFS(D160:D163,"=?")</f>
        <v>1</v>
      </c>
      <c r="E158" s="157">
        <f>COUNTIFS(E160:E163,"=?")</f>
        <v>0</v>
      </c>
      <c r="F158" s="157">
        <f>COUNTIFS(F160:F163,"=?")</f>
        <v>0</v>
      </c>
      <c r="G158" s="272">
        <f>SUM(G160:G163)</f>
        <v>6</v>
      </c>
    </row>
    <row r="159" spans="2:7" s="3" customFormat="1" x14ac:dyDescent="0.2">
      <c r="C159" s="133"/>
      <c r="D159" s="80"/>
      <c r="E159" s="101"/>
      <c r="F159" s="101"/>
      <c r="G159" s="68"/>
    </row>
    <row r="160" spans="2:7" s="3" customFormat="1" x14ac:dyDescent="0.2">
      <c r="B160" s="36" t="s">
        <v>116</v>
      </c>
      <c r="C160" s="323" t="s">
        <v>405</v>
      </c>
      <c r="D160" s="308"/>
      <c r="E160" s="308"/>
      <c r="F160" s="308"/>
      <c r="G160" s="327">
        <v>0</v>
      </c>
    </row>
    <row r="161" spans="2:7" s="3" customFormat="1" x14ac:dyDescent="0.2">
      <c r="B161" s="36" t="s">
        <v>117</v>
      </c>
      <c r="C161" s="323" t="s">
        <v>405</v>
      </c>
      <c r="D161" s="308" t="s">
        <v>354</v>
      </c>
      <c r="E161" s="308" t="s">
        <v>354</v>
      </c>
      <c r="F161" s="308" t="s">
        <v>354</v>
      </c>
      <c r="G161" s="327">
        <v>0</v>
      </c>
    </row>
    <row r="162" spans="2:7" s="3" customFormat="1" x14ac:dyDescent="0.2">
      <c r="B162" s="36" t="s">
        <v>118</v>
      </c>
      <c r="C162" s="308" t="s">
        <v>354</v>
      </c>
      <c r="D162" s="323" t="s">
        <v>405</v>
      </c>
      <c r="E162" s="308" t="s">
        <v>354</v>
      </c>
      <c r="F162" s="308" t="s">
        <v>354</v>
      </c>
      <c r="G162" s="327">
        <v>6</v>
      </c>
    </row>
    <row r="163" spans="2:7" s="3" customFormat="1" x14ac:dyDescent="0.2">
      <c r="B163" s="36" t="s">
        <v>119</v>
      </c>
      <c r="C163" s="323" t="s">
        <v>405</v>
      </c>
      <c r="D163" s="308" t="s">
        <v>354</v>
      </c>
      <c r="E163" s="308" t="s">
        <v>354</v>
      </c>
      <c r="F163" s="308" t="s">
        <v>354</v>
      </c>
      <c r="G163" s="327">
        <v>0</v>
      </c>
    </row>
    <row r="164" spans="2:7" s="3" customFormat="1" x14ac:dyDescent="0.2">
      <c r="C164" s="133"/>
      <c r="D164" s="80"/>
      <c r="E164" s="101"/>
      <c r="F164" s="101"/>
      <c r="G164" s="273"/>
    </row>
    <row r="165" spans="2:7" s="3" customFormat="1" x14ac:dyDescent="0.2">
      <c r="C165" s="133"/>
      <c r="D165" s="80"/>
      <c r="E165" s="101"/>
      <c r="F165" s="101"/>
      <c r="G165" s="68"/>
    </row>
    <row r="166" spans="2:7" s="3" customFormat="1" x14ac:dyDescent="0.2">
      <c r="B166" s="14" t="s">
        <v>563</v>
      </c>
      <c r="C166" s="131"/>
      <c r="D166" s="77"/>
      <c r="E166" s="101"/>
      <c r="F166" s="101"/>
      <c r="G166" s="68"/>
    </row>
    <row r="167" spans="2:7" s="3" customFormat="1" x14ac:dyDescent="0.2">
      <c r="C167" s="133"/>
      <c r="D167" s="80"/>
      <c r="E167" s="101"/>
      <c r="F167" s="101"/>
      <c r="G167" s="68"/>
    </row>
    <row r="168" spans="2:7" s="3" customFormat="1" x14ac:dyDescent="0.2">
      <c r="C168" s="169" t="s">
        <v>389</v>
      </c>
      <c r="D168" s="169" t="s">
        <v>390</v>
      </c>
      <c r="E168" s="170" t="s">
        <v>391</v>
      </c>
      <c r="F168" s="170" t="s">
        <v>392</v>
      </c>
      <c r="G168" s="271" t="s">
        <v>393</v>
      </c>
    </row>
    <row r="169" spans="2:7" s="3" customFormat="1" x14ac:dyDescent="0.2">
      <c r="C169" s="157">
        <f>COUNTIFS(C171:C200,"=?")</f>
        <v>17</v>
      </c>
      <c r="D169" s="157">
        <f>COUNTIFS(D171:D200,"=?")</f>
        <v>12</v>
      </c>
      <c r="E169" s="157">
        <f>COUNTIFS(E171:E200,"=?")</f>
        <v>1</v>
      </c>
      <c r="F169" s="157">
        <f>COUNTIFS(F171:F200,"=?")</f>
        <v>0</v>
      </c>
      <c r="G169" s="272">
        <f>SUM(G171:G200)</f>
        <v>736.11999999999989</v>
      </c>
    </row>
    <row r="170" spans="2:7" s="3" customFormat="1" x14ac:dyDescent="0.2">
      <c r="C170" s="133"/>
      <c r="D170" s="80"/>
      <c r="E170" s="101"/>
      <c r="F170" s="101"/>
      <c r="G170" s="68"/>
    </row>
    <row r="171" spans="2:7" s="3" customFormat="1" x14ac:dyDescent="0.2">
      <c r="B171" s="36" t="s">
        <v>120</v>
      </c>
      <c r="C171" s="308" t="s">
        <v>354</v>
      </c>
      <c r="D171" s="323" t="s">
        <v>405</v>
      </c>
      <c r="E171" s="323"/>
      <c r="F171" s="308" t="s">
        <v>354</v>
      </c>
      <c r="G171" s="327">
        <v>3.86</v>
      </c>
    </row>
    <row r="172" spans="2:7" s="3" customFormat="1" x14ac:dyDescent="0.2">
      <c r="B172" s="36" t="s">
        <v>121</v>
      </c>
      <c r="C172" s="323" t="s">
        <v>405</v>
      </c>
      <c r="D172" s="308" t="s">
        <v>354</v>
      </c>
      <c r="E172" s="308" t="s">
        <v>354</v>
      </c>
      <c r="F172" s="308" t="s">
        <v>354</v>
      </c>
      <c r="G172" s="327">
        <v>0</v>
      </c>
    </row>
    <row r="173" spans="2:7" s="3" customFormat="1" x14ac:dyDescent="0.2">
      <c r="B173" s="36" t="s">
        <v>122</v>
      </c>
      <c r="C173" s="323" t="s">
        <v>405</v>
      </c>
      <c r="D173" s="308" t="s">
        <v>354</v>
      </c>
      <c r="E173" s="308" t="s">
        <v>354</v>
      </c>
      <c r="F173" s="308" t="s">
        <v>354</v>
      </c>
      <c r="G173" s="327">
        <v>0</v>
      </c>
    </row>
    <row r="174" spans="2:7" s="3" customFormat="1" x14ac:dyDescent="0.2">
      <c r="B174" s="36" t="s">
        <v>123</v>
      </c>
      <c r="C174" s="323"/>
      <c r="D174" s="323" t="s">
        <v>405</v>
      </c>
      <c r="E174" s="308" t="s">
        <v>354</v>
      </c>
      <c r="F174" s="308" t="s">
        <v>354</v>
      </c>
      <c r="G174" s="327">
        <v>0.3</v>
      </c>
    </row>
    <row r="175" spans="2:7" s="3" customFormat="1" x14ac:dyDescent="0.2">
      <c r="B175" s="36" t="s">
        <v>124</v>
      </c>
      <c r="C175" s="323" t="s">
        <v>405</v>
      </c>
      <c r="D175" s="308" t="s">
        <v>354</v>
      </c>
      <c r="E175" s="308" t="s">
        <v>354</v>
      </c>
      <c r="F175" s="308" t="s">
        <v>354</v>
      </c>
      <c r="G175" s="327">
        <v>0</v>
      </c>
    </row>
    <row r="176" spans="2:7" s="3" customFormat="1" x14ac:dyDescent="0.2">
      <c r="B176" s="36" t="s">
        <v>125</v>
      </c>
      <c r="C176" s="323" t="s">
        <v>405</v>
      </c>
      <c r="D176" s="308" t="s">
        <v>354</v>
      </c>
      <c r="E176" s="308" t="s">
        <v>354</v>
      </c>
      <c r="F176" s="308" t="s">
        <v>354</v>
      </c>
      <c r="G176" s="327">
        <v>0</v>
      </c>
    </row>
    <row r="177" spans="2:7" s="3" customFormat="1" x14ac:dyDescent="0.2">
      <c r="B177" s="36" t="s">
        <v>126</v>
      </c>
      <c r="C177" s="308" t="s">
        <v>354</v>
      </c>
      <c r="D177" s="323" t="s">
        <v>405</v>
      </c>
      <c r="E177" s="308" t="s">
        <v>354</v>
      </c>
      <c r="F177" s="308" t="s">
        <v>354</v>
      </c>
      <c r="G177" s="327">
        <v>18.899999999999999</v>
      </c>
    </row>
    <row r="178" spans="2:7" s="3" customFormat="1" x14ac:dyDescent="0.2">
      <c r="B178" s="36" t="s">
        <v>127</v>
      </c>
      <c r="C178" s="323" t="s">
        <v>405</v>
      </c>
      <c r="D178" s="308" t="s">
        <v>354</v>
      </c>
      <c r="E178" s="308" t="s">
        <v>354</v>
      </c>
      <c r="F178" s="308" t="s">
        <v>354</v>
      </c>
      <c r="G178" s="327">
        <v>0</v>
      </c>
    </row>
    <row r="179" spans="2:7" s="3" customFormat="1" x14ac:dyDescent="0.2">
      <c r="B179" s="36" t="s">
        <v>142</v>
      </c>
      <c r="C179" s="323" t="s">
        <v>405</v>
      </c>
      <c r="D179" s="308"/>
      <c r="E179" s="308"/>
      <c r="F179" s="308"/>
      <c r="G179" s="327">
        <v>0</v>
      </c>
    </row>
    <row r="180" spans="2:7" s="3" customFormat="1" x14ac:dyDescent="0.2">
      <c r="B180" s="36" t="s">
        <v>128</v>
      </c>
      <c r="C180" s="308" t="s">
        <v>354</v>
      </c>
      <c r="D180" s="323" t="s">
        <v>405</v>
      </c>
      <c r="E180" s="323"/>
      <c r="F180" s="308" t="s">
        <v>354</v>
      </c>
      <c r="G180" s="327">
        <v>17.02</v>
      </c>
    </row>
    <row r="181" spans="2:7" s="3" customFormat="1" x14ac:dyDescent="0.2">
      <c r="B181" s="36" t="s">
        <v>129</v>
      </c>
      <c r="C181" s="323" t="s">
        <v>405</v>
      </c>
      <c r="D181" s="308" t="s">
        <v>354</v>
      </c>
      <c r="E181" s="308" t="s">
        <v>354</v>
      </c>
      <c r="F181" s="308" t="s">
        <v>354</v>
      </c>
      <c r="G181" s="327">
        <v>0</v>
      </c>
    </row>
    <row r="182" spans="2:7" s="3" customFormat="1" x14ac:dyDescent="0.2">
      <c r="B182" s="36" t="s">
        <v>130</v>
      </c>
      <c r="C182" s="308" t="s">
        <v>354</v>
      </c>
      <c r="D182" s="323" t="s">
        <v>405</v>
      </c>
      <c r="E182" s="308" t="s">
        <v>354</v>
      </c>
      <c r="F182" s="308" t="s">
        <v>354</v>
      </c>
      <c r="G182" s="327">
        <v>79</v>
      </c>
    </row>
    <row r="183" spans="2:7" s="3" customFormat="1" x14ac:dyDescent="0.2">
      <c r="B183" s="36" t="s">
        <v>131</v>
      </c>
      <c r="C183" s="323" t="s">
        <v>405</v>
      </c>
      <c r="D183" s="308" t="s">
        <v>354</v>
      </c>
      <c r="E183" s="308" t="s">
        <v>354</v>
      </c>
      <c r="F183" s="308" t="s">
        <v>354</v>
      </c>
      <c r="G183" s="327">
        <v>0</v>
      </c>
    </row>
    <row r="184" spans="2:7" s="3" customFormat="1" x14ac:dyDescent="0.2">
      <c r="B184" s="36" t="s">
        <v>516</v>
      </c>
      <c r="C184" s="323" t="s">
        <v>405</v>
      </c>
      <c r="D184" s="308"/>
      <c r="E184" s="308"/>
      <c r="F184" s="308"/>
      <c r="G184" s="327">
        <v>0</v>
      </c>
    </row>
    <row r="185" spans="2:7" s="3" customFormat="1" x14ac:dyDescent="0.2">
      <c r="B185" s="36" t="s">
        <v>132</v>
      </c>
      <c r="C185" s="323"/>
      <c r="D185" s="323" t="s">
        <v>405</v>
      </c>
      <c r="E185" s="308" t="s">
        <v>354</v>
      </c>
      <c r="F185" s="308" t="s">
        <v>354</v>
      </c>
      <c r="G185" s="327">
        <v>62.5</v>
      </c>
    </row>
    <row r="186" spans="2:7" s="3" customFormat="1" x14ac:dyDescent="0.2">
      <c r="B186" s="36" t="s">
        <v>133</v>
      </c>
      <c r="C186" s="308" t="s">
        <v>354</v>
      </c>
      <c r="D186" s="308" t="s">
        <v>354</v>
      </c>
      <c r="E186" s="323" t="s">
        <v>405</v>
      </c>
      <c r="F186" s="285"/>
      <c r="G186" s="327">
        <v>438</v>
      </c>
    </row>
    <row r="187" spans="2:7" s="3" customFormat="1" x14ac:dyDescent="0.2">
      <c r="B187" s="36" t="s">
        <v>134</v>
      </c>
      <c r="C187" s="323" t="s">
        <v>405</v>
      </c>
      <c r="D187" s="308" t="s">
        <v>354</v>
      </c>
      <c r="E187" s="308" t="s">
        <v>354</v>
      </c>
      <c r="F187" s="308" t="s">
        <v>354</v>
      </c>
      <c r="G187" s="327">
        <v>0</v>
      </c>
    </row>
    <row r="188" spans="2:7" s="3" customFormat="1" x14ac:dyDescent="0.2">
      <c r="B188" s="36" t="s">
        <v>135</v>
      </c>
      <c r="C188" s="323"/>
      <c r="D188" s="323" t="s">
        <v>405</v>
      </c>
      <c r="E188" s="308"/>
      <c r="F188" s="308"/>
      <c r="G188" s="327">
        <v>17.04</v>
      </c>
    </row>
    <row r="189" spans="2:7" s="3" customFormat="1" x14ac:dyDescent="0.2">
      <c r="B189" s="36" t="s">
        <v>552</v>
      </c>
      <c r="C189" s="323" t="s">
        <v>405</v>
      </c>
      <c r="D189" s="308"/>
      <c r="E189" s="308"/>
      <c r="F189" s="308"/>
      <c r="G189" s="327">
        <v>0</v>
      </c>
    </row>
    <row r="190" spans="2:7" s="3" customFormat="1" x14ac:dyDescent="0.2">
      <c r="B190" s="36" t="s">
        <v>553</v>
      </c>
      <c r="C190" s="323" t="s">
        <v>405</v>
      </c>
      <c r="D190" s="308"/>
      <c r="E190" s="308"/>
      <c r="F190" s="308"/>
      <c r="G190" s="327">
        <v>0</v>
      </c>
    </row>
    <row r="191" spans="2:7" s="3" customFormat="1" x14ac:dyDescent="0.2">
      <c r="B191" s="36" t="s">
        <v>532</v>
      </c>
      <c r="C191" s="323" t="s">
        <v>405</v>
      </c>
      <c r="D191" s="308"/>
      <c r="E191" s="308"/>
      <c r="F191" s="308"/>
      <c r="G191" s="327">
        <v>0</v>
      </c>
    </row>
    <row r="192" spans="2:7" s="3" customFormat="1" x14ac:dyDescent="0.2">
      <c r="B192" s="36" t="s">
        <v>554</v>
      </c>
      <c r="C192" s="323"/>
      <c r="D192" s="323" t="s">
        <v>405</v>
      </c>
      <c r="E192" s="308"/>
      <c r="F192" s="308"/>
      <c r="G192" s="327">
        <v>0.5</v>
      </c>
    </row>
    <row r="193" spans="2:7" s="3" customFormat="1" ht="12" customHeight="1" x14ac:dyDescent="0.2">
      <c r="B193" s="36" t="s">
        <v>555</v>
      </c>
      <c r="C193" s="323"/>
      <c r="D193" s="323" t="s">
        <v>405</v>
      </c>
      <c r="E193" s="308"/>
      <c r="F193" s="308"/>
      <c r="G193" s="327">
        <v>12.48</v>
      </c>
    </row>
    <row r="194" spans="2:7" s="3" customFormat="1" x14ac:dyDescent="0.2">
      <c r="B194" s="36" t="s">
        <v>557</v>
      </c>
      <c r="C194" s="323" t="s">
        <v>405</v>
      </c>
      <c r="D194" s="308"/>
      <c r="E194" s="308"/>
      <c r="F194" s="308"/>
      <c r="G194" s="327">
        <v>0</v>
      </c>
    </row>
    <row r="195" spans="2:7" s="3" customFormat="1" x14ac:dyDescent="0.2">
      <c r="B195" s="36" t="s">
        <v>136</v>
      </c>
      <c r="C195" s="323"/>
      <c r="D195" s="323" t="s">
        <v>405</v>
      </c>
      <c r="E195" s="308"/>
      <c r="F195" s="308"/>
      <c r="G195" s="327">
        <v>65.52</v>
      </c>
    </row>
    <row r="196" spans="2:7" s="3" customFormat="1" x14ac:dyDescent="0.2">
      <c r="B196" s="36" t="s">
        <v>137</v>
      </c>
      <c r="C196" s="323"/>
      <c r="D196" s="323" t="s">
        <v>405</v>
      </c>
      <c r="E196" s="308"/>
      <c r="F196" s="308"/>
      <c r="G196" s="327">
        <v>20</v>
      </c>
    </row>
    <row r="197" spans="2:7" s="3" customFormat="1" x14ac:dyDescent="0.2">
      <c r="B197" s="36" t="s">
        <v>520</v>
      </c>
      <c r="C197" s="323" t="s">
        <v>405</v>
      </c>
      <c r="D197" s="323"/>
      <c r="E197" s="308" t="s">
        <v>354</v>
      </c>
      <c r="F197" s="308" t="s">
        <v>354</v>
      </c>
      <c r="G197" s="327">
        <v>0</v>
      </c>
    </row>
    <row r="198" spans="2:7" s="3" customFormat="1" x14ac:dyDescent="0.2">
      <c r="B198" s="36" t="s">
        <v>558</v>
      </c>
      <c r="C198" s="323" t="s">
        <v>405</v>
      </c>
      <c r="D198" s="323"/>
      <c r="E198" s="308" t="s">
        <v>354</v>
      </c>
      <c r="F198" s="308" t="s">
        <v>354</v>
      </c>
      <c r="G198" s="327">
        <v>0</v>
      </c>
    </row>
    <row r="199" spans="2:7" s="3" customFormat="1" x14ac:dyDescent="0.2">
      <c r="B199" s="36" t="s">
        <v>138</v>
      </c>
      <c r="C199" s="323" t="s">
        <v>405</v>
      </c>
      <c r="D199" s="323"/>
      <c r="E199" s="308" t="s">
        <v>354</v>
      </c>
      <c r="F199" s="308" t="s">
        <v>354</v>
      </c>
      <c r="G199" s="327">
        <v>0</v>
      </c>
    </row>
    <row r="200" spans="2:7" s="3" customFormat="1" x14ac:dyDescent="0.2">
      <c r="B200" s="36" t="s">
        <v>139</v>
      </c>
      <c r="C200" s="323"/>
      <c r="D200" s="323" t="s">
        <v>405</v>
      </c>
      <c r="E200" s="308" t="s">
        <v>354</v>
      </c>
      <c r="F200" s="308" t="s">
        <v>354</v>
      </c>
      <c r="G200" s="327">
        <v>1</v>
      </c>
    </row>
    <row r="201" spans="2:7" s="3" customFormat="1" x14ac:dyDescent="0.2">
      <c r="C201" s="161"/>
      <c r="D201" s="112"/>
      <c r="E201" s="113"/>
      <c r="F201" s="113"/>
      <c r="G201" s="68"/>
    </row>
    <row r="202" spans="2:7" s="3" customFormat="1" x14ac:dyDescent="0.2">
      <c r="C202" s="133"/>
      <c r="D202" s="80"/>
      <c r="E202" s="101"/>
      <c r="F202" s="101"/>
      <c r="G202" s="68"/>
    </row>
    <row r="203" spans="2:7" s="3" customFormat="1" x14ac:dyDescent="0.2">
      <c r="B203" s="14" t="s">
        <v>140</v>
      </c>
      <c r="C203" s="131"/>
      <c r="D203" s="77"/>
      <c r="E203" s="101"/>
      <c r="F203" s="101"/>
      <c r="G203" s="68"/>
    </row>
    <row r="204" spans="2:7" s="3" customFormat="1" x14ac:dyDescent="0.2">
      <c r="C204" s="133"/>
      <c r="D204" s="80"/>
      <c r="E204" s="101"/>
      <c r="F204" s="101"/>
      <c r="G204" s="68"/>
    </row>
    <row r="205" spans="2:7" s="3" customFormat="1" x14ac:dyDescent="0.2">
      <c r="C205" s="169" t="s">
        <v>389</v>
      </c>
      <c r="D205" s="169" t="s">
        <v>390</v>
      </c>
      <c r="E205" s="170" t="s">
        <v>391</v>
      </c>
      <c r="F205" s="170" t="s">
        <v>392</v>
      </c>
      <c r="G205" s="271" t="s">
        <v>393</v>
      </c>
    </row>
    <row r="206" spans="2:7" s="3" customFormat="1" x14ac:dyDescent="0.2">
      <c r="C206" s="157">
        <f>COUNTIFS(C208,"=?")</f>
        <v>1</v>
      </c>
      <c r="D206" s="157">
        <f>COUNTIFS(D208,"=?")</f>
        <v>0</v>
      </c>
      <c r="E206" s="157">
        <f>COUNTIFS(E208,"=?")</f>
        <v>0</v>
      </c>
      <c r="F206" s="157">
        <f>COUNTIFS(F208,"=?")</f>
        <v>0</v>
      </c>
      <c r="G206" s="272">
        <f>SUM(G208)</f>
        <v>0</v>
      </c>
    </row>
    <row r="207" spans="2:7" s="3" customFormat="1" x14ac:dyDescent="0.2">
      <c r="C207" s="133"/>
      <c r="D207" s="80"/>
      <c r="E207" s="101"/>
      <c r="F207" s="101"/>
      <c r="G207" s="68"/>
    </row>
    <row r="208" spans="2:7" s="3" customFormat="1" x14ac:dyDescent="0.2">
      <c r="B208" s="36" t="s">
        <v>141</v>
      </c>
      <c r="C208" s="323" t="s">
        <v>405</v>
      </c>
      <c r="D208" s="308" t="s">
        <v>354</v>
      </c>
      <c r="E208" s="308" t="s">
        <v>354</v>
      </c>
      <c r="F208" s="308" t="s">
        <v>354</v>
      </c>
      <c r="G208" s="309">
        <v>0</v>
      </c>
    </row>
    <row r="209" spans="2:7" s="3" customFormat="1" x14ac:dyDescent="0.2">
      <c r="C209" s="133"/>
      <c r="D209" s="80"/>
      <c r="E209" s="101"/>
      <c r="F209" s="101"/>
      <c r="G209" s="68"/>
    </row>
    <row r="210" spans="2:7" s="3" customFormat="1" x14ac:dyDescent="0.2">
      <c r="C210" s="133"/>
      <c r="D210" s="80"/>
      <c r="E210" s="101"/>
      <c r="F210" s="101"/>
      <c r="G210" s="68"/>
    </row>
    <row r="211" spans="2:7" s="3" customFormat="1" x14ac:dyDescent="0.2">
      <c r="C211" s="133"/>
      <c r="D211" s="80"/>
      <c r="E211" s="101"/>
      <c r="F211" s="101"/>
      <c r="G211" s="68"/>
    </row>
    <row r="212" spans="2:7" ht="15" x14ac:dyDescent="0.25">
      <c r="B212" s="15" t="s">
        <v>506</v>
      </c>
      <c r="C212" s="140"/>
      <c r="D212" s="89"/>
      <c r="E212" s="128"/>
      <c r="F212" s="128"/>
      <c r="G212" s="269"/>
    </row>
    <row r="213" spans="2:7" s="3" customFormat="1" x14ac:dyDescent="0.2">
      <c r="C213" s="133"/>
      <c r="D213" s="80"/>
      <c r="E213" s="101"/>
      <c r="F213" s="101"/>
      <c r="G213" s="68"/>
    </row>
    <row r="214" spans="2:7" s="3" customFormat="1" x14ac:dyDescent="0.2">
      <c r="C214" s="133"/>
      <c r="D214" s="80"/>
      <c r="E214" s="101"/>
      <c r="F214" s="101"/>
      <c r="G214" s="68"/>
    </row>
    <row r="215" spans="2:7" s="3" customFormat="1" x14ac:dyDescent="0.2">
      <c r="C215" s="133"/>
      <c r="D215" s="80"/>
      <c r="E215" s="101"/>
      <c r="F215" s="101"/>
      <c r="G215" s="68"/>
    </row>
    <row r="216" spans="2:7" s="3" customFormat="1" x14ac:dyDescent="0.2">
      <c r="C216" s="133"/>
      <c r="D216" s="80"/>
      <c r="E216" s="101"/>
      <c r="F216" s="101"/>
      <c r="G216" s="68"/>
    </row>
    <row r="217" spans="2:7" s="3" customFormat="1" x14ac:dyDescent="0.2">
      <c r="C217" s="133"/>
      <c r="D217" s="80"/>
      <c r="E217" s="101"/>
      <c r="F217" s="101"/>
      <c r="G217" s="68"/>
    </row>
    <row r="218" spans="2:7" s="3" customFormat="1" x14ac:dyDescent="0.2">
      <c r="C218" s="133"/>
      <c r="D218" s="80"/>
      <c r="E218" s="101"/>
      <c r="F218" s="101"/>
      <c r="G218" s="68"/>
    </row>
    <row r="219" spans="2:7" s="3" customFormat="1" x14ac:dyDescent="0.2">
      <c r="C219" s="133"/>
      <c r="D219" s="80"/>
      <c r="E219" s="101"/>
      <c r="F219" s="101"/>
      <c r="G219" s="68"/>
    </row>
    <row r="220" spans="2:7" s="3" customFormat="1" x14ac:dyDescent="0.2">
      <c r="C220" s="133"/>
      <c r="D220" s="80"/>
      <c r="E220" s="101"/>
      <c r="F220" s="101"/>
      <c r="G220" s="68"/>
    </row>
    <row r="221" spans="2:7" s="3" customFormat="1" x14ac:dyDescent="0.2">
      <c r="C221" s="133"/>
      <c r="D221" s="80"/>
      <c r="E221" s="101"/>
      <c r="F221" s="101"/>
      <c r="G221" s="68"/>
    </row>
    <row r="222" spans="2:7" s="3" customFormat="1" x14ac:dyDescent="0.2">
      <c r="C222" s="133"/>
      <c r="D222" s="80"/>
      <c r="E222" s="101"/>
      <c r="F222" s="101"/>
      <c r="G222" s="68"/>
    </row>
    <row r="223" spans="2:7" s="3" customFormat="1" x14ac:dyDescent="0.2">
      <c r="C223" s="133"/>
      <c r="D223" s="80"/>
      <c r="E223" s="101"/>
      <c r="F223" s="101"/>
      <c r="G223" s="68"/>
    </row>
    <row r="224" spans="2:7" s="3" customFormat="1" x14ac:dyDescent="0.2">
      <c r="C224" s="133"/>
      <c r="D224" s="80"/>
      <c r="E224" s="101"/>
      <c r="F224" s="101"/>
      <c r="G224" s="68"/>
    </row>
    <row r="225" spans="3:7" s="3" customFormat="1" x14ac:dyDescent="0.2">
      <c r="C225" s="133"/>
      <c r="D225" s="80"/>
      <c r="E225" s="101"/>
      <c r="F225" s="101"/>
      <c r="G225" s="68"/>
    </row>
    <row r="226" spans="3:7" s="3" customFormat="1" x14ac:dyDescent="0.2">
      <c r="C226" s="133"/>
      <c r="D226" s="80"/>
      <c r="E226" s="101"/>
      <c r="F226" s="101"/>
      <c r="G226" s="68"/>
    </row>
    <row r="227" spans="3:7" s="3" customFormat="1" x14ac:dyDescent="0.2">
      <c r="C227" s="133"/>
      <c r="D227" s="80"/>
      <c r="E227" s="101"/>
      <c r="F227" s="101"/>
      <c r="G227" s="68"/>
    </row>
    <row r="228" spans="3:7" s="3" customFormat="1" x14ac:dyDescent="0.2">
      <c r="C228" s="133"/>
      <c r="D228" s="80"/>
      <c r="E228" s="101"/>
      <c r="F228" s="101"/>
      <c r="G228" s="68"/>
    </row>
    <row r="229" spans="3:7" s="3" customFormat="1" x14ac:dyDescent="0.2">
      <c r="C229" s="133"/>
      <c r="D229" s="80"/>
      <c r="E229" s="101"/>
      <c r="F229" s="101"/>
      <c r="G229" s="68"/>
    </row>
    <row r="230" spans="3:7" s="3" customFormat="1" x14ac:dyDescent="0.2">
      <c r="C230" s="133"/>
      <c r="D230" s="80"/>
      <c r="E230" s="101"/>
      <c r="F230" s="101"/>
      <c r="G230" s="68"/>
    </row>
    <row r="231" spans="3:7" s="3" customFormat="1" x14ac:dyDescent="0.2">
      <c r="C231" s="133"/>
      <c r="D231" s="80"/>
      <c r="E231" s="101"/>
      <c r="F231" s="101"/>
      <c r="G231" s="68"/>
    </row>
    <row r="232" spans="3:7" s="3" customFormat="1" x14ac:dyDescent="0.2">
      <c r="C232" s="133"/>
      <c r="D232" s="80"/>
      <c r="E232" s="101"/>
      <c r="F232" s="101"/>
      <c r="G232" s="68"/>
    </row>
    <row r="233" spans="3:7" s="3" customFormat="1" x14ac:dyDescent="0.2">
      <c r="C233" s="133"/>
      <c r="D233" s="80"/>
      <c r="E233" s="101"/>
      <c r="F233" s="101"/>
      <c r="G233" s="68"/>
    </row>
    <row r="234" spans="3:7" s="3" customFormat="1" x14ac:dyDescent="0.2">
      <c r="C234" s="133"/>
      <c r="D234" s="80"/>
      <c r="E234" s="101"/>
      <c r="F234" s="101"/>
      <c r="G234" s="68"/>
    </row>
    <row r="235" spans="3:7" s="3" customFormat="1" x14ac:dyDescent="0.2">
      <c r="C235" s="133"/>
      <c r="D235" s="80"/>
      <c r="E235" s="101"/>
      <c r="F235" s="101"/>
      <c r="G235" s="68"/>
    </row>
    <row r="236" spans="3:7" s="3" customFormat="1" x14ac:dyDescent="0.2">
      <c r="C236" s="133"/>
      <c r="D236" s="80"/>
      <c r="E236" s="101"/>
      <c r="F236" s="101"/>
      <c r="G236" s="68"/>
    </row>
    <row r="237" spans="3:7" s="3" customFormat="1" x14ac:dyDescent="0.2">
      <c r="C237" s="133"/>
      <c r="D237" s="80"/>
      <c r="E237" s="101"/>
      <c r="F237" s="101"/>
      <c r="G237" s="68"/>
    </row>
    <row r="238" spans="3:7" s="3" customFormat="1" x14ac:dyDescent="0.2">
      <c r="C238" s="133"/>
      <c r="D238" s="80"/>
      <c r="E238" s="101"/>
      <c r="F238" s="101"/>
      <c r="G238" s="68"/>
    </row>
    <row r="239" spans="3:7" s="3" customFormat="1" x14ac:dyDescent="0.2">
      <c r="C239" s="133"/>
      <c r="D239" s="80"/>
      <c r="E239" s="101"/>
      <c r="F239" s="101"/>
      <c r="G239" s="68"/>
    </row>
    <row r="240" spans="3:7" s="3" customFormat="1" x14ac:dyDescent="0.2">
      <c r="C240" s="133"/>
      <c r="D240" s="80"/>
      <c r="E240" s="101"/>
      <c r="F240" s="101"/>
      <c r="G240" s="68"/>
    </row>
    <row r="241" spans="3:7" s="3" customFormat="1" x14ac:dyDescent="0.2">
      <c r="C241" s="133"/>
      <c r="D241" s="80"/>
      <c r="E241" s="101"/>
      <c r="F241" s="101"/>
      <c r="G241" s="68"/>
    </row>
    <row r="242" spans="3:7" s="3" customFormat="1" x14ac:dyDescent="0.2">
      <c r="C242" s="133"/>
      <c r="D242" s="80"/>
      <c r="E242" s="101"/>
      <c r="F242" s="101"/>
      <c r="G242" s="68"/>
    </row>
    <row r="243" spans="3:7" s="3" customFormat="1" x14ac:dyDescent="0.2">
      <c r="C243" s="133"/>
      <c r="D243" s="80"/>
      <c r="E243" s="101"/>
      <c r="F243" s="101"/>
      <c r="G243" s="68"/>
    </row>
    <row r="244" spans="3:7" s="3" customFormat="1" x14ac:dyDescent="0.2">
      <c r="C244" s="133"/>
      <c r="D244" s="80"/>
      <c r="E244" s="101"/>
      <c r="F244" s="101"/>
      <c r="G244" s="68"/>
    </row>
    <row r="245" spans="3:7" s="3" customFormat="1" x14ac:dyDescent="0.2">
      <c r="C245" s="133"/>
      <c r="D245" s="80"/>
      <c r="E245" s="101"/>
      <c r="F245" s="101"/>
      <c r="G245" s="68"/>
    </row>
    <row r="246" spans="3:7" s="3" customFormat="1" x14ac:dyDescent="0.2">
      <c r="C246" s="133"/>
      <c r="D246" s="80"/>
      <c r="E246" s="101"/>
      <c r="F246" s="101"/>
      <c r="G246" s="68"/>
    </row>
    <row r="247" spans="3:7" s="3" customFormat="1" x14ac:dyDescent="0.2">
      <c r="C247" s="133"/>
      <c r="D247" s="80"/>
      <c r="E247" s="101"/>
      <c r="F247" s="101"/>
      <c r="G247" s="68"/>
    </row>
    <row r="248" spans="3:7" s="3" customFormat="1" x14ac:dyDescent="0.2">
      <c r="C248" s="133"/>
      <c r="D248" s="80"/>
      <c r="E248" s="101"/>
      <c r="F248" s="101"/>
      <c r="G248" s="68"/>
    </row>
    <row r="249" spans="3:7" s="3" customFormat="1" x14ac:dyDescent="0.2">
      <c r="C249" s="133"/>
      <c r="D249" s="80"/>
      <c r="E249" s="101"/>
      <c r="F249" s="101"/>
      <c r="G249" s="68"/>
    </row>
    <row r="250" spans="3:7" s="3" customFormat="1" x14ac:dyDescent="0.2">
      <c r="C250" s="133"/>
      <c r="D250" s="80"/>
      <c r="E250" s="101"/>
      <c r="F250" s="101"/>
      <c r="G250" s="68"/>
    </row>
    <row r="251" spans="3:7" s="3" customFormat="1" x14ac:dyDescent="0.2">
      <c r="C251" s="133"/>
      <c r="D251" s="80"/>
      <c r="E251" s="101"/>
      <c r="F251" s="101"/>
      <c r="G251" s="68"/>
    </row>
    <row r="252" spans="3:7" s="3" customFormat="1" x14ac:dyDescent="0.2">
      <c r="C252" s="133"/>
      <c r="D252" s="80"/>
      <c r="E252" s="101"/>
      <c r="F252" s="101"/>
      <c r="G252" s="68"/>
    </row>
    <row r="253" spans="3:7" s="3" customFormat="1" x14ac:dyDescent="0.2">
      <c r="C253" s="133"/>
      <c r="D253" s="80"/>
      <c r="E253" s="101"/>
      <c r="F253" s="101"/>
      <c r="G253" s="68"/>
    </row>
    <row r="254" spans="3:7" s="3" customFormat="1" x14ac:dyDescent="0.2">
      <c r="C254" s="133"/>
      <c r="D254" s="80"/>
      <c r="E254" s="101"/>
      <c r="F254" s="101"/>
      <c r="G254" s="68"/>
    </row>
    <row r="255" spans="3:7" s="3" customFormat="1" x14ac:dyDescent="0.2">
      <c r="C255" s="133"/>
      <c r="D255" s="80"/>
      <c r="E255" s="101"/>
      <c r="F255" s="101"/>
      <c r="G255" s="68"/>
    </row>
    <row r="256" spans="3:7" s="3" customFormat="1" x14ac:dyDescent="0.2">
      <c r="C256" s="133"/>
      <c r="D256" s="80"/>
      <c r="E256" s="101"/>
      <c r="F256" s="101"/>
      <c r="G256" s="68"/>
    </row>
    <row r="257" spans="3:7" s="3" customFormat="1" x14ac:dyDescent="0.2">
      <c r="C257" s="133"/>
      <c r="D257" s="80"/>
      <c r="E257" s="101"/>
      <c r="F257" s="101"/>
      <c r="G257" s="68"/>
    </row>
    <row r="258" spans="3:7" s="3" customFormat="1" x14ac:dyDescent="0.2">
      <c r="C258" s="133"/>
      <c r="D258" s="80"/>
      <c r="E258" s="101"/>
      <c r="F258" s="101"/>
      <c r="G258" s="68"/>
    </row>
    <row r="259" spans="3:7" s="3" customFormat="1" x14ac:dyDescent="0.2">
      <c r="C259" s="133"/>
      <c r="D259" s="80"/>
      <c r="E259" s="101"/>
      <c r="F259" s="101"/>
      <c r="G259" s="68"/>
    </row>
    <row r="260" spans="3:7" s="3" customFormat="1" x14ac:dyDescent="0.2">
      <c r="C260" s="133"/>
      <c r="D260" s="80"/>
      <c r="E260" s="101"/>
      <c r="F260" s="101"/>
      <c r="G260" s="68"/>
    </row>
    <row r="261" spans="3:7" s="3" customFormat="1" x14ac:dyDescent="0.2">
      <c r="C261" s="133"/>
      <c r="D261" s="80"/>
      <c r="E261" s="101"/>
      <c r="F261" s="101"/>
      <c r="G261" s="68"/>
    </row>
    <row r="262" spans="3:7" s="3" customFormat="1" x14ac:dyDescent="0.2">
      <c r="C262" s="133"/>
      <c r="D262" s="80"/>
      <c r="E262" s="101"/>
      <c r="F262" s="101"/>
      <c r="G262" s="68"/>
    </row>
    <row r="263" spans="3:7" s="3" customFormat="1" x14ac:dyDescent="0.2">
      <c r="C263" s="133"/>
      <c r="D263" s="80"/>
      <c r="E263" s="101"/>
      <c r="F263" s="101"/>
      <c r="G263" s="68"/>
    </row>
    <row r="264" spans="3:7" s="3" customFormat="1" x14ac:dyDescent="0.2">
      <c r="C264" s="133"/>
      <c r="D264" s="80"/>
      <c r="E264" s="101"/>
      <c r="F264" s="101"/>
      <c r="G264" s="68"/>
    </row>
    <row r="265" spans="3:7" s="3" customFormat="1" x14ac:dyDescent="0.2">
      <c r="C265" s="133"/>
      <c r="D265" s="80"/>
      <c r="E265" s="101"/>
      <c r="F265" s="101"/>
      <c r="G265" s="68"/>
    </row>
    <row r="266" spans="3:7" s="3" customFormat="1" x14ac:dyDescent="0.2">
      <c r="C266" s="133"/>
      <c r="D266" s="80"/>
      <c r="E266" s="101"/>
      <c r="F266" s="101"/>
      <c r="G266" s="68"/>
    </row>
    <row r="267" spans="3:7" s="3" customFormat="1" x14ac:dyDescent="0.2">
      <c r="C267" s="133"/>
      <c r="D267" s="80"/>
      <c r="E267" s="101"/>
      <c r="F267" s="101"/>
      <c r="G267" s="68"/>
    </row>
    <row r="268" spans="3:7" s="3" customFormat="1" x14ac:dyDescent="0.2">
      <c r="C268" s="133"/>
      <c r="D268" s="80"/>
      <c r="E268" s="101"/>
      <c r="F268" s="101"/>
      <c r="G268" s="68"/>
    </row>
    <row r="269" spans="3:7" s="3" customFormat="1" x14ac:dyDescent="0.2">
      <c r="C269" s="133"/>
      <c r="D269" s="80"/>
      <c r="E269" s="101"/>
      <c r="F269" s="101"/>
      <c r="G269" s="68"/>
    </row>
    <row r="270" spans="3:7" s="3" customFormat="1" x14ac:dyDescent="0.2">
      <c r="C270" s="133"/>
      <c r="D270" s="80"/>
      <c r="E270" s="101"/>
      <c r="F270" s="101"/>
      <c r="G270" s="68"/>
    </row>
    <row r="271" spans="3:7" s="3" customFormat="1" x14ac:dyDescent="0.2">
      <c r="C271" s="133"/>
      <c r="D271" s="80"/>
      <c r="E271" s="101"/>
      <c r="F271" s="101"/>
      <c r="G271" s="68"/>
    </row>
    <row r="272" spans="3:7" s="3" customFormat="1" x14ac:dyDescent="0.2">
      <c r="C272" s="133"/>
      <c r="D272" s="80"/>
      <c r="E272" s="101"/>
      <c r="F272" s="101"/>
      <c r="G272" s="68"/>
    </row>
    <row r="273" spans="3:7" s="3" customFormat="1" x14ac:dyDescent="0.2">
      <c r="C273" s="133"/>
      <c r="D273" s="80"/>
      <c r="E273" s="101"/>
      <c r="F273" s="101"/>
      <c r="G273" s="68"/>
    </row>
    <row r="274" spans="3:7" s="3" customFormat="1" x14ac:dyDescent="0.2">
      <c r="C274" s="133"/>
      <c r="D274" s="80"/>
      <c r="E274" s="101"/>
      <c r="F274" s="101"/>
      <c r="G274" s="68"/>
    </row>
    <row r="275" spans="3:7" s="3" customFormat="1" x14ac:dyDescent="0.2">
      <c r="C275" s="133"/>
      <c r="D275" s="80"/>
      <c r="E275" s="101"/>
      <c r="F275" s="101"/>
      <c r="G275" s="68"/>
    </row>
    <row r="276" spans="3:7" s="3" customFormat="1" x14ac:dyDescent="0.2">
      <c r="C276" s="133"/>
      <c r="D276" s="80"/>
      <c r="E276" s="101"/>
      <c r="F276" s="101"/>
      <c r="G276" s="68"/>
    </row>
    <row r="277" spans="3:7" s="3" customFormat="1" x14ac:dyDescent="0.2">
      <c r="C277" s="133"/>
      <c r="D277" s="80"/>
      <c r="E277" s="101"/>
      <c r="F277" s="101"/>
      <c r="G277" s="68"/>
    </row>
    <row r="278" spans="3:7" s="3" customFormat="1" x14ac:dyDescent="0.2">
      <c r="C278" s="133"/>
      <c r="D278" s="80"/>
      <c r="E278" s="101"/>
      <c r="F278" s="101"/>
      <c r="G278" s="68"/>
    </row>
    <row r="279" spans="3:7" s="3" customFormat="1" x14ac:dyDescent="0.2">
      <c r="C279" s="133"/>
      <c r="D279" s="80"/>
      <c r="E279" s="101"/>
      <c r="F279" s="101"/>
      <c r="G279" s="68"/>
    </row>
    <row r="280" spans="3:7" s="3" customFormat="1" x14ac:dyDescent="0.2">
      <c r="C280" s="133"/>
      <c r="D280" s="80"/>
      <c r="E280" s="101"/>
      <c r="F280" s="101"/>
      <c r="G280" s="68"/>
    </row>
    <row r="281" spans="3:7" s="3" customFormat="1" x14ac:dyDescent="0.2">
      <c r="C281" s="133"/>
      <c r="D281" s="80"/>
      <c r="E281" s="101"/>
      <c r="F281" s="101"/>
      <c r="G281" s="68"/>
    </row>
    <row r="282" spans="3:7" s="3" customFormat="1" x14ac:dyDescent="0.2">
      <c r="C282" s="133"/>
      <c r="D282" s="80"/>
      <c r="E282" s="101"/>
      <c r="F282" s="101"/>
      <c r="G282" s="68"/>
    </row>
    <row r="283" spans="3:7" s="3" customFormat="1" x14ac:dyDescent="0.2">
      <c r="C283" s="133"/>
      <c r="D283" s="80"/>
      <c r="E283" s="101"/>
      <c r="F283" s="101"/>
      <c r="G283" s="68"/>
    </row>
    <row r="284" spans="3:7" s="3" customFormat="1" x14ac:dyDescent="0.2">
      <c r="C284" s="133"/>
      <c r="D284" s="80"/>
      <c r="E284" s="101"/>
      <c r="F284" s="101"/>
      <c r="G284" s="68"/>
    </row>
    <row r="285" spans="3:7" s="3" customFormat="1" x14ac:dyDescent="0.2">
      <c r="C285" s="133"/>
      <c r="D285" s="80"/>
      <c r="E285" s="101"/>
      <c r="F285" s="101"/>
      <c r="G285" s="68"/>
    </row>
    <row r="286" spans="3:7" s="3" customFormat="1" x14ac:dyDescent="0.2">
      <c r="C286" s="133"/>
      <c r="D286" s="80"/>
      <c r="E286" s="101"/>
      <c r="F286" s="101"/>
      <c r="G286" s="68"/>
    </row>
    <row r="287" spans="3:7" s="3" customFormat="1" x14ac:dyDescent="0.2">
      <c r="C287" s="133"/>
      <c r="D287" s="80"/>
      <c r="E287" s="101"/>
      <c r="F287" s="101"/>
      <c r="G287" s="68"/>
    </row>
    <row r="288" spans="3:7" s="3" customFormat="1" x14ac:dyDescent="0.2">
      <c r="C288" s="133"/>
      <c r="D288" s="80"/>
      <c r="E288" s="101"/>
      <c r="F288" s="101"/>
      <c r="G288" s="68"/>
    </row>
    <row r="289" spans="3:7" s="3" customFormat="1" x14ac:dyDescent="0.2">
      <c r="C289" s="133"/>
      <c r="D289" s="80"/>
      <c r="E289" s="101"/>
      <c r="F289" s="101"/>
      <c r="G289" s="68"/>
    </row>
    <row r="290" spans="3:7" s="3" customFormat="1" x14ac:dyDescent="0.2">
      <c r="C290" s="133"/>
      <c r="D290" s="80"/>
      <c r="E290" s="101"/>
      <c r="F290" s="101"/>
      <c r="G290" s="68"/>
    </row>
    <row r="291" spans="3:7" s="3" customFormat="1" x14ac:dyDescent="0.2">
      <c r="C291" s="133"/>
      <c r="D291" s="80"/>
      <c r="E291" s="101"/>
      <c r="F291" s="101"/>
      <c r="G291" s="68"/>
    </row>
    <row r="292" spans="3:7" s="3" customFormat="1" x14ac:dyDescent="0.2">
      <c r="C292" s="133"/>
      <c r="D292" s="80"/>
      <c r="E292" s="101"/>
      <c r="F292" s="101"/>
      <c r="G292" s="68"/>
    </row>
    <row r="293" spans="3:7" s="3" customFormat="1" x14ac:dyDescent="0.2">
      <c r="C293" s="133"/>
      <c r="D293" s="80"/>
      <c r="E293" s="101"/>
      <c r="F293" s="101"/>
      <c r="G293" s="68"/>
    </row>
    <row r="294" spans="3:7" s="3" customFormat="1" x14ac:dyDescent="0.2">
      <c r="C294" s="133"/>
      <c r="D294" s="80"/>
      <c r="E294" s="101"/>
      <c r="F294" s="101"/>
      <c r="G294" s="68"/>
    </row>
    <row r="295" spans="3:7" s="3" customFormat="1" x14ac:dyDescent="0.2">
      <c r="C295" s="133"/>
      <c r="D295" s="80"/>
      <c r="E295" s="101"/>
      <c r="F295" s="101"/>
      <c r="G295" s="68"/>
    </row>
    <row r="296" spans="3:7" s="3" customFormat="1" x14ac:dyDescent="0.2">
      <c r="C296" s="133"/>
      <c r="D296" s="80"/>
      <c r="E296" s="101"/>
      <c r="F296" s="101"/>
      <c r="G296" s="68"/>
    </row>
    <row r="297" spans="3:7" s="3" customFormat="1" x14ac:dyDescent="0.2">
      <c r="C297" s="133"/>
      <c r="D297" s="80"/>
      <c r="E297" s="101"/>
      <c r="F297" s="101"/>
      <c r="G297" s="68"/>
    </row>
    <row r="298" spans="3:7" s="3" customFormat="1" x14ac:dyDescent="0.2">
      <c r="C298" s="133"/>
      <c r="D298" s="80"/>
      <c r="E298" s="101"/>
      <c r="F298" s="101"/>
      <c r="G298" s="68"/>
    </row>
    <row r="299" spans="3:7" s="3" customFormat="1" x14ac:dyDescent="0.2">
      <c r="C299" s="133"/>
      <c r="D299" s="80"/>
      <c r="E299" s="101"/>
      <c r="F299" s="101"/>
      <c r="G299" s="68"/>
    </row>
    <row r="300" spans="3:7" s="3" customFormat="1" x14ac:dyDescent="0.2">
      <c r="C300" s="133"/>
      <c r="D300" s="80"/>
      <c r="E300" s="101"/>
      <c r="F300" s="101"/>
      <c r="G300" s="68"/>
    </row>
    <row r="301" spans="3:7" s="3" customFormat="1" x14ac:dyDescent="0.2">
      <c r="C301" s="133"/>
      <c r="D301" s="80"/>
      <c r="E301" s="101"/>
      <c r="F301" s="101"/>
      <c r="G301" s="68"/>
    </row>
    <row r="302" spans="3:7" s="3" customFormat="1" x14ac:dyDescent="0.2">
      <c r="C302" s="133"/>
      <c r="D302" s="80"/>
      <c r="E302" s="101"/>
      <c r="F302" s="101"/>
      <c r="G302" s="68"/>
    </row>
    <row r="303" spans="3:7" s="3" customFormat="1" x14ac:dyDescent="0.2">
      <c r="C303" s="133"/>
      <c r="D303" s="80"/>
      <c r="E303" s="101"/>
      <c r="F303" s="101"/>
      <c r="G303" s="68"/>
    </row>
    <row r="304" spans="3:7" x14ac:dyDescent="0.2">
      <c r="G304" s="68"/>
    </row>
    <row r="305" spans="7:7" x14ac:dyDescent="0.2">
      <c r="G305" s="68"/>
    </row>
    <row r="306" spans="7:7" x14ac:dyDescent="0.2">
      <c r="G306" s="68"/>
    </row>
    <row r="307" spans="7:7" x14ac:dyDescent="0.2">
      <c r="G307" s="68"/>
    </row>
    <row r="308" spans="7:7" x14ac:dyDescent="0.2">
      <c r="G308" s="68"/>
    </row>
    <row r="309" spans="7:7" x14ac:dyDescent="0.2">
      <c r="G309" s="68"/>
    </row>
    <row r="310" spans="7:7" x14ac:dyDescent="0.2">
      <c r="G310" s="68"/>
    </row>
    <row r="311" spans="7:7" x14ac:dyDescent="0.2">
      <c r="G311" s="68"/>
    </row>
    <row r="312" spans="7:7" x14ac:dyDescent="0.2">
      <c r="G312" s="68"/>
    </row>
    <row r="313" spans="7:7" x14ac:dyDescent="0.2">
      <c r="G313" s="68"/>
    </row>
    <row r="314" spans="7:7" x14ac:dyDescent="0.2">
      <c r="G314" s="68"/>
    </row>
    <row r="315" spans="7:7" x14ac:dyDescent="0.2">
      <c r="G315" s="68"/>
    </row>
    <row r="316" spans="7:7" x14ac:dyDescent="0.2">
      <c r="G316" s="68"/>
    </row>
    <row r="317" spans="7:7" x14ac:dyDescent="0.2">
      <c r="G317" s="68"/>
    </row>
    <row r="318" spans="7:7" x14ac:dyDescent="0.2">
      <c r="G318" s="68"/>
    </row>
    <row r="319" spans="7:7" x14ac:dyDescent="0.2">
      <c r="G319" s="68"/>
    </row>
    <row r="320" spans="7:7" x14ac:dyDescent="0.2">
      <c r="G320" s="68"/>
    </row>
    <row r="321" spans="7:7" x14ac:dyDescent="0.2">
      <c r="G321" s="68"/>
    </row>
    <row r="322" spans="7:7" x14ac:dyDescent="0.2">
      <c r="G322" s="68"/>
    </row>
    <row r="323" spans="7:7" x14ac:dyDescent="0.2">
      <c r="G323" s="68"/>
    </row>
    <row r="324" spans="7:7" x14ac:dyDescent="0.2">
      <c r="G324" s="68"/>
    </row>
    <row r="325" spans="7:7" x14ac:dyDescent="0.2">
      <c r="G325" s="68"/>
    </row>
    <row r="326" spans="7:7" x14ac:dyDescent="0.2">
      <c r="G326" s="68"/>
    </row>
    <row r="327" spans="7:7" x14ac:dyDescent="0.2">
      <c r="G327" s="68"/>
    </row>
    <row r="328" spans="7:7" x14ac:dyDescent="0.2">
      <c r="G328" s="68"/>
    </row>
    <row r="329" spans="7:7" x14ac:dyDescent="0.2">
      <c r="G329" s="68"/>
    </row>
    <row r="330" spans="7:7" x14ac:dyDescent="0.2">
      <c r="G330" s="68"/>
    </row>
    <row r="331" spans="7:7" x14ac:dyDescent="0.2">
      <c r="G331" s="68"/>
    </row>
    <row r="332" spans="7:7" x14ac:dyDescent="0.2">
      <c r="G332" s="68"/>
    </row>
    <row r="333" spans="7:7" x14ac:dyDescent="0.2">
      <c r="G333" s="68"/>
    </row>
    <row r="334" spans="7:7" x14ac:dyDescent="0.2">
      <c r="G334" s="68"/>
    </row>
    <row r="335" spans="7:7" x14ac:dyDescent="0.2">
      <c r="G335" s="68"/>
    </row>
    <row r="336" spans="7:7" x14ac:dyDescent="0.2">
      <c r="G336" s="68"/>
    </row>
    <row r="337" spans="7:7" x14ac:dyDescent="0.2">
      <c r="G337" s="68"/>
    </row>
    <row r="338" spans="7:7" x14ac:dyDescent="0.2">
      <c r="G338" s="68"/>
    </row>
    <row r="339" spans="7:7" x14ac:dyDescent="0.2">
      <c r="G339" s="68"/>
    </row>
    <row r="340" spans="7:7" x14ac:dyDescent="0.2">
      <c r="G340" s="68"/>
    </row>
    <row r="341" spans="7:7" x14ac:dyDescent="0.2">
      <c r="G341" s="68"/>
    </row>
    <row r="342" spans="7:7" x14ac:dyDescent="0.2">
      <c r="G342" s="68"/>
    </row>
    <row r="343" spans="7:7" x14ac:dyDescent="0.2">
      <c r="G343" s="68"/>
    </row>
    <row r="344" spans="7:7" x14ac:dyDescent="0.2">
      <c r="G344" s="68"/>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5"/>
  <sheetViews>
    <sheetView showGridLines="0" topLeftCell="A211" zoomScale="89" zoomScaleNormal="89" workbookViewId="0">
      <selection activeCell="B64" sqref="B64"/>
    </sheetView>
  </sheetViews>
  <sheetFormatPr baseColWidth="10" defaultRowHeight="12.75" x14ac:dyDescent="0.2"/>
  <cols>
    <col min="1" max="1" width="3.5703125" style="2" customWidth="1"/>
    <col min="2" max="2" width="81.140625" style="2" customWidth="1"/>
    <col min="3" max="3" width="12.7109375" style="133" customWidth="1"/>
    <col min="4" max="4" width="10.7109375" style="80" customWidth="1"/>
    <col min="5" max="6" width="10.7109375" style="101" customWidth="1"/>
    <col min="7" max="7" width="16.42578125" style="367"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23"/>
      <c r="E1" s="23"/>
      <c r="F1" s="2"/>
      <c r="G1" s="2"/>
    </row>
    <row r="2" spans="1:7" x14ac:dyDescent="0.2">
      <c r="C2" s="2"/>
      <c r="D2" s="23"/>
      <c r="E2" s="23"/>
      <c r="F2" s="2"/>
      <c r="G2" s="2"/>
    </row>
    <row r="3" spans="1:7" x14ac:dyDescent="0.2">
      <c r="C3" s="2"/>
      <c r="D3" s="23"/>
      <c r="E3" s="23"/>
      <c r="F3" s="2"/>
      <c r="G3" s="2"/>
    </row>
    <row r="4" spans="1:7" ht="15.75" x14ac:dyDescent="0.2">
      <c r="B4" s="414" t="s">
        <v>560</v>
      </c>
      <c r="C4" s="2"/>
      <c r="D4" s="23"/>
      <c r="E4" s="23"/>
      <c r="F4" s="2"/>
      <c r="G4" s="2"/>
    </row>
    <row r="5" spans="1:7" x14ac:dyDescent="0.2">
      <c r="C5" s="2"/>
      <c r="D5" s="23"/>
      <c r="E5" s="23"/>
      <c r="F5" s="2"/>
      <c r="G5" s="2"/>
    </row>
    <row r="6" spans="1:7" x14ac:dyDescent="0.2">
      <c r="C6" s="2"/>
      <c r="D6" s="2"/>
      <c r="E6" s="2"/>
      <c r="F6" s="2"/>
      <c r="G6" s="351" t="s">
        <v>4</v>
      </c>
    </row>
    <row r="7" spans="1:7" ht="4.5" customHeight="1" x14ac:dyDescent="0.2">
      <c r="C7" s="352"/>
      <c r="D7" s="2"/>
      <c r="E7" s="2"/>
      <c r="F7" s="2"/>
      <c r="G7" s="2"/>
    </row>
    <row r="8" spans="1:7" ht="5.25" customHeight="1" thickBot="1" x14ac:dyDescent="0.25">
      <c r="B8" s="4"/>
      <c r="C8" s="135"/>
      <c r="D8" s="81"/>
      <c r="E8" s="126"/>
      <c r="F8" s="126"/>
      <c r="G8" s="368"/>
    </row>
    <row r="9" spans="1:7" ht="5.25" customHeight="1" x14ac:dyDescent="0.2">
      <c r="B9" s="5"/>
      <c r="C9" s="137"/>
      <c r="D9" s="84"/>
      <c r="E9" s="106"/>
      <c r="F9" s="106"/>
      <c r="G9" s="369"/>
    </row>
    <row r="10" spans="1:7" x14ac:dyDescent="0.2">
      <c r="G10" s="370"/>
    </row>
    <row r="11" spans="1:7" ht="15" x14ac:dyDescent="0.25">
      <c r="B11" s="15" t="s">
        <v>394</v>
      </c>
      <c r="C11" s="140"/>
      <c r="D11" s="89"/>
      <c r="E11" s="128"/>
      <c r="F11" s="128"/>
      <c r="G11" s="371"/>
    </row>
    <row r="12" spans="1:7" x14ac:dyDescent="0.2">
      <c r="B12" s="6"/>
      <c r="C12" s="137"/>
      <c r="D12" s="84"/>
    </row>
    <row r="13" spans="1:7" s="75" customFormat="1" x14ac:dyDescent="0.2">
      <c r="A13" s="417"/>
      <c r="B13" s="12" t="s">
        <v>5</v>
      </c>
      <c r="C13" s="164" t="s">
        <v>395</v>
      </c>
      <c r="D13" s="164" t="s">
        <v>390</v>
      </c>
      <c r="E13" s="165" t="s">
        <v>391</v>
      </c>
      <c r="F13" s="166" t="s">
        <v>392</v>
      </c>
      <c r="G13" s="372" t="s">
        <v>396</v>
      </c>
    </row>
    <row r="14" spans="1:7" x14ac:dyDescent="0.2">
      <c r="B14" s="3" t="s">
        <v>31</v>
      </c>
      <c r="C14" s="133">
        <f>SUM(C22,C33,C57,C70,C78,C86,C96)</f>
        <v>69</v>
      </c>
      <c r="D14" s="133">
        <f>SUM(D22,D33,D57,D70,D78,D86,D96)</f>
        <v>7</v>
      </c>
      <c r="E14" s="148">
        <f>SUM(E22,E33,E57,E70,E78,E86,E96)</f>
        <v>7</v>
      </c>
      <c r="F14" s="132">
        <f>SUM(F22,F33,F57,F70,F78,F86,F96)</f>
        <v>2</v>
      </c>
      <c r="G14" s="59">
        <f>SUM(G22,G33,G57,G70,G78,G86,G96)</f>
        <v>4460.72</v>
      </c>
    </row>
    <row r="15" spans="1:7" x14ac:dyDescent="0.2">
      <c r="B15" s="3" t="s">
        <v>34</v>
      </c>
      <c r="C15" s="133">
        <f>SUM(C159,C170,C207)</f>
        <v>33</v>
      </c>
      <c r="D15" s="80">
        <f>SUM(D159,D170,D207)</f>
        <v>1</v>
      </c>
      <c r="E15" s="101">
        <f>SUM(E159,E170,E207)</f>
        <v>0</v>
      </c>
      <c r="F15" s="101">
        <f>SUM(F159,F170,F207)</f>
        <v>1</v>
      </c>
      <c r="G15" s="59">
        <f>SUM(G159,G170,G207)</f>
        <v>1254.3900000000001</v>
      </c>
    </row>
    <row r="16" spans="1:7" x14ac:dyDescent="0.2">
      <c r="B16" s="9" t="s">
        <v>6</v>
      </c>
      <c r="C16" s="149">
        <f>SUM(C14:C15)</f>
        <v>102</v>
      </c>
      <c r="D16" s="102">
        <f>SUM(D14:D15)</f>
        <v>8</v>
      </c>
      <c r="E16" s="103">
        <f>SUM(E14:E15)</f>
        <v>7</v>
      </c>
      <c r="F16" s="103">
        <f>SUM(F14,F15)</f>
        <v>3</v>
      </c>
      <c r="G16" s="60">
        <f>SUM(G14,G15)</f>
        <v>5715.1100000000006</v>
      </c>
    </row>
    <row r="19" spans="2:7" s="3" customFormat="1" x14ac:dyDescent="0.2">
      <c r="B19" s="14" t="s">
        <v>565</v>
      </c>
      <c r="C19" s="151"/>
      <c r="D19" s="105"/>
      <c r="E19" s="106"/>
      <c r="F19" s="101"/>
      <c r="G19" s="367"/>
    </row>
    <row r="20" spans="2:7" s="3" customFormat="1" x14ac:dyDescent="0.2">
      <c r="B20" s="14"/>
      <c r="C20" s="151"/>
      <c r="D20" s="105"/>
      <c r="E20" s="106"/>
      <c r="F20" s="101"/>
      <c r="G20" s="367"/>
    </row>
    <row r="21" spans="2:7" s="3" customFormat="1" x14ac:dyDescent="0.2">
      <c r="B21" s="40"/>
      <c r="C21" s="169" t="s">
        <v>395</v>
      </c>
      <c r="D21" s="169" t="s">
        <v>390</v>
      </c>
      <c r="E21" s="170" t="s">
        <v>391</v>
      </c>
      <c r="F21" s="170" t="s">
        <v>392</v>
      </c>
      <c r="G21" s="373" t="s">
        <v>396</v>
      </c>
    </row>
    <row r="22" spans="2:7" s="3" customFormat="1" x14ac:dyDescent="0.2">
      <c r="C22" s="157">
        <f>COUNTIFS(C24:C27,"=?")</f>
        <v>3</v>
      </c>
      <c r="D22" s="157">
        <f>COUNTIFS(D24:D27,"=?")</f>
        <v>1</v>
      </c>
      <c r="E22" s="157">
        <f>COUNTIFS(E24:E27,"=?")</f>
        <v>0</v>
      </c>
      <c r="F22" s="157">
        <f>COUNTIFS(F24:F27,"=?")</f>
        <v>0</v>
      </c>
      <c r="G22" s="374">
        <f>SUM(G24:G27)</f>
        <v>26.04</v>
      </c>
    </row>
    <row r="23" spans="2:7" s="3" customFormat="1" x14ac:dyDescent="0.2">
      <c r="C23" s="133"/>
      <c r="D23" s="80"/>
      <c r="E23" s="101"/>
      <c r="F23" s="101"/>
      <c r="G23" s="375"/>
    </row>
    <row r="24" spans="2:7" s="3" customFormat="1" x14ac:dyDescent="0.2">
      <c r="B24" s="3" t="s">
        <v>550</v>
      </c>
      <c r="C24" s="323" t="s">
        <v>405</v>
      </c>
      <c r="D24" s="323"/>
      <c r="E24" s="323"/>
      <c r="F24" s="308" t="s">
        <v>354</v>
      </c>
      <c r="G24" s="376">
        <v>0</v>
      </c>
    </row>
    <row r="25" spans="2:7" s="3" customFormat="1" x14ac:dyDescent="0.2">
      <c r="B25" s="3" t="s">
        <v>37</v>
      </c>
      <c r="C25" s="323" t="s">
        <v>405</v>
      </c>
      <c r="D25" s="308" t="s">
        <v>354</v>
      </c>
      <c r="E25" s="308" t="s">
        <v>354</v>
      </c>
      <c r="F25" s="308" t="s">
        <v>354</v>
      </c>
      <c r="G25" s="376">
        <v>0</v>
      </c>
    </row>
    <row r="26" spans="2:7" s="3" customFormat="1" x14ac:dyDescent="0.2">
      <c r="B26" s="3" t="s">
        <v>38</v>
      </c>
      <c r="C26" s="323" t="s">
        <v>405</v>
      </c>
      <c r="D26" s="308" t="s">
        <v>354</v>
      </c>
      <c r="E26" s="308" t="s">
        <v>354</v>
      </c>
      <c r="F26" s="308" t="s">
        <v>354</v>
      </c>
      <c r="G26" s="376">
        <v>0</v>
      </c>
    </row>
    <row r="27" spans="2:7" s="3" customFormat="1" x14ac:dyDescent="0.2">
      <c r="B27" s="3" t="s">
        <v>39</v>
      </c>
      <c r="C27" s="323"/>
      <c r="D27" s="323" t="s">
        <v>405</v>
      </c>
      <c r="E27" s="323"/>
      <c r="F27" s="308" t="s">
        <v>354</v>
      </c>
      <c r="G27" s="376">
        <v>26.04</v>
      </c>
    </row>
    <row r="28" spans="2:7" s="3" customFormat="1" x14ac:dyDescent="0.2">
      <c r="C28" s="133"/>
      <c r="D28" s="80"/>
      <c r="E28" s="101"/>
      <c r="F28" s="101"/>
      <c r="G28" s="375"/>
    </row>
    <row r="29" spans="2:7" s="3" customFormat="1" x14ac:dyDescent="0.2">
      <c r="C29" s="133"/>
      <c r="D29" s="80"/>
      <c r="E29" s="101"/>
      <c r="F29" s="101"/>
      <c r="G29" s="375"/>
    </row>
    <row r="30" spans="2:7" s="3" customFormat="1" x14ac:dyDescent="0.2">
      <c r="B30" s="14" t="s">
        <v>567</v>
      </c>
      <c r="C30" s="131"/>
      <c r="D30" s="77"/>
      <c r="E30" s="101"/>
      <c r="F30" s="101"/>
      <c r="G30" s="375"/>
    </row>
    <row r="31" spans="2:7" s="3" customFormat="1" x14ac:dyDescent="0.2">
      <c r="B31" s="14"/>
      <c r="C31" s="131"/>
      <c r="D31" s="77"/>
      <c r="E31" s="101"/>
      <c r="F31" s="101"/>
      <c r="G31" s="375"/>
    </row>
    <row r="32" spans="2:7" s="3" customFormat="1" x14ac:dyDescent="0.2">
      <c r="C32" s="169" t="s">
        <v>395</v>
      </c>
      <c r="D32" s="169" t="s">
        <v>390</v>
      </c>
      <c r="E32" s="170" t="s">
        <v>391</v>
      </c>
      <c r="F32" s="170" t="s">
        <v>392</v>
      </c>
      <c r="G32" s="373" t="s">
        <v>396</v>
      </c>
    </row>
    <row r="33" spans="2:7" s="3" customFormat="1" x14ac:dyDescent="0.2">
      <c r="C33" s="157">
        <f>COUNTIFS(C35:C51,"=?")</f>
        <v>6</v>
      </c>
      <c r="D33" s="157">
        <f>COUNTIFS(D35:D51,"=?")</f>
        <v>4</v>
      </c>
      <c r="E33" s="157">
        <f>COUNTIFS(E35:E51,"=?")</f>
        <v>6</v>
      </c>
      <c r="F33" s="157">
        <f>COUNTIFS(F35:F51,"=?")</f>
        <v>1</v>
      </c>
      <c r="G33" s="272">
        <f>SUM(G35:G51)</f>
        <v>3309.2200000000003</v>
      </c>
    </row>
    <row r="34" spans="2:7" s="3" customFormat="1" x14ac:dyDescent="0.2">
      <c r="C34" s="133"/>
      <c r="D34" s="80"/>
      <c r="E34" s="114"/>
      <c r="F34" s="114"/>
      <c r="G34" s="375"/>
    </row>
    <row r="35" spans="2:7" s="3" customFormat="1" x14ac:dyDescent="0.2">
      <c r="B35" s="445" t="s">
        <v>519</v>
      </c>
      <c r="C35" s="323"/>
      <c r="D35" s="323" t="s">
        <v>405</v>
      </c>
      <c r="E35" s="323"/>
      <c r="F35" s="308" t="s">
        <v>354</v>
      </c>
      <c r="G35" s="376">
        <v>72</v>
      </c>
    </row>
    <row r="36" spans="2:7" s="3" customFormat="1" x14ac:dyDescent="0.2">
      <c r="B36" s="445" t="s">
        <v>514</v>
      </c>
      <c r="C36" s="323"/>
      <c r="D36" s="323" t="s">
        <v>405</v>
      </c>
      <c r="E36" s="323"/>
      <c r="F36" s="308" t="s">
        <v>354</v>
      </c>
      <c r="G36" s="376">
        <v>61</v>
      </c>
    </row>
    <row r="37" spans="2:7" s="3" customFormat="1" x14ac:dyDescent="0.2">
      <c r="B37" s="450" t="s">
        <v>544</v>
      </c>
      <c r="C37" s="323"/>
      <c r="D37" s="323"/>
      <c r="E37" s="323" t="s">
        <v>405</v>
      </c>
      <c r="F37" s="308" t="s">
        <v>354</v>
      </c>
      <c r="G37" s="376">
        <v>174.24</v>
      </c>
    </row>
    <row r="38" spans="2:7" s="3" customFormat="1" x14ac:dyDescent="0.2">
      <c r="B38" s="445" t="s">
        <v>539</v>
      </c>
      <c r="C38" s="308" t="s">
        <v>354</v>
      </c>
      <c r="D38" s="323"/>
      <c r="E38" s="323" t="s">
        <v>405</v>
      </c>
      <c r="F38" s="323"/>
      <c r="G38" s="376">
        <v>242</v>
      </c>
    </row>
    <row r="39" spans="2:7" s="3" customFormat="1" x14ac:dyDescent="0.2">
      <c r="B39" s="445" t="s">
        <v>548</v>
      </c>
      <c r="C39" s="308" t="s">
        <v>354</v>
      </c>
      <c r="D39" s="323" t="s">
        <v>405</v>
      </c>
      <c r="E39" s="323"/>
      <c r="F39" s="323"/>
      <c r="G39" s="376">
        <v>19.2</v>
      </c>
    </row>
    <row r="40" spans="2:7" s="3" customFormat="1" x14ac:dyDescent="0.2">
      <c r="B40" s="445" t="s">
        <v>547</v>
      </c>
      <c r="C40" s="323" t="s">
        <v>405</v>
      </c>
      <c r="D40" s="323"/>
      <c r="E40" s="323"/>
      <c r="F40" s="308" t="s">
        <v>354</v>
      </c>
      <c r="G40" s="376">
        <v>0</v>
      </c>
    </row>
    <row r="41" spans="2:7" s="3" customFormat="1" x14ac:dyDescent="0.2">
      <c r="B41" s="445" t="s">
        <v>546</v>
      </c>
      <c r="C41" s="323"/>
      <c r="D41" s="308" t="s">
        <v>354</v>
      </c>
      <c r="E41" s="323" t="s">
        <v>405</v>
      </c>
      <c r="F41" s="308" t="s">
        <v>354</v>
      </c>
      <c r="G41" s="376">
        <v>357.48</v>
      </c>
    </row>
    <row r="42" spans="2:7" s="3" customFormat="1" x14ac:dyDescent="0.2">
      <c r="B42" s="40" t="s">
        <v>513</v>
      </c>
      <c r="C42" s="323"/>
      <c r="D42" s="323"/>
      <c r="E42" s="323"/>
      <c r="F42" s="323" t="s">
        <v>405</v>
      </c>
      <c r="G42" s="376">
        <v>1752.12</v>
      </c>
    </row>
    <row r="43" spans="2:7" s="3" customFormat="1" x14ac:dyDescent="0.2">
      <c r="B43" s="445" t="s">
        <v>543</v>
      </c>
      <c r="C43" s="323"/>
      <c r="D43" s="323"/>
      <c r="E43" s="323" t="s">
        <v>405</v>
      </c>
      <c r="F43" s="308"/>
      <c r="G43" s="376">
        <v>125.4</v>
      </c>
    </row>
    <row r="44" spans="2:7" s="3" customFormat="1" x14ac:dyDescent="0.2">
      <c r="B44" s="445" t="s">
        <v>545</v>
      </c>
      <c r="C44" s="308"/>
      <c r="D44" s="323" t="s">
        <v>405</v>
      </c>
      <c r="E44" s="323"/>
      <c r="F44" s="308"/>
      <c r="G44" s="376">
        <v>37.5</v>
      </c>
    </row>
    <row r="45" spans="2:7" s="3" customFormat="1" x14ac:dyDescent="0.2">
      <c r="B45" s="445" t="s">
        <v>541</v>
      </c>
      <c r="C45" s="323" t="s">
        <v>405</v>
      </c>
      <c r="D45" s="323"/>
      <c r="E45" s="323"/>
      <c r="F45" s="308"/>
      <c r="G45" s="376">
        <v>0</v>
      </c>
    </row>
    <row r="46" spans="2:7" s="3" customFormat="1" x14ac:dyDescent="0.2">
      <c r="B46" s="445" t="s">
        <v>542</v>
      </c>
      <c r="C46" s="308"/>
      <c r="D46" s="323"/>
      <c r="E46" s="323" t="s">
        <v>405</v>
      </c>
      <c r="F46" s="323"/>
      <c r="G46" s="309">
        <v>162.84</v>
      </c>
    </row>
    <row r="47" spans="2:7" s="3" customFormat="1" x14ac:dyDescent="0.2">
      <c r="B47" s="445" t="s">
        <v>549</v>
      </c>
      <c r="C47" s="323" t="s">
        <v>405</v>
      </c>
      <c r="D47" s="323"/>
      <c r="E47" s="323"/>
      <c r="F47" s="323"/>
      <c r="G47" s="309">
        <v>0</v>
      </c>
    </row>
    <row r="48" spans="2:7" s="3" customFormat="1" x14ac:dyDescent="0.2">
      <c r="B48" s="445" t="s">
        <v>515</v>
      </c>
      <c r="C48" s="323" t="s">
        <v>405</v>
      </c>
      <c r="D48" s="323"/>
      <c r="E48" s="323"/>
      <c r="F48" s="323"/>
      <c r="G48" s="309">
        <v>0</v>
      </c>
    </row>
    <row r="49" spans="2:7" s="3" customFormat="1" x14ac:dyDescent="0.2">
      <c r="B49" s="3" t="s">
        <v>40</v>
      </c>
      <c r="C49" s="323" t="s">
        <v>405</v>
      </c>
      <c r="D49" s="308" t="s">
        <v>354</v>
      </c>
      <c r="E49" s="308" t="s">
        <v>354</v>
      </c>
      <c r="F49" s="308" t="s">
        <v>354</v>
      </c>
      <c r="G49" s="376">
        <v>0</v>
      </c>
    </row>
    <row r="50" spans="2:7" s="3" customFormat="1" x14ac:dyDescent="0.2">
      <c r="B50" s="3" t="s">
        <v>41</v>
      </c>
      <c r="C50" s="308" t="s">
        <v>354</v>
      </c>
      <c r="D50" s="308" t="s">
        <v>354</v>
      </c>
      <c r="E50" s="323" t="s">
        <v>405</v>
      </c>
      <c r="F50" s="308" t="s">
        <v>354</v>
      </c>
      <c r="G50" s="376">
        <v>305.44</v>
      </c>
    </row>
    <row r="51" spans="2:7" s="3" customFormat="1" x14ac:dyDescent="0.2">
      <c r="B51" s="3" t="s">
        <v>42</v>
      </c>
      <c r="C51" s="323" t="s">
        <v>405</v>
      </c>
      <c r="D51" s="308" t="s">
        <v>354</v>
      </c>
      <c r="E51" s="308" t="s">
        <v>354</v>
      </c>
      <c r="F51" s="308" t="s">
        <v>354</v>
      </c>
      <c r="G51" s="376">
        <v>0</v>
      </c>
    </row>
    <row r="52" spans="2:7" s="3" customFormat="1" x14ac:dyDescent="0.2">
      <c r="C52" s="133"/>
      <c r="D52" s="80"/>
      <c r="E52" s="101"/>
      <c r="F52" s="101"/>
      <c r="G52" s="377"/>
    </row>
    <row r="53" spans="2:7" s="3" customFormat="1" x14ac:dyDescent="0.2">
      <c r="C53" s="133"/>
      <c r="D53" s="80"/>
      <c r="E53" s="101"/>
      <c r="F53" s="101"/>
      <c r="G53" s="377"/>
    </row>
    <row r="54" spans="2:7" s="3" customFormat="1" x14ac:dyDescent="0.2">
      <c r="B54" s="14" t="s">
        <v>566</v>
      </c>
      <c r="C54" s="131"/>
      <c r="D54" s="77"/>
      <c r="E54" s="101"/>
      <c r="F54" s="101"/>
      <c r="G54" s="375"/>
    </row>
    <row r="55" spans="2:7" s="3" customFormat="1" x14ac:dyDescent="0.2">
      <c r="B55" s="14"/>
      <c r="C55" s="131"/>
      <c r="D55" s="77"/>
      <c r="E55" s="101"/>
      <c r="F55" s="101"/>
      <c r="G55" s="375"/>
    </row>
    <row r="56" spans="2:7" s="3" customFormat="1" x14ac:dyDescent="0.2">
      <c r="C56" s="169" t="s">
        <v>395</v>
      </c>
      <c r="D56" s="169" t="s">
        <v>390</v>
      </c>
      <c r="E56" s="170" t="s">
        <v>391</v>
      </c>
      <c r="F56" s="170" t="s">
        <v>392</v>
      </c>
      <c r="G56" s="373" t="s">
        <v>396</v>
      </c>
    </row>
    <row r="57" spans="2:7" s="3" customFormat="1" x14ac:dyDescent="0.2">
      <c r="C57" s="157">
        <f>COUNTIFS(C59:C64,"=?")</f>
        <v>6</v>
      </c>
      <c r="D57" s="157">
        <f>COUNTIFS(D59:D64,"=?")</f>
        <v>0</v>
      </c>
      <c r="E57" s="157">
        <f>COUNTIFS(E59:E64,"=?")</f>
        <v>0</v>
      </c>
      <c r="F57" s="157">
        <f>COUNTIFS(F59:F64,"=?")</f>
        <v>0</v>
      </c>
      <c r="G57" s="374">
        <f>SUM(G59:G64)</f>
        <v>0</v>
      </c>
    </row>
    <row r="58" spans="2:7" s="3" customFormat="1" x14ac:dyDescent="0.2">
      <c r="C58" s="133"/>
      <c r="D58" s="80"/>
      <c r="E58" s="101"/>
      <c r="F58" s="101"/>
      <c r="G58" s="375"/>
    </row>
    <row r="59" spans="2:7" s="3" customFormat="1" x14ac:dyDescent="0.2">
      <c r="B59" s="36" t="s">
        <v>43</v>
      </c>
      <c r="C59" s="323" t="s">
        <v>405</v>
      </c>
      <c r="D59" s="308"/>
      <c r="E59" s="308"/>
      <c r="F59" s="308"/>
      <c r="G59" s="376">
        <v>0</v>
      </c>
    </row>
    <row r="60" spans="2:7" s="3" customFormat="1" x14ac:dyDescent="0.2">
      <c r="B60" s="36" t="s">
        <v>44</v>
      </c>
      <c r="C60" s="323" t="s">
        <v>405</v>
      </c>
      <c r="D60" s="323"/>
      <c r="E60" s="308" t="s">
        <v>354</v>
      </c>
      <c r="F60" s="308" t="s">
        <v>354</v>
      </c>
      <c r="G60" s="376">
        <v>0</v>
      </c>
    </row>
    <row r="61" spans="2:7" s="3" customFormat="1" x14ac:dyDescent="0.2">
      <c r="B61" s="36" t="s">
        <v>45</v>
      </c>
      <c r="C61" s="323" t="s">
        <v>405</v>
      </c>
      <c r="D61" s="323"/>
      <c r="E61" s="308" t="s">
        <v>354</v>
      </c>
      <c r="F61" s="308" t="s">
        <v>354</v>
      </c>
      <c r="G61" s="376">
        <v>0</v>
      </c>
    </row>
    <row r="62" spans="2:7" s="3" customFormat="1" x14ac:dyDescent="0.2">
      <c r="B62" s="36" t="s">
        <v>46</v>
      </c>
      <c r="C62" s="323" t="s">
        <v>405</v>
      </c>
      <c r="D62" s="308" t="s">
        <v>354</v>
      </c>
      <c r="E62" s="308" t="s">
        <v>354</v>
      </c>
      <c r="F62" s="323"/>
      <c r="G62" s="376">
        <v>0</v>
      </c>
    </row>
    <row r="63" spans="2:7" s="3" customFormat="1" x14ac:dyDescent="0.2">
      <c r="B63" s="36" t="s">
        <v>47</v>
      </c>
      <c r="C63" s="323" t="s">
        <v>405</v>
      </c>
      <c r="D63" s="308" t="s">
        <v>354</v>
      </c>
      <c r="E63" s="308" t="s">
        <v>354</v>
      </c>
      <c r="F63" s="308" t="s">
        <v>354</v>
      </c>
      <c r="G63" s="376">
        <v>0</v>
      </c>
    </row>
    <row r="64" spans="2:7" s="3" customFormat="1" x14ac:dyDescent="0.2">
      <c r="B64" s="36" t="s">
        <v>590</v>
      </c>
      <c r="C64" s="323" t="s">
        <v>405</v>
      </c>
      <c r="D64" s="308" t="s">
        <v>354</v>
      </c>
      <c r="E64" s="308" t="s">
        <v>354</v>
      </c>
      <c r="F64" s="308" t="s">
        <v>354</v>
      </c>
      <c r="G64" s="376">
        <v>0</v>
      </c>
    </row>
    <row r="65" spans="2:7" s="3" customFormat="1" x14ac:dyDescent="0.2">
      <c r="C65" s="133"/>
      <c r="D65" s="80"/>
      <c r="E65" s="101"/>
      <c r="F65" s="101"/>
      <c r="G65" s="377"/>
    </row>
    <row r="66" spans="2:7" s="3" customFormat="1" x14ac:dyDescent="0.2">
      <c r="C66" s="133"/>
      <c r="D66" s="80"/>
      <c r="E66" s="101"/>
      <c r="F66" s="101"/>
      <c r="G66" s="377"/>
    </row>
    <row r="67" spans="2:7" s="3" customFormat="1" x14ac:dyDescent="0.2">
      <c r="B67" s="14" t="s">
        <v>111</v>
      </c>
      <c r="C67" s="131"/>
      <c r="D67" s="77"/>
      <c r="E67" s="101"/>
      <c r="F67" s="101"/>
      <c r="G67" s="377"/>
    </row>
    <row r="68" spans="2:7" s="3" customFormat="1" x14ac:dyDescent="0.2">
      <c r="C68" s="133"/>
      <c r="D68" s="80"/>
      <c r="E68" s="101"/>
      <c r="F68" s="101"/>
      <c r="G68" s="377"/>
    </row>
    <row r="69" spans="2:7" s="3" customFormat="1" x14ac:dyDescent="0.2">
      <c r="C69" s="169" t="s">
        <v>395</v>
      </c>
      <c r="D69" s="169" t="s">
        <v>390</v>
      </c>
      <c r="E69" s="170" t="s">
        <v>391</v>
      </c>
      <c r="F69" s="170" t="s">
        <v>392</v>
      </c>
      <c r="G69" s="373" t="s">
        <v>396</v>
      </c>
    </row>
    <row r="70" spans="2:7" s="3" customFormat="1" x14ac:dyDescent="0.2">
      <c r="C70" s="157">
        <f>COUNTIFS(C72,"=?")</f>
        <v>0</v>
      </c>
      <c r="D70" s="157">
        <f>COUNTIFS(D72,"=?")</f>
        <v>0</v>
      </c>
      <c r="E70" s="157">
        <f>COUNTIFS(E72,"=?")</f>
        <v>1</v>
      </c>
      <c r="F70" s="157">
        <f>COUNTIFS(F72,"=?")</f>
        <v>0</v>
      </c>
      <c r="G70" s="374">
        <f>SUM(G72)</f>
        <v>281.7</v>
      </c>
    </row>
    <row r="71" spans="2:7" s="3" customFormat="1" x14ac:dyDescent="0.2">
      <c r="C71" s="133"/>
      <c r="D71" s="80"/>
      <c r="E71" s="101"/>
      <c r="F71" s="101"/>
      <c r="G71" s="375"/>
    </row>
    <row r="72" spans="2:7" s="3" customFormat="1" x14ac:dyDescent="0.2">
      <c r="B72" s="3" t="s">
        <v>48</v>
      </c>
      <c r="C72" s="323"/>
      <c r="D72" s="308" t="s">
        <v>354</v>
      </c>
      <c r="E72" s="323" t="s">
        <v>405</v>
      </c>
      <c r="F72" s="308" t="s">
        <v>354</v>
      </c>
      <c r="G72" s="376">
        <v>281.7</v>
      </c>
    </row>
    <row r="73" spans="2:7" s="3" customFormat="1" x14ac:dyDescent="0.2">
      <c r="C73" s="133"/>
      <c r="D73" s="80"/>
      <c r="E73" s="101"/>
      <c r="F73" s="101"/>
      <c r="G73" s="377"/>
    </row>
    <row r="74" spans="2:7" s="3" customFormat="1" x14ac:dyDescent="0.2">
      <c r="C74" s="133"/>
      <c r="D74" s="80"/>
      <c r="E74" s="101"/>
      <c r="F74" s="101"/>
      <c r="G74" s="377"/>
    </row>
    <row r="75" spans="2:7" s="3" customFormat="1" x14ac:dyDescent="0.2">
      <c r="B75" s="14" t="s">
        <v>113</v>
      </c>
      <c r="C75" s="131"/>
      <c r="D75" s="77"/>
      <c r="E75" s="101"/>
      <c r="F75" s="101"/>
      <c r="G75" s="377"/>
    </row>
    <row r="76" spans="2:7" s="3" customFormat="1" x14ac:dyDescent="0.2">
      <c r="C76" s="133"/>
      <c r="D76" s="80"/>
      <c r="E76" s="101"/>
      <c r="F76" s="101"/>
      <c r="G76" s="375"/>
    </row>
    <row r="77" spans="2:7" s="3" customFormat="1" x14ac:dyDescent="0.2">
      <c r="C77" s="169" t="s">
        <v>395</v>
      </c>
      <c r="D77" s="169" t="s">
        <v>390</v>
      </c>
      <c r="E77" s="170" t="s">
        <v>391</v>
      </c>
      <c r="F77" s="170" t="s">
        <v>392</v>
      </c>
      <c r="G77" s="373" t="s">
        <v>396</v>
      </c>
    </row>
    <row r="78" spans="2:7" s="3" customFormat="1" x14ac:dyDescent="0.2">
      <c r="C78" s="157">
        <f>COUNTIFS(C80,"=?")</f>
        <v>1</v>
      </c>
      <c r="D78" s="157">
        <f>COUNTIFS(D80,"=?")</f>
        <v>0</v>
      </c>
      <c r="E78" s="157">
        <f>COUNTIFS(E80,"=?")</f>
        <v>0</v>
      </c>
      <c r="F78" s="157">
        <f>COUNTIFS(F80,"=?")</f>
        <v>0</v>
      </c>
      <c r="G78" s="374">
        <f>SUM(G80)</f>
        <v>0</v>
      </c>
    </row>
    <row r="79" spans="2:7" s="3" customFormat="1" x14ac:dyDescent="0.2">
      <c r="C79" s="133"/>
      <c r="D79" s="80"/>
      <c r="E79" s="101"/>
      <c r="F79" s="101"/>
      <c r="G79" s="375"/>
    </row>
    <row r="80" spans="2:7" s="3" customFormat="1" x14ac:dyDescent="0.2">
      <c r="B80" s="3" t="s">
        <v>49</v>
      </c>
      <c r="C80" s="323" t="s">
        <v>405</v>
      </c>
      <c r="D80" s="308" t="s">
        <v>354</v>
      </c>
      <c r="E80" s="308" t="s">
        <v>354</v>
      </c>
      <c r="F80" s="308" t="s">
        <v>354</v>
      </c>
      <c r="G80" s="376">
        <v>0</v>
      </c>
    </row>
    <row r="81" spans="2:7" s="3" customFormat="1" x14ac:dyDescent="0.2">
      <c r="C81" s="133"/>
      <c r="D81" s="80"/>
      <c r="E81" s="101"/>
      <c r="F81" s="101"/>
      <c r="G81" s="375"/>
    </row>
    <row r="82" spans="2:7" s="3" customFormat="1" x14ac:dyDescent="0.2">
      <c r="C82" s="133"/>
      <c r="D82" s="80"/>
      <c r="E82" s="101"/>
      <c r="F82" s="101"/>
      <c r="G82" s="375"/>
    </row>
    <row r="83" spans="2:7" s="3" customFormat="1" x14ac:dyDescent="0.2">
      <c r="B83" s="14" t="s">
        <v>112</v>
      </c>
      <c r="C83" s="131"/>
      <c r="D83" s="77"/>
      <c r="E83" s="101"/>
      <c r="F83" s="101"/>
      <c r="G83" s="375"/>
    </row>
    <row r="84" spans="2:7" s="3" customFormat="1" x14ac:dyDescent="0.2">
      <c r="C84" s="133"/>
      <c r="D84" s="80"/>
      <c r="E84" s="101"/>
      <c r="F84" s="101"/>
      <c r="G84" s="375"/>
    </row>
    <row r="85" spans="2:7" s="3" customFormat="1" x14ac:dyDescent="0.2">
      <c r="C85" s="169" t="s">
        <v>395</v>
      </c>
      <c r="D85" s="169" t="s">
        <v>390</v>
      </c>
      <c r="E85" s="170" t="s">
        <v>391</v>
      </c>
      <c r="F85" s="170" t="s">
        <v>392</v>
      </c>
      <c r="G85" s="373" t="s">
        <v>396</v>
      </c>
    </row>
    <row r="86" spans="2:7" s="3" customFormat="1" x14ac:dyDescent="0.2">
      <c r="C86" s="157">
        <f>COUNTIFS(C88:C90,"=?")</f>
        <v>3</v>
      </c>
      <c r="D86" s="157">
        <f>COUNTIFS(D88:D90,"=?")</f>
        <v>0</v>
      </c>
      <c r="E86" s="157">
        <f>COUNTIFS(E88:E90,"=?")</f>
        <v>0</v>
      </c>
      <c r="F86" s="157">
        <f>COUNTIFS(F88:F90,"=?")</f>
        <v>0</v>
      </c>
      <c r="G86" s="374">
        <f>SUM(G88:G90)</f>
        <v>0</v>
      </c>
    </row>
    <row r="87" spans="2:7" s="3" customFormat="1" x14ac:dyDescent="0.2">
      <c r="C87" s="133"/>
      <c r="D87" s="80"/>
      <c r="E87" s="101"/>
      <c r="F87" s="101"/>
      <c r="G87" s="375"/>
    </row>
    <row r="88" spans="2:7" s="3" customFormat="1" x14ac:dyDescent="0.2">
      <c r="B88" s="36" t="s">
        <v>50</v>
      </c>
      <c r="C88" s="323" t="s">
        <v>405</v>
      </c>
      <c r="D88" s="308" t="s">
        <v>354</v>
      </c>
      <c r="E88" s="308" t="s">
        <v>354</v>
      </c>
      <c r="F88" s="308" t="s">
        <v>354</v>
      </c>
      <c r="G88" s="376">
        <v>0</v>
      </c>
    </row>
    <row r="89" spans="2:7" s="3" customFormat="1" x14ac:dyDescent="0.2">
      <c r="B89" s="36" t="s">
        <v>51</v>
      </c>
      <c r="C89" s="323" t="s">
        <v>405</v>
      </c>
      <c r="D89" s="308" t="s">
        <v>354</v>
      </c>
      <c r="E89" s="308" t="s">
        <v>354</v>
      </c>
      <c r="F89" s="308" t="s">
        <v>354</v>
      </c>
      <c r="G89" s="376">
        <v>0</v>
      </c>
    </row>
    <row r="90" spans="2:7" s="3" customFormat="1" x14ac:dyDescent="0.2">
      <c r="B90" s="36" t="s">
        <v>52</v>
      </c>
      <c r="C90" s="323" t="s">
        <v>405</v>
      </c>
      <c r="D90" s="308" t="s">
        <v>354</v>
      </c>
      <c r="E90" s="308" t="s">
        <v>354</v>
      </c>
      <c r="F90" s="308" t="s">
        <v>354</v>
      </c>
      <c r="G90" s="376">
        <v>0</v>
      </c>
    </row>
    <row r="91" spans="2:7" s="3" customFormat="1" x14ac:dyDescent="0.2">
      <c r="C91" s="133"/>
      <c r="D91" s="80"/>
      <c r="E91" s="101"/>
      <c r="F91" s="101"/>
      <c r="G91" s="377"/>
    </row>
    <row r="92" spans="2:7" s="3" customFormat="1" x14ac:dyDescent="0.2">
      <c r="C92" s="133"/>
      <c r="D92" s="80"/>
      <c r="E92" s="101"/>
      <c r="F92" s="101"/>
      <c r="G92" s="377"/>
    </row>
    <row r="93" spans="2:7" s="3" customFormat="1" x14ac:dyDescent="0.2">
      <c r="B93" s="14" t="s">
        <v>564</v>
      </c>
      <c r="C93" s="131"/>
      <c r="D93" s="77"/>
      <c r="E93" s="101"/>
      <c r="F93" s="101"/>
      <c r="G93" s="377"/>
    </row>
    <row r="94" spans="2:7" s="3" customFormat="1" x14ac:dyDescent="0.2">
      <c r="C94" s="133"/>
      <c r="D94" s="80"/>
      <c r="E94" s="101"/>
      <c r="F94" s="101"/>
      <c r="G94" s="375"/>
    </row>
    <row r="95" spans="2:7" s="3" customFormat="1" x14ac:dyDescent="0.2">
      <c r="C95" s="169" t="s">
        <v>395</v>
      </c>
      <c r="D95" s="169" t="s">
        <v>390</v>
      </c>
      <c r="E95" s="170" t="s">
        <v>391</v>
      </c>
      <c r="F95" s="170" t="s">
        <v>392</v>
      </c>
      <c r="G95" s="373" t="s">
        <v>396</v>
      </c>
    </row>
    <row r="96" spans="2:7" s="3" customFormat="1" x14ac:dyDescent="0.2">
      <c r="C96" s="157">
        <f>COUNTIFS(C98:C150,"=?")</f>
        <v>50</v>
      </c>
      <c r="D96" s="157">
        <f>COUNTIFS(D98:D150,"=?")</f>
        <v>2</v>
      </c>
      <c r="E96" s="157">
        <f>COUNTIFS(E98:E150,"=?")</f>
        <v>0</v>
      </c>
      <c r="F96" s="157">
        <f>COUNTIFS(F98:F150,"=?")</f>
        <v>1</v>
      </c>
      <c r="G96" s="374">
        <f>SUM(G98:G150)</f>
        <v>843.76</v>
      </c>
    </row>
    <row r="97" spans="2:7" s="3" customFormat="1" x14ac:dyDescent="0.2">
      <c r="C97" s="133"/>
      <c r="D97" s="80"/>
      <c r="E97" s="101"/>
      <c r="F97" s="101"/>
      <c r="G97" s="375"/>
    </row>
    <row r="98" spans="2:7" s="3" customFormat="1" x14ac:dyDescent="0.2">
      <c r="B98" s="36" t="s">
        <v>53</v>
      </c>
      <c r="C98" s="323" t="s">
        <v>405</v>
      </c>
      <c r="D98" s="308" t="s">
        <v>354</v>
      </c>
      <c r="E98" s="308" t="s">
        <v>354</v>
      </c>
      <c r="F98" s="308" t="s">
        <v>354</v>
      </c>
      <c r="G98" s="376">
        <v>0</v>
      </c>
    </row>
    <row r="99" spans="2:7" s="3" customFormat="1" x14ac:dyDescent="0.2">
      <c r="B99" s="36" t="s">
        <v>54</v>
      </c>
      <c r="C99" s="323"/>
      <c r="D99" s="308" t="s">
        <v>354</v>
      </c>
      <c r="E99" s="308" t="s">
        <v>354</v>
      </c>
      <c r="F99" s="323" t="s">
        <v>405</v>
      </c>
      <c r="G99" s="376">
        <v>829</v>
      </c>
    </row>
    <row r="100" spans="2:7" s="3" customFormat="1" x14ac:dyDescent="0.2">
      <c r="B100" s="36" t="s">
        <v>55</v>
      </c>
      <c r="C100" s="323" t="s">
        <v>405</v>
      </c>
      <c r="D100" s="323"/>
      <c r="E100" s="308" t="s">
        <v>354</v>
      </c>
      <c r="F100" s="308" t="s">
        <v>354</v>
      </c>
      <c r="G100" s="376">
        <v>0</v>
      </c>
    </row>
    <row r="101" spans="2:7" s="3" customFormat="1" x14ac:dyDescent="0.2">
      <c r="B101" s="36" t="s">
        <v>56</v>
      </c>
      <c r="C101" s="323" t="s">
        <v>405</v>
      </c>
      <c r="D101" s="308" t="s">
        <v>354</v>
      </c>
      <c r="E101" s="308" t="s">
        <v>354</v>
      </c>
      <c r="F101" s="308" t="s">
        <v>354</v>
      </c>
      <c r="G101" s="376">
        <v>0</v>
      </c>
    </row>
    <row r="102" spans="2:7" s="3" customFormat="1" x14ac:dyDescent="0.2">
      <c r="B102" s="36" t="s">
        <v>57</v>
      </c>
      <c r="C102" s="323" t="s">
        <v>405</v>
      </c>
      <c r="D102" s="323"/>
      <c r="E102" s="308" t="s">
        <v>354</v>
      </c>
      <c r="F102" s="308" t="s">
        <v>354</v>
      </c>
      <c r="G102" s="376">
        <v>0</v>
      </c>
    </row>
    <row r="103" spans="2:7" s="3" customFormat="1" x14ac:dyDescent="0.2">
      <c r="B103" s="36" t="s">
        <v>58</v>
      </c>
      <c r="C103" s="323" t="s">
        <v>405</v>
      </c>
      <c r="D103" s="323"/>
      <c r="E103" s="308" t="s">
        <v>354</v>
      </c>
      <c r="F103" s="308" t="s">
        <v>354</v>
      </c>
      <c r="G103" s="376">
        <v>0</v>
      </c>
    </row>
    <row r="104" spans="2:7" s="3" customFormat="1" x14ac:dyDescent="0.2">
      <c r="B104" s="36" t="s">
        <v>61</v>
      </c>
      <c r="C104" s="323" t="s">
        <v>405</v>
      </c>
      <c r="D104" s="308" t="s">
        <v>354</v>
      </c>
      <c r="E104" s="308" t="s">
        <v>354</v>
      </c>
      <c r="F104" s="308" t="s">
        <v>354</v>
      </c>
      <c r="G104" s="376">
        <v>0</v>
      </c>
    </row>
    <row r="105" spans="2:7" s="3" customFormat="1" x14ac:dyDescent="0.2">
      <c r="B105" s="36" t="s">
        <v>62</v>
      </c>
      <c r="C105" s="323" t="s">
        <v>405</v>
      </c>
      <c r="D105" s="308" t="s">
        <v>354</v>
      </c>
      <c r="E105" s="308" t="s">
        <v>354</v>
      </c>
      <c r="F105" s="308" t="s">
        <v>354</v>
      </c>
      <c r="G105" s="376">
        <v>0</v>
      </c>
    </row>
    <row r="106" spans="2:7" s="3" customFormat="1" x14ac:dyDescent="0.2">
      <c r="B106" s="36" t="s">
        <v>63</v>
      </c>
      <c r="C106" s="323" t="s">
        <v>405</v>
      </c>
      <c r="D106" s="308" t="s">
        <v>354</v>
      </c>
      <c r="E106" s="308" t="s">
        <v>354</v>
      </c>
      <c r="F106" s="308" t="s">
        <v>354</v>
      </c>
      <c r="G106" s="376">
        <v>0</v>
      </c>
    </row>
    <row r="107" spans="2:7" s="3" customFormat="1" x14ac:dyDescent="0.2">
      <c r="B107" s="36" t="s">
        <v>530</v>
      </c>
      <c r="C107" s="323" t="s">
        <v>405</v>
      </c>
      <c r="D107" s="308"/>
      <c r="E107" s="308"/>
      <c r="F107" s="308"/>
      <c r="G107" s="376">
        <v>0</v>
      </c>
    </row>
    <row r="108" spans="2:7" s="3" customFormat="1" x14ac:dyDescent="0.2">
      <c r="B108" s="36" t="s">
        <v>64</v>
      </c>
      <c r="C108" s="323" t="s">
        <v>405</v>
      </c>
      <c r="D108" s="308" t="s">
        <v>354</v>
      </c>
      <c r="E108" s="308" t="s">
        <v>354</v>
      </c>
      <c r="F108" s="308" t="s">
        <v>354</v>
      </c>
      <c r="G108" s="376">
        <v>0</v>
      </c>
    </row>
    <row r="109" spans="2:7" s="3" customFormat="1" x14ac:dyDescent="0.2">
      <c r="B109" s="36" t="s">
        <v>65</v>
      </c>
      <c r="C109" s="323" t="s">
        <v>405</v>
      </c>
      <c r="D109" s="308" t="s">
        <v>354</v>
      </c>
      <c r="E109" s="308" t="s">
        <v>354</v>
      </c>
      <c r="F109" s="308" t="s">
        <v>354</v>
      </c>
      <c r="G109" s="376">
        <v>0</v>
      </c>
    </row>
    <row r="110" spans="2:7" s="3" customFormat="1" x14ac:dyDescent="0.2">
      <c r="B110" s="36" t="s">
        <v>68</v>
      </c>
      <c r="C110" s="323" t="s">
        <v>405</v>
      </c>
      <c r="D110" s="308" t="s">
        <v>354</v>
      </c>
      <c r="E110" s="308" t="s">
        <v>354</v>
      </c>
      <c r="F110" s="308" t="s">
        <v>354</v>
      </c>
      <c r="G110" s="376">
        <v>0</v>
      </c>
    </row>
    <row r="111" spans="2:7" s="3" customFormat="1" x14ac:dyDescent="0.2">
      <c r="B111" s="36" t="s">
        <v>69</v>
      </c>
      <c r="C111" s="323" t="s">
        <v>405</v>
      </c>
      <c r="D111" s="308" t="s">
        <v>354</v>
      </c>
      <c r="E111" s="308" t="s">
        <v>354</v>
      </c>
      <c r="F111" s="308" t="s">
        <v>354</v>
      </c>
      <c r="G111" s="376">
        <v>0</v>
      </c>
    </row>
    <row r="112" spans="2:7" s="3" customFormat="1" x14ac:dyDescent="0.2">
      <c r="B112" s="36" t="s">
        <v>71</v>
      </c>
      <c r="C112" s="323" t="s">
        <v>405</v>
      </c>
      <c r="D112" s="308" t="s">
        <v>354</v>
      </c>
      <c r="E112" s="308" t="s">
        <v>354</v>
      </c>
      <c r="F112" s="308" t="s">
        <v>354</v>
      </c>
      <c r="G112" s="376">
        <v>0</v>
      </c>
    </row>
    <row r="113" spans="2:7" s="3" customFormat="1" x14ac:dyDescent="0.2">
      <c r="B113" s="36" t="s">
        <v>72</v>
      </c>
      <c r="C113" s="323" t="s">
        <v>405</v>
      </c>
      <c r="D113" s="308" t="s">
        <v>354</v>
      </c>
      <c r="E113" s="308" t="s">
        <v>354</v>
      </c>
      <c r="F113" s="308" t="s">
        <v>354</v>
      </c>
      <c r="G113" s="376">
        <v>0</v>
      </c>
    </row>
    <row r="114" spans="2:7" s="3" customFormat="1" x14ac:dyDescent="0.2">
      <c r="B114" s="36" t="s">
        <v>73</v>
      </c>
      <c r="C114" s="323" t="s">
        <v>405</v>
      </c>
      <c r="D114" s="308" t="s">
        <v>354</v>
      </c>
      <c r="E114" s="308" t="s">
        <v>354</v>
      </c>
      <c r="F114" s="308" t="s">
        <v>354</v>
      </c>
      <c r="G114" s="376">
        <v>0</v>
      </c>
    </row>
    <row r="115" spans="2:7" s="3" customFormat="1" x14ac:dyDescent="0.2">
      <c r="B115" s="36" t="s">
        <v>75</v>
      </c>
      <c r="C115" s="323" t="s">
        <v>405</v>
      </c>
      <c r="D115" s="308" t="s">
        <v>354</v>
      </c>
      <c r="E115" s="308" t="s">
        <v>354</v>
      </c>
      <c r="F115" s="308" t="s">
        <v>354</v>
      </c>
      <c r="G115" s="376">
        <v>0</v>
      </c>
    </row>
    <row r="116" spans="2:7" s="3" customFormat="1" x14ac:dyDescent="0.2">
      <c r="B116" s="36" t="s">
        <v>76</v>
      </c>
      <c r="C116" s="323" t="s">
        <v>405</v>
      </c>
      <c r="D116" s="308" t="s">
        <v>354</v>
      </c>
      <c r="E116" s="308" t="s">
        <v>354</v>
      </c>
      <c r="F116" s="308" t="s">
        <v>354</v>
      </c>
      <c r="G116" s="376">
        <v>0</v>
      </c>
    </row>
    <row r="117" spans="2:7" s="3" customFormat="1" x14ac:dyDescent="0.2">
      <c r="B117" s="36" t="s">
        <v>77</v>
      </c>
      <c r="C117" s="323"/>
      <c r="D117" s="323" t="s">
        <v>405</v>
      </c>
      <c r="E117" s="308" t="s">
        <v>354</v>
      </c>
      <c r="F117" s="308" t="s">
        <v>354</v>
      </c>
      <c r="G117" s="376">
        <v>11.52</v>
      </c>
    </row>
    <row r="118" spans="2:7" s="3" customFormat="1" x14ac:dyDescent="0.2">
      <c r="B118" s="36" t="s">
        <v>78</v>
      </c>
      <c r="C118" s="323" t="s">
        <v>405</v>
      </c>
      <c r="D118" s="308" t="s">
        <v>354</v>
      </c>
      <c r="E118" s="308" t="s">
        <v>354</v>
      </c>
      <c r="F118" s="308" t="s">
        <v>354</v>
      </c>
      <c r="G118" s="376">
        <v>0</v>
      </c>
    </row>
    <row r="119" spans="2:7" s="3" customFormat="1" x14ac:dyDescent="0.2">
      <c r="B119" s="36" t="s">
        <v>79</v>
      </c>
      <c r="C119" s="323" t="s">
        <v>405</v>
      </c>
      <c r="D119" s="308" t="s">
        <v>354</v>
      </c>
      <c r="E119" s="308" t="s">
        <v>354</v>
      </c>
      <c r="F119" s="308" t="s">
        <v>354</v>
      </c>
      <c r="G119" s="376">
        <v>0</v>
      </c>
    </row>
    <row r="120" spans="2:7" s="3" customFormat="1" x14ac:dyDescent="0.2">
      <c r="B120" s="261" t="s">
        <v>529</v>
      </c>
      <c r="C120" s="323" t="s">
        <v>405</v>
      </c>
      <c r="D120" s="308"/>
      <c r="E120" s="308"/>
      <c r="F120" s="308"/>
      <c r="G120" s="376">
        <v>0</v>
      </c>
    </row>
    <row r="121" spans="2:7" s="3" customFormat="1" x14ac:dyDescent="0.2">
      <c r="B121" s="261" t="s">
        <v>81</v>
      </c>
      <c r="C121" s="323" t="s">
        <v>405</v>
      </c>
      <c r="D121" s="308"/>
      <c r="E121" s="308"/>
      <c r="F121" s="308"/>
      <c r="G121" s="376">
        <v>0</v>
      </c>
    </row>
    <row r="122" spans="2:7" s="3" customFormat="1" x14ac:dyDescent="0.2">
      <c r="B122" s="36" t="s">
        <v>82</v>
      </c>
      <c r="C122" s="323" t="s">
        <v>405</v>
      </c>
      <c r="D122" s="308" t="s">
        <v>354</v>
      </c>
      <c r="E122" s="308" t="s">
        <v>354</v>
      </c>
      <c r="F122" s="308" t="s">
        <v>354</v>
      </c>
      <c r="G122" s="376">
        <v>0</v>
      </c>
    </row>
    <row r="123" spans="2:7" s="3" customFormat="1" x14ac:dyDescent="0.2">
      <c r="B123" s="36" t="s">
        <v>83</v>
      </c>
      <c r="C123" s="323" t="s">
        <v>405</v>
      </c>
      <c r="D123" s="308" t="s">
        <v>354</v>
      </c>
      <c r="E123" s="308" t="s">
        <v>354</v>
      </c>
      <c r="F123" s="308" t="s">
        <v>354</v>
      </c>
      <c r="G123" s="376">
        <v>0</v>
      </c>
    </row>
    <row r="124" spans="2:7" s="3" customFormat="1" x14ac:dyDescent="0.2">
      <c r="B124" s="36" t="s">
        <v>533</v>
      </c>
      <c r="C124" s="323" t="s">
        <v>405</v>
      </c>
      <c r="D124" s="308"/>
      <c r="E124" s="308"/>
      <c r="F124" s="308"/>
      <c r="G124" s="376">
        <v>0</v>
      </c>
    </row>
    <row r="125" spans="2:7" s="3" customFormat="1" x14ac:dyDescent="0.2">
      <c r="B125" s="36" t="s">
        <v>84</v>
      </c>
      <c r="C125" s="323" t="s">
        <v>405</v>
      </c>
      <c r="D125" s="308" t="s">
        <v>354</v>
      </c>
      <c r="E125" s="308" t="s">
        <v>354</v>
      </c>
      <c r="F125" s="308" t="s">
        <v>354</v>
      </c>
      <c r="G125" s="376">
        <v>0</v>
      </c>
    </row>
    <row r="126" spans="2:7" s="3" customFormat="1" x14ac:dyDescent="0.2">
      <c r="B126" s="36" t="s">
        <v>85</v>
      </c>
      <c r="C126" s="323"/>
      <c r="D126" s="323" t="s">
        <v>405</v>
      </c>
      <c r="E126" s="308" t="s">
        <v>354</v>
      </c>
      <c r="F126" s="308" t="s">
        <v>354</v>
      </c>
      <c r="G126" s="376">
        <v>3.24</v>
      </c>
    </row>
    <row r="127" spans="2:7" s="3" customFormat="1" x14ac:dyDescent="0.2">
      <c r="B127" s="36" t="s">
        <v>551</v>
      </c>
      <c r="C127" s="323" t="s">
        <v>405</v>
      </c>
      <c r="D127" s="323"/>
      <c r="E127" s="308"/>
      <c r="F127" s="308"/>
      <c r="G127" s="376">
        <v>0</v>
      </c>
    </row>
    <row r="128" spans="2:7" s="3" customFormat="1" x14ac:dyDescent="0.2">
      <c r="B128" s="36" t="s">
        <v>86</v>
      </c>
      <c r="C128" s="323" t="s">
        <v>405</v>
      </c>
      <c r="D128" s="308" t="s">
        <v>354</v>
      </c>
      <c r="E128" s="308" t="s">
        <v>354</v>
      </c>
      <c r="F128" s="308" t="s">
        <v>354</v>
      </c>
      <c r="G128" s="376">
        <v>0</v>
      </c>
    </row>
    <row r="129" spans="2:7" s="3" customFormat="1" x14ac:dyDescent="0.2">
      <c r="B129" s="36" t="s">
        <v>87</v>
      </c>
      <c r="C129" s="323" t="s">
        <v>405</v>
      </c>
      <c r="D129" s="308" t="s">
        <v>354</v>
      </c>
      <c r="E129" s="308" t="s">
        <v>354</v>
      </c>
      <c r="F129" s="308" t="s">
        <v>354</v>
      </c>
      <c r="G129" s="376">
        <v>0</v>
      </c>
    </row>
    <row r="130" spans="2:7" s="3" customFormat="1" x14ac:dyDescent="0.2">
      <c r="B130" s="36" t="s">
        <v>88</v>
      </c>
      <c r="C130" s="323" t="s">
        <v>405</v>
      </c>
      <c r="D130" s="323"/>
      <c r="E130" s="308" t="s">
        <v>354</v>
      </c>
      <c r="F130" s="308" t="s">
        <v>354</v>
      </c>
      <c r="G130" s="376">
        <v>0</v>
      </c>
    </row>
    <row r="131" spans="2:7" s="3" customFormat="1" x14ac:dyDescent="0.2">
      <c r="B131" s="36" t="s">
        <v>89</v>
      </c>
      <c r="C131" s="323" t="s">
        <v>405</v>
      </c>
      <c r="D131" s="308" t="s">
        <v>354</v>
      </c>
      <c r="E131" s="308" t="s">
        <v>354</v>
      </c>
      <c r="F131" s="308" t="s">
        <v>354</v>
      </c>
      <c r="G131" s="376">
        <v>0</v>
      </c>
    </row>
    <row r="132" spans="2:7" s="3" customFormat="1" x14ac:dyDescent="0.2">
      <c r="B132" s="36" t="s">
        <v>90</v>
      </c>
      <c r="C132" s="323" t="s">
        <v>405</v>
      </c>
      <c r="D132" s="323"/>
      <c r="E132" s="308" t="s">
        <v>354</v>
      </c>
      <c r="F132" s="308" t="s">
        <v>354</v>
      </c>
      <c r="G132" s="376">
        <v>0</v>
      </c>
    </row>
    <row r="133" spans="2:7" s="3" customFormat="1" x14ac:dyDescent="0.2">
      <c r="B133" s="36" t="s">
        <v>91</v>
      </c>
      <c r="C133" s="323" t="s">
        <v>405</v>
      </c>
      <c r="D133" s="323"/>
      <c r="E133" s="308"/>
      <c r="F133" s="308"/>
      <c r="G133" s="376">
        <v>0</v>
      </c>
    </row>
    <row r="134" spans="2:7" s="3" customFormat="1" x14ac:dyDescent="0.2">
      <c r="B134" s="36" t="s">
        <v>92</v>
      </c>
      <c r="C134" s="323" t="s">
        <v>405</v>
      </c>
      <c r="D134" s="308" t="s">
        <v>354</v>
      </c>
      <c r="E134" s="308" t="s">
        <v>354</v>
      </c>
      <c r="F134" s="308" t="s">
        <v>354</v>
      </c>
      <c r="G134" s="376">
        <v>0</v>
      </c>
    </row>
    <row r="135" spans="2:7" s="3" customFormat="1" x14ac:dyDescent="0.2">
      <c r="B135" s="36" t="s">
        <v>531</v>
      </c>
      <c r="C135" s="323" t="s">
        <v>405</v>
      </c>
      <c r="D135" s="308" t="s">
        <v>354</v>
      </c>
      <c r="E135" s="308" t="s">
        <v>354</v>
      </c>
      <c r="F135" s="308" t="s">
        <v>354</v>
      </c>
      <c r="G135" s="376">
        <v>0</v>
      </c>
    </row>
    <row r="136" spans="2:7" s="3" customFormat="1" x14ac:dyDescent="0.2">
      <c r="B136" s="36" t="s">
        <v>93</v>
      </c>
      <c r="C136" s="323" t="s">
        <v>405</v>
      </c>
      <c r="D136" s="308" t="s">
        <v>354</v>
      </c>
      <c r="E136" s="308" t="s">
        <v>354</v>
      </c>
      <c r="F136" s="308" t="s">
        <v>354</v>
      </c>
      <c r="G136" s="376">
        <v>0</v>
      </c>
    </row>
    <row r="137" spans="2:7" s="3" customFormat="1" x14ac:dyDescent="0.2">
      <c r="B137" s="36" t="s">
        <v>94</v>
      </c>
      <c r="C137" s="323" t="s">
        <v>405</v>
      </c>
      <c r="D137" s="308" t="s">
        <v>354</v>
      </c>
      <c r="E137" s="308" t="s">
        <v>354</v>
      </c>
      <c r="F137" s="308" t="s">
        <v>354</v>
      </c>
      <c r="G137" s="376">
        <v>0</v>
      </c>
    </row>
    <row r="138" spans="2:7" s="3" customFormat="1" x14ac:dyDescent="0.2">
      <c r="B138" s="36" t="s">
        <v>95</v>
      </c>
      <c r="C138" s="323" t="s">
        <v>405</v>
      </c>
      <c r="D138" s="308" t="s">
        <v>354</v>
      </c>
      <c r="E138" s="308" t="s">
        <v>354</v>
      </c>
      <c r="F138" s="308" t="s">
        <v>354</v>
      </c>
      <c r="G138" s="376">
        <v>0</v>
      </c>
    </row>
    <row r="139" spans="2:7" s="3" customFormat="1" x14ac:dyDescent="0.2">
      <c r="B139" s="36" t="s">
        <v>96</v>
      </c>
      <c r="C139" s="323" t="s">
        <v>405</v>
      </c>
      <c r="D139" s="308"/>
      <c r="E139" s="308"/>
      <c r="F139" s="308"/>
      <c r="G139" s="376">
        <v>0</v>
      </c>
    </row>
    <row r="140" spans="2:7" s="3" customFormat="1" x14ac:dyDescent="0.2">
      <c r="B140" s="36" t="s">
        <v>97</v>
      </c>
      <c r="C140" s="323" t="s">
        <v>405</v>
      </c>
      <c r="D140" s="308" t="s">
        <v>354</v>
      </c>
      <c r="E140" s="308" t="s">
        <v>354</v>
      </c>
      <c r="F140" s="308" t="s">
        <v>354</v>
      </c>
      <c r="G140" s="376">
        <v>0</v>
      </c>
    </row>
    <row r="141" spans="2:7" s="3" customFormat="1" x14ac:dyDescent="0.2">
      <c r="B141" s="36" t="s">
        <v>98</v>
      </c>
      <c r="C141" s="323" t="s">
        <v>405</v>
      </c>
      <c r="D141" s="308" t="s">
        <v>354</v>
      </c>
      <c r="E141" s="308" t="s">
        <v>354</v>
      </c>
      <c r="F141" s="308" t="s">
        <v>354</v>
      </c>
      <c r="G141" s="376">
        <v>0</v>
      </c>
    </row>
    <row r="142" spans="2:7" s="3" customFormat="1" x14ac:dyDescent="0.2">
      <c r="B142" s="36" t="s">
        <v>99</v>
      </c>
      <c r="C142" s="323" t="s">
        <v>405</v>
      </c>
      <c r="D142" s="308" t="s">
        <v>354</v>
      </c>
      <c r="E142" s="308" t="s">
        <v>354</v>
      </c>
      <c r="F142" s="308" t="s">
        <v>354</v>
      </c>
      <c r="G142" s="376">
        <v>0</v>
      </c>
    </row>
    <row r="143" spans="2:7" s="3" customFormat="1" x14ac:dyDescent="0.2">
      <c r="B143" s="36" t="s">
        <v>100</v>
      </c>
      <c r="C143" s="323" t="s">
        <v>405</v>
      </c>
      <c r="D143" s="308" t="s">
        <v>354</v>
      </c>
      <c r="E143" s="308" t="s">
        <v>354</v>
      </c>
      <c r="F143" s="308" t="s">
        <v>354</v>
      </c>
      <c r="G143" s="376">
        <v>0</v>
      </c>
    </row>
    <row r="144" spans="2:7" s="3" customFormat="1" x14ac:dyDescent="0.2">
      <c r="B144" s="36" t="s">
        <v>102</v>
      </c>
      <c r="C144" s="323" t="s">
        <v>405</v>
      </c>
      <c r="D144" s="323"/>
      <c r="E144" s="308"/>
      <c r="F144" s="308"/>
      <c r="G144" s="376">
        <v>0</v>
      </c>
    </row>
    <row r="145" spans="2:7" s="3" customFormat="1" x14ac:dyDescent="0.2">
      <c r="B145" s="36" t="s">
        <v>103</v>
      </c>
      <c r="C145" s="323" t="s">
        <v>405</v>
      </c>
      <c r="D145" s="308" t="s">
        <v>354</v>
      </c>
      <c r="E145" s="308" t="s">
        <v>354</v>
      </c>
      <c r="F145" s="308" t="s">
        <v>354</v>
      </c>
      <c r="G145" s="376">
        <v>0</v>
      </c>
    </row>
    <row r="146" spans="2:7" s="3" customFormat="1" x14ac:dyDescent="0.2">
      <c r="B146" s="36" t="s">
        <v>104</v>
      </c>
      <c r="C146" s="323" t="s">
        <v>405</v>
      </c>
      <c r="D146" s="308" t="s">
        <v>354</v>
      </c>
      <c r="E146" s="308" t="s">
        <v>354</v>
      </c>
      <c r="F146" s="308" t="s">
        <v>354</v>
      </c>
      <c r="G146" s="376">
        <v>0</v>
      </c>
    </row>
    <row r="147" spans="2:7" s="3" customFormat="1" x14ac:dyDescent="0.2">
      <c r="B147" s="36" t="s">
        <v>105</v>
      </c>
      <c r="C147" s="323" t="s">
        <v>405</v>
      </c>
      <c r="D147" s="308" t="s">
        <v>354</v>
      </c>
      <c r="E147" s="308" t="s">
        <v>354</v>
      </c>
      <c r="F147" s="308" t="s">
        <v>354</v>
      </c>
      <c r="G147" s="376">
        <v>0</v>
      </c>
    </row>
    <row r="148" spans="2:7" s="3" customFormat="1" x14ac:dyDescent="0.2">
      <c r="B148" s="36" t="s">
        <v>106</v>
      </c>
      <c r="C148" s="323" t="s">
        <v>405</v>
      </c>
      <c r="D148" s="308" t="s">
        <v>354</v>
      </c>
      <c r="E148" s="308" t="s">
        <v>354</v>
      </c>
      <c r="F148" s="308" t="s">
        <v>354</v>
      </c>
      <c r="G148" s="376">
        <v>0</v>
      </c>
    </row>
    <row r="149" spans="2:7" s="3" customFormat="1" x14ac:dyDescent="0.2">
      <c r="B149" s="36" t="s">
        <v>107</v>
      </c>
      <c r="C149" s="323" t="s">
        <v>405</v>
      </c>
      <c r="D149" s="308" t="s">
        <v>354</v>
      </c>
      <c r="E149" s="308" t="s">
        <v>354</v>
      </c>
      <c r="F149" s="308" t="s">
        <v>354</v>
      </c>
      <c r="G149" s="376">
        <v>0</v>
      </c>
    </row>
    <row r="150" spans="2:7" s="3" customFormat="1" x14ac:dyDescent="0.2">
      <c r="B150" s="36" t="s">
        <v>108</v>
      </c>
      <c r="C150" s="323" t="s">
        <v>405</v>
      </c>
      <c r="D150" s="308" t="s">
        <v>354</v>
      </c>
      <c r="E150" s="308" t="s">
        <v>354</v>
      </c>
      <c r="F150" s="308" t="s">
        <v>354</v>
      </c>
      <c r="G150" s="376">
        <v>0</v>
      </c>
    </row>
    <row r="151" spans="2:7" s="3" customFormat="1" x14ac:dyDescent="0.2">
      <c r="C151" s="161"/>
      <c r="D151" s="112"/>
      <c r="E151" s="113"/>
      <c r="F151" s="113"/>
      <c r="G151" s="375"/>
    </row>
    <row r="152" spans="2:7" s="3" customFormat="1" x14ac:dyDescent="0.2">
      <c r="C152" s="133"/>
      <c r="D152" s="80"/>
      <c r="E152" s="101"/>
      <c r="F152" s="101"/>
      <c r="G152" s="375"/>
    </row>
    <row r="153" spans="2:7" s="3" customFormat="1" x14ac:dyDescent="0.2">
      <c r="C153" s="133"/>
      <c r="D153" s="80"/>
      <c r="E153" s="101"/>
      <c r="F153" s="101"/>
      <c r="G153" s="375"/>
    </row>
    <row r="154" spans="2:7" s="3" customFormat="1" x14ac:dyDescent="0.2">
      <c r="C154" s="133"/>
      <c r="D154" s="80"/>
      <c r="E154" s="101"/>
      <c r="F154" s="101"/>
      <c r="G154" s="375"/>
    </row>
    <row r="155" spans="2:7" s="3" customFormat="1" x14ac:dyDescent="0.2">
      <c r="C155" s="133"/>
      <c r="D155" s="80"/>
      <c r="E155" s="101"/>
      <c r="F155" s="101"/>
      <c r="G155" s="375"/>
    </row>
    <row r="156" spans="2:7" s="3" customFormat="1" x14ac:dyDescent="0.2">
      <c r="B156" s="14" t="s">
        <v>562</v>
      </c>
      <c r="C156" s="131"/>
      <c r="D156" s="77"/>
      <c r="E156" s="101"/>
      <c r="F156" s="101"/>
      <c r="G156" s="375"/>
    </row>
    <row r="157" spans="2:7" s="3" customFormat="1" x14ac:dyDescent="0.2">
      <c r="C157" s="133"/>
      <c r="D157" s="80"/>
      <c r="E157" s="101"/>
      <c r="F157" s="101"/>
      <c r="G157" s="375"/>
    </row>
    <row r="158" spans="2:7" s="3" customFormat="1" x14ac:dyDescent="0.2">
      <c r="C158" s="169" t="s">
        <v>395</v>
      </c>
      <c r="D158" s="169" t="s">
        <v>390</v>
      </c>
      <c r="E158" s="170" t="s">
        <v>391</v>
      </c>
      <c r="F158" s="170" t="s">
        <v>392</v>
      </c>
      <c r="G158" s="373" t="s">
        <v>396</v>
      </c>
    </row>
    <row r="159" spans="2:7" s="3" customFormat="1" x14ac:dyDescent="0.2">
      <c r="C159" s="157">
        <f>COUNTIFS(C161:C164,"=?")</f>
        <v>4</v>
      </c>
      <c r="D159" s="157">
        <f>COUNTIFS(D161:D164,"=?")</f>
        <v>0</v>
      </c>
      <c r="E159" s="157">
        <f>COUNTIFS(E161:E164,"=?")</f>
        <v>0</v>
      </c>
      <c r="F159" s="157">
        <f>COUNTIFS(F161:F164,"=?")</f>
        <v>0</v>
      </c>
      <c r="G159" s="374">
        <f>SUM(G161:G164)</f>
        <v>0</v>
      </c>
    </row>
    <row r="160" spans="2:7" s="3" customFormat="1" x14ac:dyDescent="0.2">
      <c r="C160" s="133"/>
      <c r="D160" s="80"/>
      <c r="E160" s="101"/>
      <c r="F160" s="101"/>
      <c r="G160" s="375"/>
    </row>
    <row r="161" spans="2:7" s="3" customFormat="1" x14ac:dyDescent="0.2">
      <c r="B161" s="36" t="s">
        <v>116</v>
      </c>
      <c r="C161" s="323" t="s">
        <v>405</v>
      </c>
      <c r="D161" s="308"/>
      <c r="E161" s="308"/>
      <c r="F161" s="308"/>
      <c r="G161" s="376">
        <v>0</v>
      </c>
    </row>
    <row r="162" spans="2:7" s="3" customFormat="1" x14ac:dyDescent="0.2">
      <c r="B162" s="36" t="s">
        <v>117</v>
      </c>
      <c r="C162" s="323" t="s">
        <v>405</v>
      </c>
      <c r="D162" s="308" t="s">
        <v>354</v>
      </c>
      <c r="E162" s="308" t="s">
        <v>354</v>
      </c>
      <c r="F162" s="308" t="s">
        <v>354</v>
      </c>
      <c r="G162" s="376">
        <v>0</v>
      </c>
    </row>
    <row r="163" spans="2:7" s="3" customFormat="1" x14ac:dyDescent="0.2">
      <c r="B163" s="36" t="s">
        <v>118</v>
      </c>
      <c r="C163" s="323" t="s">
        <v>405</v>
      </c>
      <c r="D163" s="308" t="s">
        <v>354</v>
      </c>
      <c r="E163" s="308" t="s">
        <v>354</v>
      </c>
      <c r="F163" s="308" t="s">
        <v>354</v>
      </c>
      <c r="G163" s="376">
        <v>0</v>
      </c>
    </row>
    <row r="164" spans="2:7" s="3" customFormat="1" x14ac:dyDescent="0.2">
      <c r="B164" s="36" t="s">
        <v>119</v>
      </c>
      <c r="C164" s="323" t="s">
        <v>405</v>
      </c>
      <c r="D164" s="308" t="s">
        <v>354</v>
      </c>
      <c r="E164" s="308" t="s">
        <v>354</v>
      </c>
      <c r="F164" s="308" t="s">
        <v>354</v>
      </c>
      <c r="G164" s="376">
        <v>0</v>
      </c>
    </row>
    <row r="165" spans="2:7" s="3" customFormat="1" x14ac:dyDescent="0.2">
      <c r="C165" s="133"/>
      <c r="D165" s="80"/>
      <c r="E165" s="101"/>
      <c r="F165" s="101"/>
      <c r="G165" s="377"/>
    </row>
    <row r="166" spans="2:7" s="3" customFormat="1" x14ac:dyDescent="0.2">
      <c r="C166" s="133"/>
      <c r="D166" s="80"/>
      <c r="E166" s="101"/>
      <c r="F166" s="101"/>
      <c r="G166" s="375"/>
    </row>
    <row r="167" spans="2:7" s="3" customFormat="1" x14ac:dyDescent="0.2">
      <c r="B167" s="14" t="s">
        <v>563</v>
      </c>
      <c r="C167" s="131"/>
      <c r="D167" s="77"/>
      <c r="E167" s="101"/>
      <c r="F167" s="101"/>
      <c r="G167" s="375"/>
    </row>
    <row r="168" spans="2:7" s="3" customFormat="1" x14ac:dyDescent="0.2">
      <c r="C168" s="133"/>
      <c r="D168" s="80"/>
      <c r="E168" s="101"/>
      <c r="F168" s="101"/>
      <c r="G168" s="375"/>
    </row>
    <row r="169" spans="2:7" s="3" customFormat="1" x14ac:dyDescent="0.2">
      <c r="C169" s="169" t="s">
        <v>395</v>
      </c>
      <c r="D169" s="169" t="s">
        <v>390</v>
      </c>
      <c r="E169" s="170" t="s">
        <v>391</v>
      </c>
      <c r="F169" s="170" t="s">
        <v>392</v>
      </c>
      <c r="G169" s="373" t="s">
        <v>396</v>
      </c>
    </row>
    <row r="170" spans="2:7" s="3" customFormat="1" x14ac:dyDescent="0.2">
      <c r="C170" s="157">
        <f>COUNTIFS(C172:C201,"=?")</f>
        <v>28</v>
      </c>
      <c r="D170" s="157">
        <f>COUNTIFS(D172:D201,"=?")</f>
        <v>1</v>
      </c>
      <c r="E170" s="157">
        <f>COUNTIFS(E172:E201,"=?")</f>
        <v>0</v>
      </c>
      <c r="F170" s="157">
        <f>COUNTIFS(F172:F201,"=?")</f>
        <v>1</v>
      </c>
      <c r="G170" s="374">
        <f>SUM(G172:G201)</f>
        <v>1254.3900000000001</v>
      </c>
    </row>
    <row r="171" spans="2:7" s="3" customFormat="1" x14ac:dyDescent="0.2">
      <c r="C171" s="133"/>
      <c r="D171" s="80"/>
      <c r="E171" s="101"/>
      <c r="F171" s="101"/>
      <c r="G171" s="375"/>
    </row>
    <row r="172" spans="2:7" s="3" customFormat="1" x14ac:dyDescent="0.2">
      <c r="B172" s="36" t="s">
        <v>120</v>
      </c>
      <c r="C172" s="323"/>
      <c r="D172" s="323" t="s">
        <v>405</v>
      </c>
      <c r="E172" s="308" t="s">
        <v>354</v>
      </c>
      <c r="F172" s="308" t="s">
        <v>354</v>
      </c>
      <c r="G172" s="376">
        <v>40.89</v>
      </c>
    </row>
    <row r="173" spans="2:7" s="3" customFormat="1" x14ac:dyDescent="0.2">
      <c r="B173" s="36" t="s">
        <v>121</v>
      </c>
      <c r="C173" s="323" t="s">
        <v>405</v>
      </c>
      <c r="D173" s="308" t="s">
        <v>354</v>
      </c>
      <c r="E173" s="308" t="s">
        <v>354</v>
      </c>
      <c r="F173" s="308" t="s">
        <v>354</v>
      </c>
      <c r="G173" s="376">
        <v>0</v>
      </c>
    </row>
    <row r="174" spans="2:7" s="3" customFormat="1" x14ac:dyDescent="0.2">
      <c r="B174" s="36" t="s">
        <v>122</v>
      </c>
      <c r="C174" s="323" t="s">
        <v>405</v>
      </c>
      <c r="D174" s="308" t="s">
        <v>354</v>
      </c>
      <c r="E174" s="308" t="s">
        <v>354</v>
      </c>
      <c r="F174" s="308" t="s">
        <v>354</v>
      </c>
      <c r="G174" s="376">
        <v>0</v>
      </c>
    </row>
    <row r="175" spans="2:7" s="3" customFormat="1" x14ac:dyDescent="0.2">
      <c r="B175" s="36" t="s">
        <v>123</v>
      </c>
      <c r="C175" s="323" t="s">
        <v>405</v>
      </c>
      <c r="D175" s="308" t="s">
        <v>354</v>
      </c>
      <c r="E175" s="308" t="s">
        <v>354</v>
      </c>
      <c r="F175" s="308" t="s">
        <v>354</v>
      </c>
      <c r="G175" s="376">
        <v>0</v>
      </c>
    </row>
    <row r="176" spans="2:7" s="3" customFormat="1" x14ac:dyDescent="0.2">
      <c r="B176" s="36" t="s">
        <v>124</v>
      </c>
      <c r="C176" s="323" t="s">
        <v>405</v>
      </c>
      <c r="D176" s="308" t="s">
        <v>354</v>
      </c>
      <c r="E176" s="308" t="s">
        <v>354</v>
      </c>
      <c r="F176" s="308" t="s">
        <v>354</v>
      </c>
      <c r="G176" s="376">
        <v>0</v>
      </c>
    </row>
    <row r="177" spans="2:7" s="3" customFormat="1" x14ac:dyDescent="0.2">
      <c r="B177" s="36" t="s">
        <v>125</v>
      </c>
      <c r="C177" s="323" t="s">
        <v>405</v>
      </c>
      <c r="D177" s="308" t="s">
        <v>354</v>
      </c>
      <c r="E177" s="308" t="s">
        <v>354</v>
      </c>
      <c r="F177" s="308" t="s">
        <v>354</v>
      </c>
      <c r="G177" s="376">
        <v>0</v>
      </c>
    </row>
    <row r="178" spans="2:7" s="3" customFormat="1" x14ac:dyDescent="0.2">
      <c r="B178" s="36" t="s">
        <v>126</v>
      </c>
      <c r="C178" s="323" t="s">
        <v>405</v>
      </c>
      <c r="D178" s="308" t="s">
        <v>354</v>
      </c>
      <c r="E178" s="308" t="s">
        <v>354</v>
      </c>
      <c r="F178" s="308" t="s">
        <v>354</v>
      </c>
      <c r="G178" s="376">
        <v>0</v>
      </c>
    </row>
    <row r="179" spans="2:7" s="3" customFormat="1" x14ac:dyDescent="0.2">
      <c r="B179" s="36" t="s">
        <v>127</v>
      </c>
      <c r="C179" s="323" t="s">
        <v>405</v>
      </c>
      <c r="D179" s="308" t="s">
        <v>354</v>
      </c>
      <c r="E179" s="308" t="s">
        <v>354</v>
      </c>
      <c r="F179" s="308" t="s">
        <v>354</v>
      </c>
      <c r="G179" s="376">
        <v>0</v>
      </c>
    </row>
    <row r="180" spans="2:7" s="3" customFormat="1" x14ac:dyDescent="0.2">
      <c r="B180" s="36" t="s">
        <v>142</v>
      </c>
      <c r="C180" s="323" t="s">
        <v>405</v>
      </c>
      <c r="D180" s="308"/>
      <c r="E180" s="308"/>
      <c r="F180" s="308"/>
      <c r="G180" s="376">
        <v>0</v>
      </c>
    </row>
    <row r="181" spans="2:7" s="3" customFormat="1" x14ac:dyDescent="0.2">
      <c r="B181" s="36" t="s">
        <v>128</v>
      </c>
      <c r="C181" s="323" t="s">
        <v>405</v>
      </c>
      <c r="D181" s="308" t="s">
        <v>354</v>
      </c>
      <c r="E181" s="308" t="s">
        <v>354</v>
      </c>
      <c r="F181" s="308" t="s">
        <v>354</v>
      </c>
      <c r="G181" s="376">
        <v>0</v>
      </c>
    </row>
    <row r="182" spans="2:7" s="3" customFormat="1" x14ac:dyDescent="0.2">
      <c r="B182" s="36" t="s">
        <v>129</v>
      </c>
      <c r="C182" s="323" t="s">
        <v>405</v>
      </c>
      <c r="D182" s="308" t="s">
        <v>354</v>
      </c>
      <c r="E182" s="308" t="s">
        <v>354</v>
      </c>
      <c r="F182" s="308" t="s">
        <v>354</v>
      </c>
      <c r="G182" s="376">
        <v>0</v>
      </c>
    </row>
    <row r="183" spans="2:7" s="3" customFormat="1" x14ac:dyDescent="0.2">
      <c r="B183" s="36" t="s">
        <v>130</v>
      </c>
      <c r="C183" s="323" t="s">
        <v>405</v>
      </c>
      <c r="D183" s="308" t="s">
        <v>354</v>
      </c>
      <c r="E183" s="308" t="s">
        <v>354</v>
      </c>
      <c r="F183" s="308" t="s">
        <v>354</v>
      </c>
      <c r="G183" s="376">
        <v>0</v>
      </c>
    </row>
    <row r="184" spans="2:7" s="3" customFormat="1" x14ac:dyDescent="0.2">
      <c r="B184" s="36" t="s">
        <v>131</v>
      </c>
      <c r="C184" s="323" t="s">
        <v>405</v>
      </c>
      <c r="D184" s="308" t="s">
        <v>354</v>
      </c>
      <c r="E184" s="308" t="s">
        <v>354</v>
      </c>
      <c r="F184" s="308" t="s">
        <v>354</v>
      </c>
      <c r="G184" s="376">
        <v>0</v>
      </c>
    </row>
    <row r="185" spans="2:7" s="3" customFormat="1" x14ac:dyDescent="0.2">
      <c r="B185" s="36" t="s">
        <v>516</v>
      </c>
      <c r="C185" s="323" t="s">
        <v>405</v>
      </c>
      <c r="D185" s="308"/>
      <c r="E185" s="308"/>
      <c r="F185" s="308"/>
      <c r="G185" s="376">
        <v>0</v>
      </c>
    </row>
    <row r="186" spans="2:7" s="3" customFormat="1" x14ac:dyDescent="0.2">
      <c r="B186" s="36" t="s">
        <v>132</v>
      </c>
      <c r="C186" s="323" t="s">
        <v>405</v>
      </c>
      <c r="D186" s="308" t="s">
        <v>354</v>
      </c>
      <c r="E186" s="308" t="s">
        <v>354</v>
      </c>
      <c r="F186" s="308" t="s">
        <v>354</v>
      </c>
      <c r="G186" s="376">
        <v>0</v>
      </c>
    </row>
    <row r="187" spans="2:7" s="3" customFormat="1" x14ac:dyDescent="0.2">
      <c r="B187" s="36" t="s">
        <v>133</v>
      </c>
      <c r="C187" s="308" t="s">
        <v>354</v>
      </c>
      <c r="D187" s="323"/>
      <c r="E187" s="308" t="s">
        <v>354</v>
      </c>
      <c r="F187" s="323" t="s">
        <v>405</v>
      </c>
      <c r="G187" s="309">
        <v>1213.5</v>
      </c>
    </row>
    <row r="188" spans="2:7" s="3" customFormat="1" x14ac:dyDescent="0.2">
      <c r="B188" s="36" t="s">
        <v>134</v>
      </c>
      <c r="C188" s="323" t="s">
        <v>405</v>
      </c>
      <c r="D188" s="308" t="s">
        <v>354</v>
      </c>
      <c r="E188" s="308" t="s">
        <v>354</v>
      </c>
      <c r="F188" s="308" t="s">
        <v>354</v>
      </c>
      <c r="G188" s="376">
        <v>0</v>
      </c>
    </row>
    <row r="189" spans="2:7" s="3" customFormat="1" x14ac:dyDescent="0.2">
      <c r="B189" s="36" t="s">
        <v>135</v>
      </c>
      <c r="C189" s="323" t="s">
        <v>405</v>
      </c>
      <c r="D189" s="308"/>
      <c r="E189" s="308"/>
      <c r="F189" s="308"/>
      <c r="G189" s="376">
        <v>0</v>
      </c>
    </row>
    <row r="190" spans="2:7" s="3" customFormat="1" x14ac:dyDescent="0.2">
      <c r="B190" s="36" t="s">
        <v>552</v>
      </c>
      <c r="C190" s="323" t="s">
        <v>405</v>
      </c>
      <c r="D190" s="308"/>
      <c r="E190" s="308"/>
      <c r="F190" s="308"/>
      <c r="G190" s="376">
        <v>0</v>
      </c>
    </row>
    <row r="191" spans="2:7" s="3" customFormat="1" x14ac:dyDescent="0.2">
      <c r="B191" s="36" t="s">
        <v>553</v>
      </c>
      <c r="C191" s="323" t="s">
        <v>405</v>
      </c>
      <c r="D191" s="308"/>
      <c r="E191" s="308"/>
      <c r="F191" s="308"/>
      <c r="G191" s="376">
        <v>0</v>
      </c>
    </row>
    <row r="192" spans="2:7" s="3" customFormat="1" x14ac:dyDescent="0.2">
      <c r="B192" s="36" t="s">
        <v>532</v>
      </c>
      <c r="C192" s="323" t="s">
        <v>405</v>
      </c>
      <c r="D192" s="308"/>
      <c r="E192" s="308"/>
      <c r="F192" s="308"/>
      <c r="G192" s="376">
        <v>0</v>
      </c>
    </row>
    <row r="193" spans="2:7" s="3" customFormat="1" x14ac:dyDescent="0.2">
      <c r="B193" s="36" t="s">
        <v>554</v>
      </c>
      <c r="C193" s="323" t="s">
        <v>405</v>
      </c>
      <c r="D193" s="308"/>
      <c r="E193" s="308"/>
      <c r="F193" s="308"/>
      <c r="G193" s="376">
        <v>0</v>
      </c>
    </row>
    <row r="194" spans="2:7" s="3" customFormat="1" x14ac:dyDescent="0.2">
      <c r="B194" s="36" t="s">
        <v>555</v>
      </c>
      <c r="C194" s="323" t="s">
        <v>405</v>
      </c>
      <c r="D194" s="308"/>
      <c r="E194" s="308"/>
      <c r="F194" s="308"/>
      <c r="G194" s="376">
        <v>0</v>
      </c>
    </row>
    <row r="195" spans="2:7" s="3" customFormat="1" x14ac:dyDescent="0.2">
      <c r="B195" s="36" t="s">
        <v>557</v>
      </c>
      <c r="C195" s="323" t="s">
        <v>405</v>
      </c>
      <c r="D195" s="308"/>
      <c r="E195" s="308"/>
      <c r="F195" s="308"/>
      <c r="G195" s="376">
        <v>0</v>
      </c>
    </row>
    <row r="196" spans="2:7" s="3" customFormat="1" x14ac:dyDescent="0.2">
      <c r="B196" s="36" t="s">
        <v>136</v>
      </c>
      <c r="C196" s="323" t="s">
        <v>405</v>
      </c>
      <c r="D196" s="308"/>
      <c r="E196" s="308"/>
      <c r="F196" s="308"/>
      <c r="G196" s="376">
        <v>0</v>
      </c>
    </row>
    <row r="197" spans="2:7" s="3" customFormat="1" x14ac:dyDescent="0.2">
      <c r="B197" s="36" t="s">
        <v>137</v>
      </c>
      <c r="C197" s="323" t="s">
        <v>405</v>
      </c>
      <c r="D197" s="308"/>
      <c r="E197" s="308"/>
      <c r="F197" s="308"/>
      <c r="G197" s="376">
        <v>0</v>
      </c>
    </row>
    <row r="198" spans="2:7" s="3" customFormat="1" x14ac:dyDescent="0.2">
      <c r="B198" s="36" t="s">
        <v>520</v>
      </c>
      <c r="C198" s="323" t="s">
        <v>405</v>
      </c>
      <c r="D198" s="323"/>
      <c r="E198" s="308" t="s">
        <v>354</v>
      </c>
      <c r="F198" s="308" t="s">
        <v>354</v>
      </c>
      <c r="G198" s="376">
        <v>0</v>
      </c>
    </row>
    <row r="199" spans="2:7" s="3" customFormat="1" x14ac:dyDescent="0.2">
      <c r="B199" s="36" t="s">
        <v>558</v>
      </c>
      <c r="C199" s="323" t="s">
        <v>405</v>
      </c>
      <c r="D199" s="308" t="s">
        <v>354</v>
      </c>
      <c r="E199" s="308" t="s">
        <v>354</v>
      </c>
      <c r="F199" s="308" t="s">
        <v>354</v>
      </c>
      <c r="G199" s="376">
        <v>0</v>
      </c>
    </row>
    <row r="200" spans="2:7" s="3" customFormat="1" x14ac:dyDescent="0.2">
      <c r="B200" s="36" t="s">
        <v>138</v>
      </c>
      <c r="C200" s="323" t="s">
        <v>405</v>
      </c>
      <c r="D200" s="308" t="s">
        <v>354</v>
      </c>
      <c r="E200" s="308" t="s">
        <v>354</v>
      </c>
      <c r="F200" s="308" t="s">
        <v>354</v>
      </c>
      <c r="G200" s="376">
        <v>0</v>
      </c>
    </row>
    <row r="201" spans="2:7" s="3" customFormat="1" x14ac:dyDescent="0.2">
      <c r="B201" s="36" t="s">
        <v>139</v>
      </c>
      <c r="C201" s="323" t="s">
        <v>405</v>
      </c>
      <c r="D201" s="323"/>
      <c r="E201" s="308" t="s">
        <v>354</v>
      </c>
      <c r="F201" s="308" t="s">
        <v>354</v>
      </c>
      <c r="G201" s="376">
        <v>0</v>
      </c>
    </row>
    <row r="202" spans="2:7" s="3" customFormat="1" x14ac:dyDescent="0.2">
      <c r="C202" s="161"/>
      <c r="D202" s="112"/>
      <c r="E202" s="113"/>
      <c r="F202" s="113"/>
      <c r="G202" s="375"/>
    </row>
    <row r="203" spans="2:7" s="3" customFormat="1" x14ac:dyDescent="0.2">
      <c r="C203" s="133"/>
      <c r="D203" s="80"/>
      <c r="E203" s="101"/>
      <c r="F203" s="101"/>
      <c r="G203" s="375"/>
    </row>
    <row r="204" spans="2:7" s="3" customFormat="1" x14ac:dyDescent="0.2">
      <c r="B204" s="14" t="s">
        <v>140</v>
      </c>
      <c r="C204" s="131"/>
      <c r="D204" s="77"/>
      <c r="E204" s="101"/>
      <c r="F204" s="101"/>
      <c r="G204" s="375"/>
    </row>
    <row r="205" spans="2:7" s="3" customFormat="1" x14ac:dyDescent="0.2">
      <c r="C205" s="133"/>
      <c r="D205" s="80"/>
      <c r="E205" s="101"/>
      <c r="F205" s="101"/>
      <c r="G205" s="375"/>
    </row>
    <row r="206" spans="2:7" s="3" customFormat="1" x14ac:dyDescent="0.2">
      <c r="C206" s="169" t="s">
        <v>395</v>
      </c>
      <c r="D206" s="169" t="s">
        <v>390</v>
      </c>
      <c r="E206" s="170" t="s">
        <v>391</v>
      </c>
      <c r="F206" s="170" t="s">
        <v>392</v>
      </c>
      <c r="G206" s="373" t="s">
        <v>396</v>
      </c>
    </row>
    <row r="207" spans="2:7" s="3" customFormat="1" x14ac:dyDescent="0.2">
      <c r="C207" s="157">
        <f>COUNTIFS(C209,"=?")</f>
        <v>1</v>
      </c>
      <c r="D207" s="157">
        <f>COUNTIFS(D209,"=?")</f>
        <v>0</v>
      </c>
      <c r="E207" s="157">
        <f>COUNTIFS(E209,"=?")</f>
        <v>0</v>
      </c>
      <c r="F207" s="157">
        <f>COUNTIFS(F209,"=?")</f>
        <v>0</v>
      </c>
      <c r="G207" s="374">
        <f>SUM(G209)</f>
        <v>0</v>
      </c>
    </row>
    <row r="208" spans="2:7" s="3" customFormat="1" x14ac:dyDescent="0.2">
      <c r="C208" s="133"/>
      <c r="D208" s="80"/>
      <c r="E208" s="101"/>
      <c r="F208" s="101"/>
      <c r="G208" s="375"/>
    </row>
    <row r="209" spans="2:7" s="3" customFormat="1" x14ac:dyDescent="0.2">
      <c r="B209" s="36" t="s">
        <v>141</v>
      </c>
      <c r="C209" s="323" t="s">
        <v>405</v>
      </c>
      <c r="D209" s="308" t="s">
        <v>354</v>
      </c>
      <c r="E209" s="308" t="s">
        <v>354</v>
      </c>
      <c r="F209" s="308" t="s">
        <v>354</v>
      </c>
      <c r="G209" s="376">
        <v>0</v>
      </c>
    </row>
    <row r="210" spans="2:7" s="3" customFormat="1" x14ac:dyDescent="0.2">
      <c r="B210" s="36"/>
      <c r="C210" s="428"/>
      <c r="D210" s="517"/>
      <c r="E210" s="517"/>
      <c r="F210" s="517"/>
      <c r="G210" s="518"/>
    </row>
    <row r="211" spans="2:7" s="3" customFormat="1" x14ac:dyDescent="0.2">
      <c r="B211" s="36"/>
      <c r="C211" s="428"/>
      <c r="D211" s="517"/>
      <c r="E211" s="517"/>
      <c r="F211" s="517"/>
      <c r="G211" s="518"/>
    </row>
    <row r="212" spans="2:7" s="3" customFormat="1" x14ac:dyDescent="0.2">
      <c r="C212" s="133"/>
      <c r="D212" s="80"/>
      <c r="E212" s="101"/>
      <c r="F212" s="101"/>
      <c r="G212" s="375"/>
    </row>
    <row r="213" spans="2:7" ht="15" x14ac:dyDescent="0.25">
      <c r="B213" s="15" t="s">
        <v>507</v>
      </c>
      <c r="C213" s="140"/>
      <c r="D213" s="89"/>
      <c r="E213" s="128"/>
      <c r="F213" s="128"/>
      <c r="G213" s="371"/>
    </row>
    <row r="214" spans="2:7" s="3" customFormat="1" x14ac:dyDescent="0.2">
      <c r="C214" s="133"/>
      <c r="D214" s="80"/>
      <c r="E214" s="101"/>
      <c r="F214" s="101"/>
      <c r="G214" s="375"/>
    </row>
    <row r="215" spans="2:7" s="3" customFormat="1" x14ac:dyDescent="0.2">
      <c r="C215" s="133"/>
      <c r="D215" s="80"/>
      <c r="E215" s="101"/>
      <c r="F215" s="101"/>
      <c r="G215" s="375"/>
    </row>
    <row r="216" spans="2:7" s="3" customFormat="1" x14ac:dyDescent="0.2">
      <c r="C216" s="133"/>
      <c r="D216" s="80"/>
      <c r="E216" s="101"/>
      <c r="F216" s="101"/>
      <c r="G216" s="375"/>
    </row>
    <row r="217" spans="2:7" s="3" customFormat="1" x14ac:dyDescent="0.2">
      <c r="C217" s="133"/>
      <c r="D217" s="80"/>
      <c r="E217" s="101"/>
      <c r="F217" s="101"/>
      <c r="G217" s="375"/>
    </row>
    <row r="218" spans="2:7" s="3" customFormat="1" x14ac:dyDescent="0.2">
      <c r="C218" s="133"/>
      <c r="D218" s="80"/>
      <c r="E218" s="101"/>
      <c r="F218" s="101"/>
      <c r="G218" s="375"/>
    </row>
    <row r="219" spans="2:7" s="3" customFormat="1" x14ac:dyDescent="0.2">
      <c r="C219" s="133"/>
      <c r="D219" s="80"/>
      <c r="E219" s="101"/>
      <c r="F219" s="101"/>
      <c r="G219" s="375"/>
    </row>
    <row r="220" spans="2:7" s="3" customFormat="1" x14ac:dyDescent="0.2">
      <c r="C220" s="133"/>
      <c r="D220" s="80"/>
      <c r="E220" s="101"/>
      <c r="F220" s="101"/>
      <c r="G220" s="375"/>
    </row>
    <row r="221" spans="2:7" s="3" customFormat="1" x14ac:dyDescent="0.2">
      <c r="C221" s="133"/>
      <c r="D221" s="80"/>
      <c r="E221" s="101"/>
      <c r="F221" s="101"/>
      <c r="G221" s="375"/>
    </row>
    <row r="222" spans="2:7" s="3" customFormat="1" x14ac:dyDescent="0.2">
      <c r="C222" s="133"/>
      <c r="D222" s="80"/>
      <c r="E222" s="101"/>
      <c r="F222" s="101"/>
      <c r="G222" s="375"/>
    </row>
    <row r="223" spans="2:7" s="3" customFormat="1" x14ac:dyDescent="0.2">
      <c r="C223" s="133"/>
      <c r="D223" s="80"/>
      <c r="E223" s="101"/>
      <c r="F223" s="101"/>
      <c r="G223" s="375"/>
    </row>
    <row r="224" spans="2:7" s="3" customFormat="1" x14ac:dyDescent="0.2">
      <c r="C224" s="133"/>
      <c r="D224" s="80"/>
      <c r="E224" s="101"/>
      <c r="F224" s="101"/>
      <c r="G224" s="375"/>
    </row>
    <row r="225" spans="3:7" s="3" customFormat="1" x14ac:dyDescent="0.2">
      <c r="C225" s="133"/>
      <c r="D225" s="80"/>
      <c r="E225" s="101"/>
      <c r="F225" s="101"/>
      <c r="G225" s="375"/>
    </row>
    <row r="226" spans="3:7" s="3" customFormat="1" x14ac:dyDescent="0.2">
      <c r="C226" s="133"/>
      <c r="D226" s="80"/>
      <c r="E226" s="101"/>
      <c r="F226" s="101"/>
      <c r="G226" s="375"/>
    </row>
    <row r="227" spans="3:7" s="3" customFormat="1" x14ac:dyDescent="0.2">
      <c r="C227" s="133"/>
      <c r="D227" s="80"/>
      <c r="E227" s="101"/>
      <c r="F227" s="101"/>
      <c r="G227" s="375"/>
    </row>
    <row r="228" spans="3:7" s="3" customFormat="1" x14ac:dyDescent="0.2">
      <c r="C228" s="133"/>
      <c r="D228" s="80"/>
      <c r="E228" s="101"/>
      <c r="F228" s="101"/>
      <c r="G228" s="375"/>
    </row>
    <row r="229" spans="3:7" s="3" customFormat="1" x14ac:dyDescent="0.2">
      <c r="C229" s="133"/>
      <c r="D229" s="80"/>
      <c r="E229" s="101"/>
      <c r="F229" s="101"/>
      <c r="G229" s="375"/>
    </row>
    <row r="230" spans="3:7" s="3" customFormat="1" x14ac:dyDescent="0.2">
      <c r="C230" s="133"/>
      <c r="D230" s="80"/>
      <c r="E230" s="101"/>
      <c r="F230" s="101"/>
      <c r="G230" s="375"/>
    </row>
    <row r="231" spans="3:7" s="3" customFormat="1" x14ac:dyDescent="0.2">
      <c r="C231" s="133"/>
      <c r="D231" s="80"/>
      <c r="E231" s="101"/>
      <c r="F231" s="101"/>
      <c r="G231" s="375"/>
    </row>
    <row r="232" spans="3:7" s="3" customFormat="1" x14ac:dyDescent="0.2">
      <c r="C232" s="133"/>
      <c r="D232" s="80"/>
      <c r="E232" s="101"/>
      <c r="F232" s="101"/>
      <c r="G232" s="375"/>
    </row>
    <row r="233" spans="3:7" s="3" customFormat="1" x14ac:dyDescent="0.2">
      <c r="C233" s="133"/>
      <c r="D233" s="80"/>
      <c r="E233" s="101"/>
      <c r="F233" s="101"/>
      <c r="G233" s="375"/>
    </row>
    <row r="234" spans="3:7" s="3" customFormat="1" x14ac:dyDescent="0.2">
      <c r="C234" s="133"/>
      <c r="D234" s="80"/>
      <c r="E234" s="101"/>
      <c r="F234" s="101"/>
      <c r="G234" s="375"/>
    </row>
    <row r="235" spans="3:7" s="3" customFormat="1" x14ac:dyDescent="0.2">
      <c r="C235" s="133"/>
      <c r="D235" s="80"/>
      <c r="E235" s="101"/>
      <c r="F235" s="101"/>
      <c r="G235" s="375"/>
    </row>
    <row r="236" spans="3:7" s="3" customFormat="1" x14ac:dyDescent="0.2">
      <c r="C236" s="133"/>
      <c r="D236" s="80"/>
      <c r="E236" s="101"/>
      <c r="F236" s="101"/>
      <c r="G236" s="375"/>
    </row>
    <row r="237" spans="3:7" s="3" customFormat="1" x14ac:dyDescent="0.2">
      <c r="C237" s="133"/>
      <c r="D237" s="80"/>
      <c r="E237" s="101"/>
      <c r="F237" s="101"/>
      <c r="G237" s="375"/>
    </row>
    <row r="238" spans="3:7" s="3" customFormat="1" x14ac:dyDescent="0.2">
      <c r="C238" s="133"/>
      <c r="D238" s="80"/>
      <c r="E238" s="101"/>
      <c r="F238" s="101"/>
      <c r="G238" s="375"/>
    </row>
    <row r="239" spans="3:7" s="3" customFormat="1" x14ac:dyDescent="0.2">
      <c r="C239" s="133"/>
      <c r="D239" s="80"/>
      <c r="E239" s="101"/>
      <c r="F239" s="101"/>
      <c r="G239" s="375"/>
    </row>
    <row r="240" spans="3:7" s="3" customFormat="1" x14ac:dyDescent="0.2">
      <c r="C240" s="133"/>
      <c r="D240" s="80"/>
      <c r="E240" s="101"/>
      <c r="F240" s="101"/>
      <c r="G240" s="375"/>
    </row>
    <row r="241" spans="3:7" s="3" customFormat="1" x14ac:dyDescent="0.2">
      <c r="C241" s="133"/>
      <c r="D241" s="80"/>
      <c r="E241" s="101"/>
      <c r="F241" s="101"/>
      <c r="G241" s="375"/>
    </row>
    <row r="242" spans="3:7" s="3" customFormat="1" x14ac:dyDescent="0.2">
      <c r="C242" s="133"/>
      <c r="D242" s="80"/>
      <c r="E242" s="101"/>
      <c r="F242" s="101"/>
      <c r="G242" s="375"/>
    </row>
    <row r="243" spans="3:7" s="3" customFormat="1" x14ac:dyDescent="0.2">
      <c r="C243" s="133"/>
      <c r="D243" s="80"/>
      <c r="E243" s="101"/>
      <c r="F243" s="101"/>
      <c r="G243" s="375"/>
    </row>
    <row r="244" spans="3:7" s="3" customFormat="1" x14ac:dyDescent="0.2">
      <c r="C244" s="133"/>
      <c r="D244" s="80"/>
      <c r="E244" s="101"/>
      <c r="F244" s="101"/>
      <c r="G244" s="375"/>
    </row>
    <row r="245" spans="3:7" s="3" customFormat="1" x14ac:dyDescent="0.2">
      <c r="C245" s="133"/>
      <c r="D245" s="80"/>
      <c r="E245" s="101"/>
      <c r="F245" s="101"/>
      <c r="G245" s="375"/>
    </row>
    <row r="246" spans="3:7" s="3" customFormat="1" x14ac:dyDescent="0.2">
      <c r="C246" s="133"/>
      <c r="D246" s="80"/>
      <c r="E246" s="101"/>
      <c r="F246" s="101"/>
      <c r="G246" s="375"/>
    </row>
    <row r="247" spans="3:7" s="3" customFormat="1" x14ac:dyDescent="0.2">
      <c r="C247" s="133"/>
      <c r="D247" s="80"/>
      <c r="E247" s="101"/>
      <c r="F247" s="101"/>
      <c r="G247" s="375"/>
    </row>
    <row r="248" spans="3:7" s="3" customFormat="1" x14ac:dyDescent="0.2">
      <c r="C248" s="133"/>
      <c r="D248" s="80"/>
      <c r="E248" s="101"/>
      <c r="F248" s="101"/>
      <c r="G248" s="375"/>
    </row>
    <row r="249" spans="3:7" s="3" customFormat="1" x14ac:dyDescent="0.2">
      <c r="C249" s="133"/>
      <c r="D249" s="80"/>
      <c r="E249" s="101"/>
      <c r="F249" s="101"/>
      <c r="G249" s="375"/>
    </row>
    <row r="250" spans="3:7" s="3" customFormat="1" x14ac:dyDescent="0.2">
      <c r="C250" s="133"/>
      <c r="D250" s="80"/>
      <c r="E250" s="101"/>
      <c r="F250" s="101"/>
      <c r="G250" s="375"/>
    </row>
    <row r="251" spans="3:7" s="3" customFormat="1" x14ac:dyDescent="0.2">
      <c r="C251" s="133"/>
      <c r="D251" s="80"/>
      <c r="E251" s="101"/>
      <c r="F251" s="101"/>
      <c r="G251" s="375"/>
    </row>
    <row r="252" spans="3:7" s="3" customFormat="1" x14ac:dyDescent="0.2">
      <c r="C252" s="133"/>
      <c r="D252" s="80"/>
      <c r="E252" s="101"/>
      <c r="F252" s="101"/>
      <c r="G252" s="375"/>
    </row>
    <row r="253" spans="3:7" s="3" customFormat="1" x14ac:dyDescent="0.2">
      <c r="C253" s="133"/>
      <c r="D253" s="80"/>
      <c r="E253" s="101"/>
      <c r="F253" s="101"/>
      <c r="G253" s="375"/>
    </row>
    <row r="254" spans="3:7" s="3" customFormat="1" x14ac:dyDescent="0.2">
      <c r="C254" s="133"/>
      <c r="D254" s="80"/>
      <c r="E254" s="101"/>
      <c r="F254" s="101"/>
      <c r="G254" s="375"/>
    </row>
    <row r="255" spans="3:7" s="3" customFormat="1" x14ac:dyDescent="0.2">
      <c r="C255" s="133"/>
      <c r="D255" s="80"/>
      <c r="E255" s="101"/>
      <c r="F255" s="101"/>
      <c r="G255" s="375"/>
    </row>
    <row r="256" spans="3:7" s="3" customFormat="1" x14ac:dyDescent="0.2">
      <c r="C256" s="133"/>
      <c r="D256" s="80"/>
      <c r="E256" s="101"/>
      <c r="F256" s="101"/>
      <c r="G256" s="375"/>
    </row>
    <row r="257" spans="3:7" s="3" customFormat="1" x14ac:dyDescent="0.2">
      <c r="C257" s="133"/>
      <c r="D257" s="80"/>
      <c r="E257" s="101"/>
      <c r="F257" s="101"/>
      <c r="G257" s="375"/>
    </row>
    <row r="258" spans="3:7" s="3" customFormat="1" x14ac:dyDescent="0.2">
      <c r="C258" s="133"/>
      <c r="D258" s="80"/>
      <c r="E258" s="101"/>
      <c r="F258" s="101"/>
      <c r="G258" s="375"/>
    </row>
    <row r="259" spans="3:7" s="3" customFormat="1" x14ac:dyDescent="0.2">
      <c r="C259" s="133"/>
      <c r="D259" s="80"/>
      <c r="E259" s="101"/>
      <c r="F259" s="101"/>
      <c r="G259" s="375"/>
    </row>
    <row r="260" spans="3:7" s="3" customFormat="1" x14ac:dyDescent="0.2">
      <c r="C260" s="133"/>
      <c r="D260" s="80"/>
      <c r="E260" s="101"/>
      <c r="F260" s="101"/>
      <c r="G260" s="375"/>
    </row>
    <row r="261" spans="3:7" s="3" customFormat="1" x14ac:dyDescent="0.2">
      <c r="C261" s="133"/>
      <c r="D261" s="80"/>
      <c r="E261" s="101"/>
      <c r="F261" s="101"/>
      <c r="G261" s="375"/>
    </row>
    <row r="262" spans="3:7" s="3" customFormat="1" x14ac:dyDescent="0.2">
      <c r="C262" s="133"/>
      <c r="D262" s="80"/>
      <c r="E262" s="101"/>
      <c r="F262" s="101"/>
      <c r="G262" s="375"/>
    </row>
    <row r="263" spans="3:7" s="3" customFormat="1" x14ac:dyDescent="0.2">
      <c r="C263" s="133"/>
      <c r="D263" s="80"/>
      <c r="E263" s="101"/>
      <c r="F263" s="101"/>
      <c r="G263" s="375"/>
    </row>
    <row r="264" spans="3:7" s="3" customFormat="1" x14ac:dyDescent="0.2">
      <c r="C264" s="133"/>
      <c r="D264" s="80"/>
      <c r="E264" s="101"/>
      <c r="F264" s="101"/>
      <c r="G264" s="375"/>
    </row>
    <row r="265" spans="3:7" s="3" customFormat="1" x14ac:dyDescent="0.2">
      <c r="C265" s="133"/>
      <c r="D265" s="80"/>
      <c r="E265" s="101"/>
      <c r="F265" s="101"/>
      <c r="G265" s="375"/>
    </row>
    <row r="266" spans="3:7" s="3" customFormat="1" x14ac:dyDescent="0.2">
      <c r="C266" s="133"/>
      <c r="D266" s="80"/>
      <c r="E266" s="101"/>
      <c r="F266" s="101"/>
      <c r="G266" s="375"/>
    </row>
    <row r="267" spans="3:7" s="3" customFormat="1" x14ac:dyDescent="0.2">
      <c r="C267" s="133"/>
      <c r="D267" s="80"/>
      <c r="E267" s="101"/>
      <c r="F267" s="101"/>
      <c r="G267" s="375"/>
    </row>
    <row r="268" spans="3:7" s="3" customFormat="1" x14ac:dyDescent="0.2">
      <c r="C268" s="133"/>
      <c r="D268" s="80"/>
      <c r="E268" s="101"/>
      <c r="F268" s="101"/>
      <c r="G268" s="375"/>
    </row>
    <row r="269" spans="3:7" s="3" customFormat="1" x14ac:dyDescent="0.2">
      <c r="C269" s="133"/>
      <c r="D269" s="80"/>
      <c r="E269" s="101"/>
      <c r="F269" s="101"/>
      <c r="G269" s="375"/>
    </row>
    <row r="270" spans="3:7" s="3" customFormat="1" x14ac:dyDescent="0.2">
      <c r="C270" s="133"/>
      <c r="D270" s="80"/>
      <c r="E270" s="101"/>
      <c r="F270" s="101"/>
      <c r="G270" s="375"/>
    </row>
    <row r="271" spans="3:7" s="3" customFormat="1" x14ac:dyDescent="0.2">
      <c r="C271" s="133"/>
      <c r="D271" s="80"/>
      <c r="E271" s="101"/>
      <c r="F271" s="101"/>
      <c r="G271" s="375"/>
    </row>
    <row r="272" spans="3:7" s="3" customFormat="1" x14ac:dyDescent="0.2">
      <c r="C272" s="133"/>
      <c r="D272" s="80"/>
      <c r="E272" s="101"/>
      <c r="F272" s="101"/>
      <c r="G272" s="375"/>
    </row>
    <row r="273" spans="3:7" s="3" customFormat="1" x14ac:dyDescent="0.2">
      <c r="C273" s="133"/>
      <c r="D273" s="80"/>
      <c r="E273" s="101"/>
      <c r="F273" s="101"/>
      <c r="G273" s="375"/>
    </row>
    <row r="274" spans="3:7" s="3" customFormat="1" x14ac:dyDescent="0.2">
      <c r="C274" s="133"/>
      <c r="D274" s="80"/>
      <c r="E274" s="101"/>
      <c r="F274" s="101"/>
      <c r="G274" s="375"/>
    </row>
    <row r="275" spans="3:7" s="3" customFormat="1" x14ac:dyDescent="0.2">
      <c r="C275" s="133"/>
      <c r="D275" s="80"/>
      <c r="E275" s="101"/>
      <c r="F275" s="101"/>
      <c r="G275" s="375"/>
    </row>
    <row r="276" spans="3:7" s="3" customFormat="1" x14ac:dyDescent="0.2">
      <c r="C276" s="133"/>
      <c r="D276" s="80"/>
      <c r="E276" s="101"/>
      <c r="F276" s="101"/>
      <c r="G276" s="375"/>
    </row>
    <row r="277" spans="3:7" s="3" customFormat="1" x14ac:dyDescent="0.2">
      <c r="C277" s="133"/>
      <c r="D277" s="80"/>
      <c r="E277" s="101"/>
      <c r="F277" s="101"/>
      <c r="G277" s="375"/>
    </row>
    <row r="278" spans="3:7" s="3" customFormat="1" x14ac:dyDescent="0.2">
      <c r="C278" s="133"/>
      <c r="D278" s="80"/>
      <c r="E278" s="101"/>
      <c r="F278" s="101"/>
      <c r="G278" s="375"/>
    </row>
    <row r="279" spans="3:7" s="3" customFormat="1" x14ac:dyDescent="0.2">
      <c r="C279" s="133"/>
      <c r="D279" s="80"/>
      <c r="E279" s="101"/>
      <c r="F279" s="101"/>
      <c r="G279" s="375"/>
    </row>
    <row r="280" spans="3:7" s="3" customFormat="1" x14ac:dyDescent="0.2">
      <c r="C280" s="133"/>
      <c r="D280" s="80"/>
      <c r="E280" s="101"/>
      <c r="F280" s="101"/>
      <c r="G280" s="375"/>
    </row>
    <row r="281" spans="3:7" s="3" customFormat="1" x14ac:dyDescent="0.2">
      <c r="C281" s="133"/>
      <c r="D281" s="80"/>
      <c r="E281" s="101"/>
      <c r="F281" s="101"/>
      <c r="G281" s="375"/>
    </row>
    <row r="282" spans="3:7" s="3" customFormat="1" x14ac:dyDescent="0.2">
      <c r="C282" s="133"/>
      <c r="D282" s="80"/>
      <c r="E282" s="101"/>
      <c r="F282" s="101"/>
      <c r="G282" s="375"/>
    </row>
    <row r="283" spans="3:7" s="3" customFormat="1" x14ac:dyDescent="0.2">
      <c r="C283" s="133"/>
      <c r="D283" s="80"/>
      <c r="E283" s="101"/>
      <c r="F283" s="101"/>
      <c r="G283" s="375"/>
    </row>
    <row r="284" spans="3:7" s="3" customFormat="1" x14ac:dyDescent="0.2">
      <c r="C284" s="133"/>
      <c r="D284" s="80"/>
      <c r="E284" s="101"/>
      <c r="F284" s="101"/>
      <c r="G284" s="375"/>
    </row>
    <row r="285" spans="3:7" s="3" customFormat="1" x14ac:dyDescent="0.2">
      <c r="C285" s="133"/>
      <c r="D285" s="80"/>
      <c r="E285" s="101"/>
      <c r="F285" s="101"/>
      <c r="G285" s="375"/>
    </row>
    <row r="286" spans="3:7" s="3" customFormat="1" x14ac:dyDescent="0.2">
      <c r="C286" s="133"/>
      <c r="D286" s="80"/>
      <c r="E286" s="101"/>
      <c r="F286" s="101"/>
      <c r="G286" s="375"/>
    </row>
    <row r="287" spans="3:7" s="3" customFormat="1" x14ac:dyDescent="0.2">
      <c r="C287" s="133"/>
      <c r="D287" s="80"/>
      <c r="E287" s="101"/>
      <c r="F287" s="101"/>
      <c r="G287" s="375"/>
    </row>
    <row r="288" spans="3:7" s="3" customFormat="1" x14ac:dyDescent="0.2">
      <c r="C288" s="133"/>
      <c r="D288" s="80"/>
      <c r="E288" s="101"/>
      <c r="F288" s="101"/>
      <c r="G288" s="375"/>
    </row>
    <row r="289" spans="3:7" s="3" customFormat="1" x14ac:dyDescent="0.2">
      <c r="C289" s="133"/>
      <c r="D289" s="80"/>
      <c r="E289" s="101"/>
      <c r="F289" s="101"/>
      <c r="G289" s="375"/>
    </row>
    <row r="290" spans="3:7" s="3" customFormat="1" x14ac:dyDescent="0.2">
      <c r="C290" s="133"/>
      <c r="D290" s="80"/>
      <c r="E290" s="101"/>
      <c r="F290" s="101"/>
      <c r="G290" s="375"/>
    </row>
    <row r="291" spans="3:7" s="3" customFormat="1" x14ac:dyDescent="0.2">
      <c r="C291" s="133"/>
      <c r="D291" s="80"/>
      <c r="E291" s="101"/>
      <c r="F291" s="101"/>
      <c r="G291" s="375"/>
    </row>
    <row r="292" spans="3:7" s="3" customFormat="1" x14ac:dyDescent="0.2">
      <c r="C292" s="133"/>
      <c r="D292" s="80"/>
      <c r="E292" s="101"/>
      <c r="F292" s="101"/>
      <c r="G292" s="375"/>
    </row>
    <row r="293" spans="3:7" s="3" customFormat="1" x14ac:dyDescent="0.2">
      <c r="C293" s="133"/>
      <c r="D293" s="80"/>
      <c r="E293" s="101"/>
      <c r="F293" s="101"/>
      <c r="G293" s="375"/>
    </row>
    <row r="294" spans="3:7" s="3" customFormat="1" x14ac:dyDescent="0.2">
      <c r="C294" s="133"/>
      <c r="D294" s="80"/>
      <c r="E294" s="101"/>
      <c r="F294" s="101"/>
      <c r="G294" s="375"/>
    </row>
    <row r="295" spans="3:7" s="3" customFormat="1" x14ac:dyDescent="0.2">
      <c r="C295" s="133"/>
      <c r="D295" s="80"/>
      <c r="E295" s="101"/>
      <c r="F295" s="101"/>
      <c r="G295" s="375"/>
    </row>
    <row r="296" spans="3:7" s="3" customFormat="1" x14ac:dyDescent="0.2">
      <c r="C296" s="133"/>
      <c r="D296" s="80"/>
      <c r="E296" s="101"/>
      <c r="F296" s="101"/>
      <c r="G296" s="375"/>
    </row>
    <row r="297" spans="3:7" s="3" customFormat="1" x14ac:dyDescent="0.2">
      <c r="C297" s="133"/>
      <c r="D297" s="80"/>
      <c r="E297" s="101"/>
      <c r="F297" s="101"/>
      <c r="G297" s="375"/>
    </row>
    <row r="298" spans="3:7" s="3" customFormat="1" x14ac:dyDescent="0.2">
      <c r="C298" s="133"/>
      <c r="D298" s="80"/>
      <c r="E298" s="101"/>
      <c r="F298" s="101"/>
      <c r="G298" s="375"/>
    </row>
    <row r="299" spans="3:7" s="3" customFormat="1" x14ac:dyDescent="0.2">
      <c r="C299" s="133"/>
      <c r="D299" s="80"/>
      <c r="E299" s="101"/>
      <c r="F299" s="101"/>
      <c r="G299" s="375"/>
    </row>
    <row r="300" spans="3:7" s="3" customFormat="1" x14ac:dyDescent="0.2">
      <c r="C300" s="133"/>
      <c r="D300" s="80"/>
      <c r="E300" s="101"/>
      <c r="F300" s="101"/>
      <c r="G300" s="375"/>
    </row>
    <row r="301" spans="3:7" s="3" customFormat="1" x14ac:dyDescent="0.2">
      <c r="C301" s="133"/>
      <c r="D301" s="80"/>
      <c r="E301" s="101"/>
      <c r="F301" s="101"/>
      <c r="G301" s="375"/>
    </row>
    <row r="302" spans="3:7" s="3" customFormat="1" x14ac:dyDescent="0.2">
      <c r="C302" s="133"/>
      <c r="D302" s="80"/>
      <c r="E302" s="101"/>
      <c r="F302" s="101"/>
      <c r="G302" s="375"/>
    </row>
    <row r="303" spans="3:7" s="3" customFormat="1" x14ac:dyDescent="0.2">
      <c r="C303" s="133"/>
      <c r="D303" s="80"/>
      <c r="E303" s="101"/>
      <c r="F303" s="101"/>
      <c r="G303" s="375"/>
    </row>
    <row r="304" spans="3:7" s="3" customFormat="1" x14ac:dyDescent="0.2">
      <c r="C304" s="133"/>
      <c r="D304" s="80"/>
      <c r="E304" s="101"/>
      <c r="F304" s="101"/>
      <c r="G304" s="375"/>
    </row>
    <row r="305" spans="7:7" x14ac:dyDescent="0.2">
      <c r="G305" s="375"/>
    </row>
    <row r="306" spans="7:7" x14ac:dyDescent="0.2">
      <c r="G306" s="375"/>
    </row>
    <row r="307" spans="7:7" x14ac:dyDescent="0.2">
      <c r="G307" s="375"/>
    </row>
    <row r="308" spans="7:7" x14ac:dyDescent="0.2">
      <c r="G308" s="375"/>
    </row>
    <row r="309" spans="7:7" x14ac:dyDescent="0.2">
      <c r="G309" s="375"/>
    </row>
    <row r="310" spans="7:7" x14ac:dyDescent="0.2">
      <c r="G310" s="375"/>
    </row>
    <row r="311" spans="7:7" x14ac:dyDescent="0.2">
      <c r="G311" s="375"/>
    </row>
    <row r="312" spans="7:7" x14ac:dyDescent="0.2">
      <c r="G312" s="375"/>
    </row>
    <row r="313" spans="7:7" x14ac:dyDescent="0.2">
      <c r="G313" s="375"/>
    </row>
    <row r="314" spans="7:7" x14ac:dyDescent="0.2">
      <c r="G314" s="375"/>
    </row>
    <row r="315" spans="7:7" x14ac:dyDescent="0.2">
      <c r="G315" s="375"/>
    </row>
    <row r="316" spans="7:7" x14ac:dyDescent="0.2">
      <c r="G316" s="375"/>
    </row>
    <row r="317" spans="7:7" x14ac:dyDescent="0.2">
      <c r="G317" s="375"/>
    </row>
    <row r="318" spans="7:7" x14ac:dyDescent="0.2">
      <c r="G318" s="375"/>
    </row>
    <row r="319" spans="7:7" x14ac:dyDescent="0.2">
      <c r="G319" s="375"/>
    </row>
    <row r="320" spans="7:7" x14ac:dyDescent="0.2">
      <c r="G320" s="375"/>
    </row>
    <row r="321" spans="7:7" x14ac:dyDescent="0.2">
      <c r="G321" s="375"/>
    </row>
    <row r="322" spans="7:7" x14ac:dyDescent="0.2">
      <c r="G322" s="375"/>
    </row>
    <row r="323" spans="7:7" x14ac:dyDescent="0.2">
      <c r="G323" s="375"/>
    </row>
    <row r="324" spans="7:7" x14ac:dyDescent="0.2">
      <c r="G324" s="375"/>
    </row>
    <row r="325" spans="7:7" x14ac:dyDescent="0.2">
      <c r="G325" s="375"/>
    </row>
    <row r="326" spans="7:7" x14ac:dyDescent="0.2">
      <c r="G326" s="375"/>
    </row>
    <row r="327" spans="7:7" x14ac:dyDescent="0.2">
      <c r="G327" s="375"/>
    </row>
    <row r="328" spans="7:7" x14ac:dyDescent="0.2">
      <c r="G328" s="375"/>
    </row>
    <row r="329" spans="7:7" x14ac:dyDescent="0.2">
      <c r="G329" s="375"/>
    </row>
    <row r="330" spans="7:7" x14ac:dyDescent="0.2">
      <c r="G330" s="375"/>
    </row>
    <row r="331" spans="7:7" x14ac:dyDescent="0.2">
      <c r="G331" s="375"/>
    </row>
    <row r="332" spans="7:7" x14ac:dyDescent="0.2">
      <c r="G332" s="375"/>
    </row>
    <row r="333" spans="7:7" x14ac:dyDescent="0.2">
      <c r="G333" s="375"/>
    </row>
    <row r="334" spans="7:7" x14ac:dyDescent="0.2">
      <c r="G334" s="375"/>
    </row>
    <row r="335" spans="7:7" x14ac:dyDescent="0.2">
      <c r="G335" s="375"/>
    </row>
    <row r="336" spans="7:7" x14ac:dyDescent="0.2">
      <c r="G336" s="375"/>
    </row>
    <row r="337" spans="7:7" x14ac:dyDescent="0.2">
      <c r="G337" s="375"/>
    </row>
    <row r="338" spans="7:7" x14ac:dyDescent="0.2">
      <c r="G338" s="375"/>
    </row>
    <row r="339" spans="7:7" x14ac:dyDescent="0.2">
      <c r="G339" s="375"/>
    </row>
    <row r="340" spans="7:7" x14ac:dyDescent="0.2">
      <c r="G340" s="375"/>
    </row>
    <row r="341" spans="7:7" x14ac:dyDescent="0.2">
      <c r="G341" s="375"/>
    </row>
    <row r="342" spans="7:7" x14ac:dyDescent="0.2">
      <c r="G342" s="375"/>
    </row>
    <row r="343" spans="7:7" x14ac:dyDescent="0.2">
      <c r="G343" s="375"/>
    </row>
    <row r="344" spans="7:7" x14ac:dyDescent="0.2">
      <c r="G344" s="375"/>
    </row>
    <row r="345" spans="7:7" x14ac:dyDescent="0.2">
      <c r="G345" s="375"/>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4"/>
  <sheetViews>
    <sheetView showGridLines="0" topLeftCell="B214" zoomScale="89" zoomScaleNormal="89" workbookViewId="0">
      <selection activeCell="B64" sqref="B64"/>
    </sheetView>
  </sheetViews>
  <sheetFormatPr baseColWidth="10" defaultRowHeight="12.75" x14ac:dyDescent="0.2"/>
  <cols>
    <col min="1" max="1" width="3.5703125" style="2" customWidth="1"/>
    <col min="2" max="2" width="81.140625" style="2" customWidth="1"/>
    <col min="3" max="3" width="17.5703125" style="133" customWidth="1"/>
    <col min="4" max="4" width="10.7109375" style="80" customWidth="1"/>
    <col min="5" max="6" width="10.7109375" style="101" customWidth="1"/>
    <col min="7" max="7" width="15" style="59" customWidth="1"/>
    <col min="8" max="242" width="11.42578125" style="2"/>
    <col min="243" max="243" width="16" style="2" customWidth="1"/>
    <col min="244" max="244" width="72" style="2" customWidth="1"/>
    <col min="245" max="245" width="20" style="2" customWidth="1"/>
    <col min="246" max="498" width="11.42578125" style="2"/>
    <col min="499" max="499" width="16" style="2" customWidth="1"/>
    <col min="500" max="500" width="72" style="2" customWidth="1"/>
    <col min="501" max="501" width="20" style="2" customWidth="1"/>
    <col min="502" max="754" width="11.42578125" style="2"/>
    <col min="755" max="755" width="16" style="2" customWidth="1"/>
    <col min="756" max="756" width="72" style="2" customWidth="1"/>
    <col min="757" max="757" width="20" style="2" customWidth="1"/>
    <col min="758" max="1010" width="11.42578125" style="2"/>
    <col min="1011" max="1011" width="16" style="2" customWidth="1"/>
    <col min="1012" max="1012" width="72" style="2" customWidth="1"/>
    <col min="1013" max="1013" width="20" style="2" customWidth="1"/>
    <col min="1014" max="1266" width="11.42578125" style="2"/>
    <col min="1267" max="1267" width="16" style="2" customWidth="1"/>
    <col min="1268" max="1268" width="72" style="2" customWidth="1"/>
    <col min="1269" max="1269" width="20" style="2" customWidth="1"/>
    <col min="1270" max="1522" width="11.42578125" style="2"/>
    <col min="1523" max="1523" width="16" style="2" customWidth="1"/>
    <col min="1524" max="1524" width="72" style="2" customWidth="1"/>
    <col min="1525" max="1525" width="20" style="2" customWidth="1"/>
    <col min="1526" max="1778" width="11.42578125" style="2"/>
    <col min="1779" max="1779" width="16" style="2" customWidth="1"/>
    <col min="1780" max="1780" width="72" style="2" customWidth="1"/>
    <col min="1781" max="1781" width="20" style="2" customWidth="1"/>
    <col min="1782" max="2034" width="11.42578125" style="2"/>
    <col min="2035" max="2035" width="16" style="2" customWidth="1"/>
    <col min="2036" max="2036" width="72" style="2" customWidth="1"/>
    <col min="2037" max="2037" width="20" style="2" customWidth="1"/>
    <col min="2038" max="2290" width="11.42578125" style="2"/>
    <col min="2291" max="2291" width="16" style="2" customWidth="1"/>
    <col min="2292" max="2292" width="72" style="2" customWidth="1"/>
    <col min="2293" max="2293" width="20" style="2" customWidth="1"/>
    <col min="2294" max="2546" width="11.42578125" style="2"/>
    <col min="2547" max="2547" width="16" style="2" customWidth="1"/>
    <col min="2548" max="2548" width="72" style="2" customWidth="1"/>
    <col min="2549" max="2549" width="20" style="2" customWidth="1"/>
    <col min="2550" max="2802" width="11.42578125" style="2"/>
    <col min="2803" max="2803" width="16" style="2" customWidth="1"/>
    <col min="2804" max="2804" width="72" style="2" customWidth="1"/>
    <col min="2805" max="2805" width="20" style="2" customWidth="1"/>
    <col min="2806" max="3058" width="11.42578125" style="2"/>
    <col min="3059" max="3059" width="16" style="2" customWidth="1"/>
    <col min="3060" max="3060" width="72" style="2" customWidth="1"/>
    <col min="3061" max="3061" width="20" style="2" customWidth="1"/>
    <col min="3062" max="3314" width="11.42578125" style="2"/>
    <col min="3315" max="3315" width="16" style="2" customWidth="1"/>
    <col min="3316" max="3316" width="72" style="2" customWidth="1"/>
    <col min="3317" max="3317" width="20" style="2" customWidth="1"/>
    <col min="3318" max="3570" width="11.42578125" style="2"/>
    <col min="3571" max="3571" width="16" style="2" customWidth="1"/>
    <col min="3572" max="3572" width="72" style="2" customWidth="1"/>
    <col min="3573" max="3573" width="20" style="2" customWidth="1"/>
    <col min="3574" max="3826" width="11.42578125" style="2"/>
    <col min="3827" max="3827" width="16" style="2" customWidth="1"/>
    <col min="3828" max="3828" width="72" style="2" customWidth="1"/>
    <col min="3829" max="3829" width="20" style="2" customWidth="1"/>
    <col min="3830" max="4082" width="11.42578125" style="2"/>
    <col min="4083" max="4083" width="16" style="2" customWidth="1"/>
    <col min="4084" max="4084" width="72" style="2" customWidth="1"/>
    <col min="4085" max="4085" width="20" style="2" customWidth="1"/>
    <col min="4086" max="4338" width="11.42578125" style="2"/>
    <col min="4339" max="4339" width="16" style="2" customWidth="1"/>
    <col min="4340" max="4340" width="72" style="2" customWidth="1"/>
    <col min="4341" max="4341" width="20" style="2" customWidth="1"/>
    <col min="4342" max="4594" width="11.42578125" style="2"/>
    <col min="4595" max="4595" width="16" style="2" customWidth="1"/>
    <col min="4596" max="4596" width="72" style="2" customWidth="1"/>
    <col min="4597" max="4597" width="20" style="2" customWidth="1"/>
    <col min="4598" max="4850" width="11.42578125" style="2"/>
    <col min="4851" max="4851" width="16" style="2" customWidth="1"/>
    <col min="4852" max="4852" width="72" style="2" customWidth="1"/>
    <col min="4853" max="4853" width="20" style="2" customWidth="1"/>
    <col min="4854" max="5106" width="11.42578125" style="2"/>
    <col min="5107" max="5107" width="16" style="2" customWidth="1"/>
    <col min="5108" max="5108" width="72" style="2" customWidth="1"/>
    <col min="5109" max="5109" width="20" style="2" customWidth="1"/>
    <col min="5110" max="5362" width="11.42578125" style="2"/>
    <col min="5363" max="5363" width="16" style="2" customWidth="1"/>
    <col min="5364" max="5364" width="72" style="2" customWidth="1"/>
    <col min="5365" max="5365" width="20" style="2" customWidth="1"/>
    <col min="5366" max="5618" width="11.42578125" style="2"/>
    <col min="5619" max="5619" width="16" style="2" customWidth="1"/>
    <col min="5620" max="5620" width="72" style="2" customWidth="1"/>
    <col min="5621" max="5621" width="20" style="2" customWidth="1"/>
    <col min="5622" max="5874" width="11.42578125" style="2"/>
    <col min="5875" max="5875" width="16" style="2" customWidth="1"/>
    <col min="5876" max="5876" width="72" style="2" customWidth="1"/>
    <col min="5877" max="5877" width="20" style="2" customWidth="1"/>
    <col min="5878" max="6130" width="11.42578125" style="2"/>
    <col min="6131" max="6131" width="16" style="2" customWidth="1"/>
    <col min="6132" max="6132" width="72" style="2" customWidth="1"/>
    <col min="6133" max="6133" width="20" style="2" customWidth="1"/>
    <col min="6134" max="6386" width="11.42578125" style="2"/>
    <col min="6387" max="6387" width="16" style="2" customWidth="1"/>
    <col min="6388" max="6388" width="72" style="2" customWidth="1"/>
    <col min="6389" max="6389" width="20" style="2" customWidth="1"/>
    <col min="6390" max="6642" width="11.42578125" style="2"/>
    <col min="6643" max="6643" width="16" style="2" customWidth="1"/>
    <col min="6644" max="6644" width="72" style="2" customWidth="1"/>
    <col min="6645" max="6645" width="20" style="2" customWidth="1"/>
    <col min="6646" max="6898" width="11.42578125" style="2"/>
    <col min="6899" max="6899" width="16" style="2" customWidth="1"/>
    <col min="6900" max="6900" width="72" style="2" customWidth="1"/>
    <col min="6901" max="6901" width="20" style="2" customWidth="1"/>
    <col min="6902" max="7154" width="11.42578125" style="2"/>
    <col min="7155" max="7155" width="16" style="2" customWidth="1"/>
    <col min="7156" max="7156" width="72" style="2" customWidth="1"/>
    <col min="7157" max="7157" width="20" style="2" customWidth="1"/>
    <col min="7158" max="7410" width="11.42578125" style="2"/>
    <col min="7411" max="7411" width="16" style="2" customWidth="1"/>
    <col min="7412" max="7412" width="72" style="2" customWidth="1"/>
    <col min="7413" max="7413" width="20" style="2" customWidth="1"/>
    <col min="7414" max="7666" width="11.42578125" style="2"/>
    <col min="7667" max="7667" width="16" style="2" customWidth="1"/>
    <col min="7668" max="7668" width="72" style="2" customWidth="1"/>
    <col min="7669" max="7669" width="20" style="2" customWidth="1"/>
    <col min="7670" max="7922" width="11.42578125" style="2"/>
    <col min="7923" max="7923" width="16" style="2" customWidth="1"/>
    <col min="7924" max="7924" width="72" style="2" customWidth="1"/>
    <col min="7925" max="7925" width="20" style="2" customWidth="1"/>
    <col min="7926" max="8178" width="11.42578125" style="2"/>
    <col min="8179" max="8179" width="16" style="2" customWidth="1"/>
    <col min="8180" max="8180" width="72" style="2" customWidth="1"/>
    <col min="8181" max="8181" width="20" style="2" customWidth="1"/>
    <col min="8182" max="8434" width="11.42578125" style="2"/>
    <col min="8435" max="8435" width="16" style="2" customWidth="1"/>
    <col min="8436" max="8436" width="72" style="2" customWidth="1"/>
    <col min="8437" max="8437" width="20" style="2" customWidth="1"/>
    <col min="8438" max="8690" width="11.42578125" style="2"/>
    <col min="8691" max="8691" width="16" style="2" customWidth="1"/>
    <col min="8692" max="8692" width="72" style="2" customWidth="1"/>
    <col min="8693" max="8693" width="20" style="2" customWidth="1"/>
    <col min="8694" max="8946" width="11.42578125" style="2"/>
    <col min="8947" max="8947" width="16" style="2" customWidth="1"/>
    <col min="8948" max="8948" width="72" style="2" customWidth="1"/>
    <col min="8949" max="8949" width="20" style="2" customWidth="1"/>
    <col min="8950" max="9202" width="11.42578125" style="2"/>
    <col min="9203" max="9203" width="16" style="2" customWidth="1"/>
    <col min="9204" max="9204" width="72" style="2" customWidth="1"/>
    <col min="9205" max="9205" width="20" style="2" customWidth="1"/>
    <col min="9206" max="9458" width="11.42578125" style="2"/>
    <col min="9459" max="9459" width="16" style="2" customWidth="1"/>
    <col min="9460" max="9460" width="72" style="2" customWidth="1"/>
    <col min="9461" max="9461" width="20" style="2" customWidth="1"/>
    <col min="9462" max="9714" width="11.42578125" style="2"/>
    <col min="9715" max="9715" width="16" style="2" customWidth="1"/>
    <col min="9716" max="9716" width="72" style="2" customWidth="1"/>
    <col min="9717" max="9717" width="20" style="2" customWidth="1"/>
    <col min="9718" max="9970" width="11.42578125" style="2"/>
    <col min="9971" max="9971" width="16" style="2" customWidth="1"/>
    <col min="9972" max="9972" width="72" style="2" customWidth="1"/>
    <col min="9973" max="9973" width="20" style="2" customWidth="1"/>
    <col min="9974" max="10226" width="11.42578125" style="2"/>
    <col min="10227" max="10227" width="16" style="2" customWidth="1"/>
    <col min="10228" max="10228" width="72" style="2" customWidth="1"/>
    <col min="10229" max="10229" width="20" style="2" customWidth="1"/>
    <col min="10230" max="10482" width="11.42578125" style="2"/>
    <col min="10483" max="10483" width="16" style="2" customWidth="1"/>
    <col min="10484" max="10484" width="72" style="2" customWidth="1"/>
    <col min="10485" max="10485" width="20" style="2" customWidth="1"/>
    <col min="10486" max="10738" width="11.42578125" style="2"/>
    <col min="10739" max="10739" width="16" style="2" customWidth="1"/>
    <col min="10740" max="10740" width="72" style="2" customWidth="1"/>
    <col min="10741" max="10741" width="20" style="2" customWidth="1"/>
    <col min="10742" max="10994" width="11.42578125" style="2"/>
    <col min="10995" max="10995" width="16" style="2" customWidth="1"/>
    <col min="10996" max="10996" width="72" style="2" customWidth="1"/>
    <col min="10997" max="10997" width="20" style="2" customWidth="1"/>
    <col min="10998" max="11250" width="11.42578125" style="2"/>
    <col min="11251" max="11251" width="16" style="2" customWidth="1"/>
    <col min="11252" max="11252" width="72" style="2" customWidth="1"/>
    <col min="11253" max="11253" width="20" style="2" customWidth="1"/>
    <col min="11254" max="11506" width="11.42578125" style="2"/>
    <col min="11507" max="11507" width="16" style="2" customWidth="1"/>
    <col min="11508" max="11508" width="72" style="2" customWidth="1"/>
    <col min="11509" max="11509" width="20" style="2" customWidth="1"/>
    <col min="11510" max="11762" width="11.42578125" style="2"/>
    <col min="11763" max="11763" width="16" style="2" customWidth="1"/>
    <col min="11764" max="11764" width="72" style="2" customWidth="1"/>
    <col min="11765" max="11765" width="20" style="2" customWidth="1"/>
    <col min="11766" max="12018" width="11.42578125" style="2"/>
    <col min="12019" max="12019" width="16" style="2" customWidth="1"/>
    <col min="12020" max="12020" width="72" style="2" customWidth="1"/>
    <col min="12021" max="12021" width="20" style="2" customWidth="1"/>
    <col min="12022" max="12274" width="11.42578125" style="2"/>
    <col min="12275" max="12275" width="16" style="2" customWidth="1"/>
    <col min="12276" max="12276" width="72" style="2" customWidth="1"/>
    <col min="12277" max="12277" width="20" style="2" customWidth="1"/>
    <col min="12278" max="12530" width="11.42578125" style="2"/>
    <col min="12531" max="12531" width="16" style="2" customWidth="1"/>
    <col min="12532" max="12532" width="72" style="2" customWidth="1"/>
    <col min="12533" max="12533" width="20" style="2" customWidth="1"/>
    <col min="12534" max="12786" width="11.42578125" style="2"/>
    <col min="12787" max="12787" width="16" style="2" customWidth="1"/>
    <col min="12788" max="12788" width="72" style="2" customWidth="1"/>
    <col min="12789" max="12789" width="20" style="2" customWidth="1"/>
    <col min="12790" max="13042" width="11.42578125" style="2"/>
    <col min="13043" max="13043" width="16" style="2" customWidth="1"/>
    <col min="13044" max="13044" width="72" style="2" customWidth="1"/>
    <col min="13045" max="13045" width="20" style="2" customWidth="1"/>
    <col min="13046" max="13298" width="11.42578125" style="2"/>
    <col min="13299" max="13299" width="16" style="2" customWidth="1"/>
    <col min="13300" max="13300" width="72" style="2" customWidth="1"/>
    <col min="13301" max="13301" width="20" style="2" customWidth="1"/>
    <col min="13302" max="13554" width="11.42578125" style="2"/>
    <col min="13555" max="13555" width="16" style="2" customWidth="1"/>
    <col min="13556" max="13556" width="72" style="2" customWidth="1"/>
    <col min="13557" max="13557" width="20" style="2" customWidth="1"/>
    <col min="13558" max="13810" width="11.42578125" style="2"/>
    <col min="13811" max="13811" width="16" style="2" customWidth="1"/>
    <col min="13812" max="13812" width="72" style="2" customWidth="1"/>
    <col min="13813" max="13813" width="20" style="2" customWidth="1"/>
    <col min="13814" max="14066" width="11.42578125" style="2"/>
    <col min="14067" max="14067" width="16" style="2" customWidth="1"/>
    <col min="14068" max="14068" width="72" style="2" customWidth="1"/>
    <col min="14069" max="14069" width="20" style="2" customWidth="1"/>
    <col min="14070" max="14322" width="11.42578125" style="2"/>
    <col min="14323" max="14323" width="16" style="2" customWidth="1"/>
    <col min="14324" max="14324" width="72" style="2" customWidth="1"/>
    <col min="14325" max="14325" width="20" style="2" customWidth="1"/>
    <col min="14326" max="14578" width="11.42578125" style="2"/>
    <col min="14579" max="14579" width="16" style="2" customWidth="1"/>
    <col min="14580" max="14580" width="72" style="2" customWidth="1"/>
    <col min="14581" max="14581" width="20" style="2" customWidth="1"/>
    <col min="14582" max="14834" width="11.42578125" style="2"/>
    <col min="14835" max="14835" width="16" style="2" customWidth="1"/>
    <col min="14836" max="14836" width="72" style="2" customWidth="1"/>
    <col min="14837" max="14837" width="20" style="2" customWidth="1"/>
    <col min="14838" max="15090" width="11.42578125" style="2"/>
    <col min="15091" max="15091" width="16" style="2" customWidth="1"/>
    <col min="15092" max="15092" width="72" style="2" customWidth="1"/>
    <col min="15093" max="15093" width="20" style="2" customWidth="1"/>
    <col min="15094" max="15346" width="11.42578125" style="2"/>
    <col min="15347" max="15347" width="16" style="2" customWidth="1"/>
    <col min="15348" max="15348" width="72" style="2" customWidth="1"/>
    <col min="15349" max="15349" width="20" style="2" customWidth="1"/>
    <col min="15350" max="15602" width="11.42578125" style="2"/>
    <col min="15603" max="15603" width="16" style="2" customWidth="1"/>
    <col min="15604" max="15604" width="72" style="2" customWidth="1"/>
    <col min="15605" max="15605" width="20" style="2" customWidth="1"/>
    <col min="15606" max="15858" width="11.42578125" style="2"/>
    <col min="15859" max="15859" width="16" style="2" customWidth="1"/>
    <col min="15860" max="15860" width="72" style="2" customWidth="1"/>
    <col min="15861" max="15861" width="20" style="2" customWidth="1"/>
    <col min="15862" max="16114" width="11.42578125" style="2"/>
    <col min="16115" max="16115" width="16" style="2" customWidth="1"/>
    <col min="16116" max="16116" width="72" style="2" customWidth="1"/>
    <col min="16117" max="16117" width="20" style="2" customWidth="1"/>
    <col min="16118" max="16384" width="11.42578125" style="2"/>
  </cols>
  <sheetData>
    <row r="1" spans="1:7" x14ac:dyDescent="0.2">
      <c r="C1" s="2"/>
      <c r="D1" s="23"/>
      <c r="E1" s="23"/>
      <c r="F1" s="2"/>
      <c r="G1" s="2"/>
    </row>
    <row r="2" spans="1:7" x14ac:dyDescent="0.2">
      <c r="C2" s="2"/>
      <c r="D2" s="23"/>
      <c r="E2" s="23"/>
      <c r="F2" s="2"/>
      <c r="G2" s="2"/>
    </row>
    <row r="3" spans="1:7" x14ac:dyDescent="0.2">
      <c r="C3" s="2"/>
      <c r="D3" s="23"/>
      <c r="E3" s="23"/>
      <c r="F3" s="2"/>
      <c r="G3" s="2"/>
    </row>
    <row r="4" spans="1:7" ht="15.75" x14ac:dyDescent="0.2">
      <c r="B4" s="414" t="s">
        <v>560</v>
      </c>
      <c r="C4" s="2"/>
      <c r="D4" s="23"/>
      <c r="E4" s="23"/>
      <c r="F4" s="2"/>
      <c r="G4" s="2"/>
    </row>
    <row r="5" spans="1:7" x14ac:dyDescent="0.2">
      <c r="C5" s="2"/>
      <c r="D5" s="23"/>
      <c r="E5" s="23"/>
      <c r="F5" s="2"/>
      <c r="G5" s="2"/>
    </row>
    <row r="6" spans="1:7" x14ac:dyDescent="0.2">
      <c r="C6" s="2"/>
      <c r="D6" s="2"/>
      <c r="E6" s="2"/>
      <c r="F6" s="2"/>
      <c r="G6" s="351" t="s">
        <v>4</v>
      </c>
    </row>
    <row r="7" spans="1:7" ht="4.5" customHeight="1" x14ac:dyDescent="0.2">
      <c r="C7" s="352"/>
      <c r="D7" s="2"/>
      <c r="E7" s="2"/>
      <c r="F7" s="2"/>
      <c r="G7" s="2"/>
    </row>
    <row r="8" spans="1:7" ht="5.25" customHeight="1" thickBot="1" x14ac:dyDescent="0.25">
      <c r="B8" s="4"/>
      <c r="C8" s="135"/>
      <c r="D8" s="81"/>
      <c r="E8" s="126"/>
      <c r="F8" s="126"/>
      <c r="G8" s="65"/>
    </row>
    <row r="9" spans="1:7" ht="5.25" customHeight="1" x14ac:dyDescent="0.2">
      <c r="B9" s="5"/>
      <c r="C9" s="137"/>
      <c r="D9" s="84"/>
      <c r="E9" s="106"/>
      <c r="F9" s="106"/>
      <c r="G9" s="66"/>
    </row>
    <row r="10" spans="1:7" x14ac:dyDescent="0.2">
      <c r="G10" s="268"/>
    </row>
    <row r="11" spans="1:7" ht="15" x14ac:dyDescent="0.25">
      <c r="B11" s="15" t="s">
        <v>398</v>
      </c>
      <c r="C11" s="140"/>
      <c r="D11" s="89"/>
      <c r="E11" s="128"/>
      <c r="F11" s="128"/>
      <c r="G11" s="269"/>
    </row>
    <row r="12" spans="1:7" x14ac:dyDescent="0.2">
      <c r="B12" s="6"/>
      <c r="C12" s="137"/>
      <c r="D12" s="84"/>
    </row>
    <row r="13" spans="1:7" s="75" customFormat="1" x14ac:dyDescent="0.2">
      <c r="A13" s="417"/>
      <c r="B13" s="12" t="s">
        <v>5</v>
      </c>
      <c r="C13" s="164" t="s">
        <v>399</v>
      </c>
      <c r="D13" s="164" t="s">
        <v>390</v>
      </c>
      <c r="E13" s="165" t="s">
        <v>391</v>
      </c>
      <c r="F13" s="166" t="s">
        <v>392</v>
      </c>
      <c r="G13" s="270" t="s">
        <v>400</v>
      </c>
    </row>
    <row r="14" spans="1:7" x14ac:dyDescent="0.2">
      <c r="B14" s="3" t="s">
        <v>31</v>
      </c>
      <c r="C14" s="133">
        <f>SUM(C22,C33,C57,C70,C78,C86,C96)</f>
        <v>30</v>
      </c>
      <c r="D14" s="133">
        <f>SUM(D22,D33,D57,D70,D78,D86,D96)</f>
        <v>34</v>
      </c>
      <c r="E14" s="148">
        <f>SUM(E22,E33,E57,E70,E78,E86,E96)</f>
        <v>16</v>
      </c>
      <c r="F14" s="132">
        <f>SUM(F22,F33,F57,F70,F78,F86,F96)</f>
        <v>5</v>
      </c>
      <c r="G14" s="59">
        <f>SUM(G22,G33,G57,G70,G78,G86,G96)</f>
        <v>12411.880000000001</v>
      </c>
    </row>
    <row r="15" spans="1:7" x14ac:dyDescent="0.2">
      <c r="B15" s="3" t="s">
        <v>34</v>
      </c>
      <c r="C15" s="133">
        <f>SUM(C158,C169,C206)</f>
        <v>22</v>
      </c>
      <c r="D15" s="80">
        <f>SUM(D158,D169,D206)</f>
        <v>13</v>
      </c>
      <c r="E15" s="101">
        <f>SUM(E158,E169,E206)</f>
        <v>0</v>
      </c>
      <c r="F15" s="101">
        <f>SUM(F158,F169,F206)</f>
        <v>0</v>
      </c>
      <c r="G15" s="59">
        <f>SUM(G158,G169,G206)</f>
        <v>-512.27</v>
      </c>
    </row>
    <row r="16" spans="1:7" x14ac:dyDescent="0.2">
      <c r="B16" s="9" t="s">
        <v>6</v>
      </c>
      <c r="C16" s="149">
        <f>SUM(C14:C15)</f>
        <v>52</v>
      </c>
      <c r="D16" s="102">
        <f>SUM(D14:D15)</f>
        <v>47</v>
      </c>
      <c r="E16" s="103">
        <f>SUM(E14:E15)</f>
        <v>16</v>
      </c>
      <c r="F16" s="103">
        <f>SUM(F14,F15)</f>
        <v>5</v>
      </c>
      <c r="G16" s="60">
        <f>SUM(G14,G15)</f>
        <v>11899.61</v>
      </c>
    </row>
    <row r="19" spans="2:7" s="3" customFormat="1" x14ac:dyDescent="0.2">
      <c r="B19" s="14" t="s">
        <v>565</v>
      </c>
      <c r="C19" s="151"/>
      <c r="D19" s="105"/>
      <c r="E19" s="106"/>
      <c r="F19" s="101"/>
      <c r="G19" s="59"/>
    </row>
    <row r="20" spans="2:7" s="3" customFormat="1" x14ac:dyDescent="0.2">
      <c r="B20" s="14"/>
      <c r="C20" s="151"/>
      <c r="D20" s="105"/>
      <c r="E20" s="106"/>
      <c r="F20" s="101"/>
      <c r="G20" s="59"/>
    </row>
    <row r="21" spans="2:7" s="3" customFormat="1" x14ac:dyDescent="0.2">
      <c r="B21" s="40"/>
      <c r="C21" s="169" t="s">
        <v>399</v>
      </c>
      <c r="D21" s="169" t="s">
        <v>390</v>
      </c>
      <c r="E21" s="170" t="s">
        <v>391</v>
      </c>
      <c r="F21" s="170" t="s">
        <v>392</v>
      </c>
      <c r="G21" s="271" t="s">
        <v>400</v>
      </c>
    </row>
    <row r="22" spans="2:7" s="3" customFormat="1" x14ac:dyDescent="0.2">
      <c r="C22" s="157">
        <f>COUNTIFS(C24:C27,"=?")</f>
        <v>2</v>
      </c>
      <c r="D22" s="157">
        <f>COUNTIFS(D24:D27,"=?")</f>
        <v>0</v>
      </c>
      <c r="E22" s="157">
        <f>COUNTIFS(E24:E27,"=?")</f>
        <v>1</v>
      </c>
      <c r="F22" s="157">
        <f>COUNTIFS(F24:F27,"=?")</f>
        <v>1</v>
      </c>
      <c r="G22" s="272">
        <f>SUM(G24:G27)</f>
        <v>1061.53</v>
      </c>
    </row>
    <row r="23" spans="2:7" s="3" customFormat="1" x14ac:dyDescent="0.2">
      <c r="C23" s="133"/>
      <c r="D23" s="80"/>
      <c r="E23" s="101"/>
      <c r="F23" s="101"/>
      <c r="G23" s="68"/>
    </row>
    <row r="24" spans="2:7" s="3" customFormat="1" x14ac:dyDescent="0.2">
      <c r="B24" s="3" t="s">
        <v>550</v>
      </c>
      <c r="C24" s="323"/>
      <c r="D24" s="323"/>
      <c r="E24" s="323" t="s">
        <v>405</v>
      </c>
      <c r="F24" s="308" t="s">
        <v>354</v>
      </c>
      <c r="G24" s="309">
        <v>257</v>
      </c>
    </row>
    <row r="25" spans="2:7" s="3" customFormat="1" x14ac:dyDescent="0.2">
      <c r="B25" s="3" t="s">
        <v>37</v>
      </c>
      <c r="C25" s="323" t="s">
        <v>405</v>
      </c>
      <c r="D25" s="308" t="s">
        <v>354</v>
      </c>
      <c r="E25" s="323"/>
      <c r="F25" s="308" t="s">
        <v>354</v>
      </c>
      <c r="G25" s="309">
        <v>0</v>
      </c>
    </row>
    <row r="26" spans="2:7" s="3" customFormat="1" x14ac:dyDescent="0.2">
      <c r="B26" s="3" t="s">
        <v>38</v>
      </c>
      <c r="C26" s="323" t="s">
        <v>405</v>
      </c>
      <c r="D26" s="323"/>
      <c r="E26" s="308" t="s">
        <v>354</v>
      </c>
      <c r="F26" s="308" t="s">
        <v>354</v>
      </c>
      <c r="G26" s="309">
        <v>0</v>
      </c>
    </row>
    <row r="27" spans="2:7" s="3" customFormat="1" x14ac:dyDescent="0.2">
      <c r="B27" s="3" t="s">
        <v>39</v>
      </c>
      <c r="C27" s="308" t="s">
        <v>354</v>
      </c>
      <c r="D27" s="308" t="s">
        <v>354</v>
      </c>
      <c r="E27" s="323"/>
      <c r="F27" s="323" t="s">
        <v>405</v>
      </c>
      <c r="G27" s="309">
        <v>804.53</v>
      </c>
    </row>
    <row r="28" spans="2:7" s="3" customFormat="1" x14ac:dyDescent="0.2">
      <c r="C28" s="133"/>
      <c r="D28" s="80"/>
      <c r="E28" s="101"/>
      <c r="F28" s="101"/>
      <c r="G28" s="68"/>
    </row>
    <row r="29" spans="2:7" s="3" customFormat="1" x14ac:dyDescent="0.2">
      <c r="C29" s="133"/>
      <c r="D29" s="80"/>
      <c r="E29" s="101"/>
      <c r="F29" s="101"/>
      <c r="G29" s="68"/>
    </row>
    <row r="30" spans="2:7" s="3" customFormat="1" x14ac:dyDescent="0.2">
      <c r="B30" s="14" t="s">
        <v>567</v>
      </c>
      <c r="C30" s="131"/>
      <c r="D30" s="77"/>
      <c r="E30" s="101"/>
      <c r="F30" s="101"/>
      <c r="G30" s="68"/>
    </row>
    <row r="31" spans="2:7" s="3" customFormat="1" x14ac:dyDescent="0.2">
      <c r="B31" s="14"/>
      <c r="C31" s="131"/>
      <c r="D31" s="77"/>
      <c r="E31" s="101"/>
      <c r="F31" s="101"/>
      <c r="G31" s="68"/>
    </row>
    <row r="32" spans="2:7" s="3" customFormat="1" x14ac:dyDescent="0.2">
      <c r="C32" s="169" t="s">
        <v>399</v>
      </c>
      <c r="D32" s="169" t="s">
        <v>390</v>
      </c>
      <c r="E32" s="170" t="s">
        <v>391</v>
      </c>
      <c r="F32" s="170" t="s">
        <v>392</v>
      </c>
      <c r="G32" s="271" t="s">
        <v>400</v>
      </c>
    </row>
    <row r="33" spans="2:7" s="3" customFormat="1" x14ac:dyDescent="0.2">
      <c r="C33" s="157">
        <f>COUNTIFS(C35:C51,"=?")</f>
        <v>5</v>
      </c>
      <c r="D33" s="157">
        <f>COUNTIFS(D35:D51,"=?")</f>
        <v>4</v>
      </c>
      <c r="E33" s="157">
        <f>COUNTIFS(E35:E51,"=?")</f>
        <v>6</v>
      </c>
      <c r="F33" s="157">
        <f>COUNTIFS(F35:F51,"=?")</f>
        <v>2</v>
      </c>
      <c r="G33" s="272">
        <f>SUM(G35:G51)</f>
        <v>4550.4800000000005</v>
      </c>
    </row>
    <row r="34" spans="2:7" s="3" customFormat="1" x14ac:dyDescent="0.2">
      <c r="C34" s="133"/>
      <c r="D34" s="80"/>
      <c r="E34" s="114"/>
      <c r="F34" s="114"/>
      <c r="G34" s="68"/>
    </row>
    <row r="35" spans="2:7" s="3" customFormat="1" x14ac:dyDescent="0.2">
      <c r="B35" s="445" t="s">
        <v>519</v>
      </c>
      <c r="C35" s="323"/>
      <c r="D35" s="323"/>
      <c r="E35" s="323" t="s">
        <v>405</v>
      </c>
      <c r="F35" s="308"/>
      <c r="G35" s="309">
        <v>153.69</v>
      </c>
    </row>
    <row r="36" spans="2:7" s="3" customFormat="1" x14ac:dyDescent="0.2">
      <c r="B36" s="445" t="s">
        <v>514</v>
      </c>
      <c r="C36" s="323"/>
      <c r="D36" s="308"/>
      <c r="E36" s="323"/>
      <c r="F36" s="323" t="s">
        <v>405</v>
      </c>
      <c r="G36" s="309">
        <v>680</v>
      </c>
    </row>
    <row r="37" spans="2:7" s="3" customFormat="1" x14ac:dyDescent="0.2">
      <c r="B37" s="450" t="s">
        <v>544</v>
      </c>
      <c r="C37" s="308" t="s">
        <v>354</v>
      </c>
      <c r="D37" s="323"/>
      <c r="E37" s="323" t="s">
        <v>405</v>
      </c>
      <c r="F37" s="323"/>
      <c r="G37" s="309">
        <v>301.76</v>
      </c>
    </row>
    <row r="38" spans="2:7" s="3" customFormat="1" x14ac:dyDescent="0.2">
      <c r="B38" s="445" t="s">
        <v>539</v>
      </c>
      <c r="C38" s="323" t="s">
        <v>405</v>
      </c>
      <c r="D38" s="323"/>
      <c r="E38" s="323"/>
      <c r="F38" s="308"/>
      <c r="G38" s="309">
        <v>-11.34</v>
      </c>
    </row>
    <row r="39" spans="2:7" s="3" customFormat="1" x14ac:dyDescent="0.2">
      <c r="B39" s="445" t="s">
        <v>548</v>
      </c>
      <c r="C39" s="323"/>
      <c r="D39" s="323" t="s">
        <v>405</v>
      </c>
      <c r="E39" s="308"/>
      <c r="F39" s="308"/>
      <c r="G39" s="309">
        <v>40.69</v>
      </c>
    </row>
    <row r="40" spans="2:7" s="3" customFormat="1" x14ac:dyDescent="0.2">
      <c r="B40" s="445" t="s">
        <v>547</v>
      </c>
      <c r="C40" s="323" t="s">
        <v>405</v>
      </c>
      <c r="D40" s="308"/>
      <c r="E40" s="323"/>
      <c r="F40" s="323"/>
      <c r="G40" s="309">
        <v>0</v>
      </c>
    </row>
    <row r="41" spans="2:7" s="3" customFormat="1" x14ac:dyDescent="0.2">
      <c r="B41" s="445" t="s">
        <v>546</v>
      </c>
      <c r="C41" s="323" t="s">
        <v>405</v>
      </c>
      <c r="D41" s="323"/>
      <c r="E41" s="323"/>
      <c r="F41" s="308"/>
      <c r="G41" s="309">
        <v>-247.32</v>
      </c>
    </row>
    <row r="42" spans="2:7" s="3" customFormat="1" x14ac:dyDescent="0.2">
      <c r="B42" s="40" t="s">
        <v>513</v>
      </c>
      <c r="C42" s="323" t="s">
        <v>405</v>
      </c>
      <c r="D42" s="323"/>
      <c r="E42" s="308"/>
      <c r="F42" s="308"/>
      <c r="G42" s="309">
        <v>-507.6</v>
      </c>
    </row>
    <row r="43" spans="2:7" s="3" customFormat="1" x14ac:dyDescent="0.2">
      <c r="B43" s="445" t="s">
        <v>543</v>
      </c>
      <c r="C43" s="323"/>
      <c r="D43" s="323"/>
      <c r="E43" s="323" t="s">
        <v>405</v>
      </c>
      <c r="F43" s="308"/>
      <c r="G43" s="309">
        <v>330.08</v>
      </c>
    </row>
    <row r="44" spans="2:7" s="3" customFormat="1" x14ac:dyDescent="0.2">
      <c r="B44" s="445" t="s">
        <v>545</v>
      </c>
      <c r="C44" s="323"/>
      <c r="D44" s="323" t="s">
        <v>405</v>
      </c>
      <c r="E44" s="308"/>
      <c r="F44" s="308"/>
      <c r="G44" s="309">
        <v>5.0999999999999996</v>
      </c>
    </row>
    <row r="45" spans="2:7" s="3" customFormat="1" x14ac:dyDescent="0.2">
      <c r="B45" s="445" t="s">
        <v>541</v>
      </c>
      <c r="C45" s="323"/>
      <c r="D45" s="323"/>
      <c r="E45" s="323" t="s">
        <v>405</v>
      </c>
      <c r="F45" s="308"/>
      <c r="G45" s="309">
        <v>319.8</v>
      </c>
    </row>
    <row r="46" spans="2:7" s="3" customFormat="1" x14ac:dyDescent="0.2">
      <c r="B46" s="445" t="s">
        <v>542</v>
      </c>
      <c r="C46" s="323"/>
      <c r="D46" s="323"/>
      <c r="E46" s="323" t="s">
        <v>405</v>
      </c>
      <c r="F46" s="308"/>
      <c r="G46" s="309">
        <v>305.64</v>
      </c>
    </row>
    <row r="47" spans="2:7" s="3" customFormat="1" x14ac:dyDescent="0.2">
      <c r="B47" s="445" t="s">
        <v>549</v>
      </c>
      <c r="C47" s="323"/>
      <c r="D47" s="323"/>
      <c r="E47" s="323" t="s">
        <v>405</v>
      </c>
      <c r="F47" s="308"/>
      <c r="G47" s="309">
        <v>186.48</v>
      </c>
    </row>
    <row r="48" spans="2:7" s="3" customFormat="1" x14ac:dyDescent="0.2">
      <c r="B48" s="445" t="s">
        <v>515</v>
      </c>
      <c r="C48" s="323"/>
      <c r="D48" s="323" t="s">
        <v>405</v>
      </c>
      <c r="E48" s="308"/>
      <c r="F48" s="308"/>
      <c r="G48" s="309">
        <v>3.2</v>
      </c>
    </row>
    <row r="49" spans="2:7" s="3" customFormat="1" x14ac:dyDescent="0.2">
      <c r="B49" s="3" t="s">
        <v>40</v>
      </c>
      <c r="C49" s="308" t="s">
        <v>354</v>
      </c>
      <c r="D49" s="323" t="s">
        <v>405</v>
      </c>
      <c r="E49" s="308"/>
      <c r="F49" s="308"/>
      <c r="G49" s="309">
        <v>1</v>
      </c>
    </row>
    <row r="50" spans="2:7" s="3" customFormat="1" x14ac:dyDescent="0.2">
      <c r="B50" s="3" t="s">
        <v>41</v>
      </c>
      <c r="C50" s="323" t="s">
        <v>405</v>
      </c>
      <c r="D50" s="323"/>
      <c r="E50" s="308"/>
      <c r="F50" s="308"/>
      <c r="G50" s="309">
        <v>-175.2</v>
      </c>
    </row>
    <row r="51" spans="2:7" s="3" customFormat="1" x14ac:dyDescent="0.2">
      <c r="B51" s="3" t="s">
        <v>42</v>
      </c>
      <c r="C51" s="308"/>
      <c r="D51" s="308"/>
      <c r="E51" s="323"/>
      <c r="F51" s="323" t="s">
        <v>405</v>
      </c>
      <c r="G51" s="309">
        <v>3164.5</v>
      </c>
    </row>
    <row r="52" spans="2:7" s="3" customFormat="1" x14ac:dyDescent="0.2">
      <c r="C52" s="133"/>
      <c r="D52" s="80"/>
      <c r="E52" s="101"/>
      <c r="F52" s="101"/>
      <c r="G52" s="273"/>
    </row>
    <row r="53" spans="2:7" s="3" customFormat="1" x14ac:dyDescent="0.2">
      <c r="C53" s="133"/>
      <c r="D53" s="80"/>
      <c r="E53" s="101"/>
      <c r="F53" s="101"/>
      <c r="G53" s="273"/>
    </row>
    <row r="54" spans="2:7" s="3" customFormat="1" x14ac:dyDescent="0.2">
      <c r="B54" s="14" t="s">
        <v>566</v>
      </c>
      <c r="C54" s="131"/>
      <c r="D54" s="77"/>
      <c r="E54" s="101"/>
      <c r="F54" s="101"/>
      <c r="G54" s="68"/>
    </row>
    <row r="55" spans="2:7" s="3" customFormat="1" x14ac:dyDescent="0.2">
      <c r="B55" s="14"/>
      <c r="C55" s="131"/>
      <c r="D55" s="77"/>
      <c r="E55" s="101"/>
      <c r="F55" s="101"/>
      <c r="G55" s="68"/>
    </row>
    <row r="56" spans="2:7" s="3" customFormat="1" x14ac:dyDescent="0.2">
      <c r="C56" s="169" t="s">
        <v>399</v>
      </c>
      <c r="D56" s="169" t="s">
        <v>390</v>
      </c>
      <c r="E56" s="170" t="s">
        <v>391</v>
      </c>
      <c r="F56" s="170" t="s">
        <v>392</v>
      </c>
      <c r="G56" s="271" t="s">
        <v>400</v>
      </c>
    </row>
    <row r="57" spans="2:7" s="3" customFormat="1" x14ac:dyDescent="0.2">
      <c r="C57" s="157">
        <f>COUNTIFS(C59:C64,"=?")</f>
        <v>2</v>
      </c>
      <c r="D57" s="157">
        <f>COUNTIFS(D59:D64,"=?")</f>
        <v>2</v>
      </c>
      <c r="E57" s="157">
        <f>COUNTIFS(E59:E64,"=?")</f>
        <v>2</v>
      </c>
      <c r="F57" s="157">
        <f>COUNTIFS(F59:F64,"=?")</f>
        <v>0</v>
      </c>
      <c r="G57" s="272">
        <f>SUM(G59:G64)</f>
        <v>577</v>
      </c>
    </row>
    <row r="58" spans="2:7" s="3" customFormat="1" x14ac:dyDescent="0.2">
      <c r="C58" s="133"/>
      <c r="D58" s="80"/>
      <c r="E58" s="101"/>
      <c r="F58" s="101"/>
      <c r="G58" s="68"/>
    </row>
    <row r="59" spans="2:7" s="3" customFormat="1" ht="13.5" customHeight="1" x14ac:dyDescent="0.2">
      <c r="B59" s="36" t="s">
        <v>43</v>
      </c>
      <c r="C59" s="323"/>
      <c r="D59" s="323" t="s">
        <v>405</v>
      </c>
      <c r="E59" s="308"/>
      <c r="F59" s="308"/>
      <c r="G59" s="309">
        <v>75</v>
      </c>
    </row>
    <row r="60" spans="2:7" s="3" customFormat="1" x14ac:dyDescent="0.2">
      <c r="B60" s="36" t="s">
        <v>44</v>
      </c>
      <c r="C60" s="308" t="s">
        <v>354</v>
      </c>
      <c r="D60" s="323"/>
      <c r="E60" s="323" t="s">
        <v>405</v>
      </c>
      <c r="F60" s="323"/>
      <c r="G60" s="309">
        <v>360</v>
      </c>
    </row>
    <row r="61" spans="2:7" s="3" customFormat="1" x14ac:dyDescent="0.2">
      <c r="B61" s="36" t="s">
        <v>45</v>
      </c>
      <c r="C61" s="323" t="s">
        <v>405</v>
      </c>
      <c r="D61" s="308" t="s">
        <v>354</v>
      </c>
      <c r="E61" s="308" t="s">
        <v>354</v>
      </c>
      <c r="F61" s="323"/>
      <c r="G61" s="309">
        <v>0</v>
      </c>
    </row>
    <row r="62" spans="2:7" s="3" customFormat="1" x14ac:dyDescent="0.2">
      <c r="B62" s="36" t="s">
        <v>46</v>
      </c>
      <c r="C62" s="323" t="s">
        <v>405</v>
      </c>
      <c r="D62" s="308" t="s">
        <v>354</v>
      </c>
      <c r="E62" s="323"/>
      <c r="F62" s="308" t="s">
        <v>354</v>
      </c>
      <c r="G62" s="309">
        <v>0</v>
      </c>
    </row>
    <row r="63" spans="2:7" s="3" customFormat="1" x14ac:dyDescent="0.2">
      <c r="B63" s="36" t="s">
        <v>47</v>
      </c>
      <c r="C63" s="308" t="s">
        <v>354</v>
      </c>
      <c r="D63" s="323"/>
      <c r="E63" s="323" t="s">
        <v>405</v>
      </c>
      <c r="F63" s="308" t="s">
        <v>354</v>
      </c>
      <c r="G63" s="309">
        <v>102</v>
      </c>
    </row>
    <row r="64" spans="2:7" s="3" customFormat="1" x14ac:dyDescent="0.2">
      <c r="B64" s="36" t="s">
        <v>590</v>
      </c>
      <c r="C64" s="323"/>
      <c r="D64" s="323" t="s">
        <v>405</v>
      </c>
      <c r="E64" s="323"/>
      <c r="F64" s="308" t="s">
        <v>354</v>
      </c>
      <c r="G64" s="309">
        <v>40</v>
      </c>
    </row>
    <row r="65" spans="2:7" s="3" customFormat="1" x14ac:dyDescent="0.2">
      <c r="C65" s="133"/>
      <c r="D65" s="80"/>
      <c r="E65" s="101"/>
      <c r="F65" s="101"/>
      <c r="G65" s="273"/>
    </row>
    <row r="66" spans="2:7" s="3" customFormat="1" x14ac:dyDescent="0.2">
      <c r="C66" s="133"/>
      <c r="D66" s="80"/>
      <c r="E66" s="101"/>
      <c r="F66" s="101"/>
      <c r="G66" s="273"/>
    </row>
    <row r="67" spans="2:7" s="3" customFormat="1" x14ac:dyDescent="0.2">
      <c r="B67" s="14" t="s">
        <v>111</v>
      </c>
      <c r="C67" s="131"/>
      <c r="D67" s="77"/>
      <c r="E67" s="101"/>
      <c r="F67" s="101"/>
      <c r="G67" s="273"/>
    </row>
    <row r="68" spans="2:7" s="3" customFormat="1" x14ac:dyDescent="0.2">
      <c r="C68" s="133"/>
      <c r="D68" s="80"/>
      <c r="E68" s="101"/>
      <c r="F68" s="101"/>
      <c r="G68" s="273"/>
    </row>
    <row r="69" spans="2:7" s="3" customFormat="1" x14ac:dyDescent="0.2">
      <c r="C69" s="169" t="s">
        <v>399</v>
      </c>
      <c r="D69" s="169" t="s">
        <v>390</v>
      </c>
      <c r="E69" s="170" t="s">
        <v>391</v>
      </c>
      <c r="F69" s="170" t="s">
        <v>392</v>
      </c>
      <c r="G69" s="271" t="s">
        <v>400</v>
      </c>
    </row>
    <row r="70" spans="2:7" s="3" customFormat="1" x14ac:dyDescent="0.2">
      <c r="C70" s="157">
        <f>COUNTIFS(C72,"=?")</f>
        <v>0</v>
      </c>
      <c r="D70" s="157">
        <f>COUNTIFS(D72,"=?")</f>
        <v>0</v>
      </c>
      <c r="E70" s="157">
        <f>COUNTIFS(E72,"=?")</f>
        <v>1</v>
      </c>
      <c r="F70" s="157">
        <f>COUNTIFS(F72,"=?")</f>
        <v>0</v>
      </c>
      <c r="G70" s="272">
        <f>SUM(G72)</f>
        <v>-54</v>
      </c>
    </row>
    <row r="71" spans="2:7" s="3" customFormat="1" x14ac:dyDescent="0.2">
      <c r="C71" s="133"/>
      <c r="D71" s="80"/>
      <c r="E71" s="101"/>
      <c r="F71" s="101"/>
      <c r="G71" s="68"/>
    </row>
    <row r="72" spans="2:7" s="3" customFormat="1" x14ac:dyDescent="0.2">
      <c r="B72" s="3" t="s">
        <v>48</v>
      </c>
      <c r="C72" s="323"/>
      <c r="D72" s="323"/>
      <c r="E72" s="323" t="s">
        <v>405</v>
      </c>
      <c r="F72" s="308" t="s">
        <v>354</v>
      </c>
      <c r="G72" s="309">
        <v>-54</v>
      </c>
    </row>
    <row r="73" spans="2:7" s="3" customFormat="1" x14ac:dyDescent="0.2">
      <c r="C73" s="133"/>
      <c r="D73" s="80"/>
      <c r="E73" s="101"/>
      <c r="F73" s="101"/>
      <c r="G73" s="273"/>
    </row>
    <row r="74" spans="2:7" s="3" customFormat="1" x14ac:dyDescent="0.2">
      <c r="C74" s="133"/>
      <c r="D74" s="80"/>
      <c r="E74" s="101"/>
      <c r="F74" s="101"/>
      <c r="G74" s="273"/>
    </row>
    <row r="75" spans="2:7" s="3" customFormat="1" x14ac:dyDescent="0.2">
      <c r="B75" s="14" t="s">
        <v>113</v>
      </c>
      <c r="C75" s="131"/>
      <c r="D75" s="77"/>
      <c r="E75" s="101"/>
      <c r="F75" s="101"/>
      <c r="G75" s="273"/>
    </row>
    <row r="76" spans="2:7" s="3" customFormat="1" x14ac:dyDescent="0.2">
      <c r="C76" s="133"/>
      <c r="D76" s="80"/>
      <c r="E76" s="101"/>
      <c r="F76" s="101"/>
      <c r="G76" s="68"/>
    </row>
    <row r="77" spans="2:7" s="3" customFormat="1" x14ac:dyDescent="0.2">
      <c r="C77" s="169" t="s">
        <v>399</v>
      </c>
      <c r="D77" s="169" t="s">
        <v>390</v>
      </c>
      <c r="E77" s="170" t="s">
        <v>391</v>
      </c>
      <c r="F77" s="170" t="s">
        <v>392</v>
      </c>
      <c r="G77" s="271" t="s">
        <v>400</v>
      </c>
    </row>
    <row r="78" spans="2:7" s="3" customFormat="1" x14ac:dyDescent="0.2">
      <c r="C78" s="157">
        <f>COUNTIFS(C80,"=?")</f>
        <v>0</v>
      </c>
      <c r="D78" s="157">
        <f>COUNTIFS(D80,"=?")</f>
        <v>1</v>
      </c>
      <c r="E78" s="157">
        <f>COUNTIFS(E80,"=?")</f>
        <v>0</v>
      </c>
      <c r="F78" s="157">
        <f>COUNTIFS(F80,"=?")</f>
        <v>0</v>
      </c>
      <c r="G78" s="272">
        <f>SUM(G80)</f>
        <v>12.43</v>
      </c>
    </row>
    <row r="79" spans="2:7" s="3" customFormat="1" x14ac:dyDescent="0.2">
      <c r="C79" s="133"/>
      <c r="D79" s="80"/>
      <c r="E79" s="101"/>
      <c r="F79" s="101"/>
      <c r="G79" s="68"/>
    </row>
    <row r="80" spans="2:7" s="3" customFormat="1" x14ac:dyDescent="0.2">
      <c r="B80" s="3" t="s">
        <v>49</v>
      </c>
      <c r="C80" s="308" t="s">
        <v>354</v>
      </c>
      <c r="D80" s="323" t="s">
        <v>405</v>
      </c>
      <c r="E80" s="308" t="s">
        <v>354</v>
      </c>
      <c r="F80" s="308" t="s">
        <v>354</v>
      </c>
      <c r="G80" s="309">
        <v>12.43</v>
      </c>
    </row>
    <row r="81" spans="2:7" s="3" customFormat="1" x14ac:dyDescent="0.2">
      <c r="C81" s="133"/>
      <c r="D81" s="80"/>
      <c r="E81" s="101"/>
      <c r="F81" s="101"/>
      <c r="G81" s="68"/>
    </row>
    <row r="82" spans="2:7" s="3" customFormat="1" x14ac:dyDescent="0.2">
      <c r="C82" s="133"/>
      <c r="D82" s="80"/>
      <c r="E82" s="101"/>
      <c r="F82" s="101"/>
      <c r="G82" s="68"/>
    </row>
    <row r="83" spans="2:7" s="3" customFormat="1" x14ac:dyDescent="0.2">
      <c r="B83" s="14" t="s">
        <v>112</v>
      </c>
      <c r="C83" s="131"/>
      <c r="D83" s="77"/>
      <c r="E83" s="101"/>
      <c r="F83" s="101"/>
      <c r="G83" s="68"/>
    </row>
    <row r="84" spans="2:7" s="3" customFormat="1" x14ac:dyDescent="0.2">
      <c r="C84" s="133"/>
      <c r="D84" s="80"/>
      <c r="E84" s="101"/>
      <c r="F84" s="101"/>
      <c r="G84" s="68"/>
    </row>
    <row r="85" spans="2:7" s="3" customFormat="1" x14ac:dyDescent="0.2">
      <c r="C85" s="169" t="s">
        <v>399</v>
      </c>
      <c r="D85" s="169" t="s">
        <v>390</v>
      </c>
      <c r="E85" s="170" t="s">
        <v>391</v>
      </c>
      <c r="F85" s="170" t="s">
        <v>392</v>
      </c>
      <c r="G85" s="271" t="s">
        <v>400</v>
      </c>
    </row>
    <row r="86" spans="2:7" s="3" customFormat="1" x14ac:dyDescent="0.2">
      <c r="C86" s="157">
        <f>COUNTIFS(C88:C90,"=?")</f>
        <v>1</v>
      </c>
      <c r="D86" s="157">
        <f>COUNTIFS(D88:D90,"=?")</f>
        <v>0</v>
      </c>
      <c r="E86" s="157">
        <f>COUNTIFS(E88:E90,"=?")</f>
        <v>0</v>
      </c>
      <c r="F86" s="157">
        <f>COUNTIFS(F88:F90,"=?")</f>
        <v>2</v>
      </c>
      <c r="G86" s="272">
        <f>SUM(G88:G90)</f>
        <v>5118.25</v>
      </c>
    </row>
    <row r="87" spans="2:7" s="3" customFormat="1" x14ac:dyDescent="0.2">
      <c r="C87" s="133"/>
      <c r="D87" s="80"/>
      <c r="E87" s="101"/>
      <c r="F87" s="101"/>
      <c r="G87" s="68"/>
    </row>
    <row r="88" spans="2:7" s="3" customFormat="1" x14ac:dyDescent="0.2">
      <c r="B88" s="36" t="s">
        <v>50</v>
      </c>
      <c r="C88" s="323" t="s">
        <v>405</v>
      </c>
      <c r="D88" s="308" t="s">
        <v>354</v>
      </c>
      <c r="E88" s="308" t="s">
        <v>354</v>
      </c>
      <c r="F88" s="308" t="s">
        <v>354</v>
      </c>
      <c r="G88" s="309">
        <v>0</v>
      </c>
    </row>
    <row r="89" spans="2:7" s="3" customFormat="1" x14ac:dyDescent="0.2">
      <c r="B89" s="36" t="s">
        <v>51</v>
      </c>
      <c r="C89" s="308" t="s">
        <v>354</v>
      </c>
      <c r="D89" s="308" t="s">
        <v>354</v>
      </c>
      <c r="E89" s="323"/>
      <c r="F89" s="323" t="s">
        <v>405</v>
      </c>
      <c r="G89" s="309">
        <v>4220</v>
      </c>
    </row>
    <row r="90" spans="2:7" s="3" customFormat="1" x14ac:dyDescent="0.2">
      <c r="B90" s="36" t="s">
        <v>52</v>
      </c>
      <c r="C90" s="308" t="s">
        <v>354</v>
      </c>
      <c r="D90" s="308" t="s">
        <v>354</v>
      </c>
      <c r="E90" s="323"/>
      <c r="F90" s="323" t="s">
        <v>405</v>
      </c>
      <c r="G90" s="309">
        <v>898.25</v>
      </c>
    </row>
    <row r="91" spans="2:7" s="3" customFormat="1" x14ac:dyDescent="0.2">
      <c r="C91" s="133"/>
      <c r="D91" s="80"/>
      <c r="E91" s="101"/>
      <c r="F91" s="101"/>
      <c r="G91" s="273"/>
    </row>
    <row r="92" spans="2:7" s="3" customFormat="1" x14ac:dyDescent="0.2">
      <c r="C92" s="133"/>
      <c r="D92" s="80"/>
      <c r="E92" s="101"/>
      <c r="F92" s="101"/>
      <c r="G92" s="273"/>
    </row>
    <row r="93" spans="2:7" s="3" customFormat="1" x14ac:dyDescent="0.2">
      <c r="B93" s="14" t="s">
        <v>564</v>
      </c>
      <c r="C93" s="131"/>
      <c r="D93" s="77"/>
      <c r="E93" s="101"/>
      <c r="F93" s="101"/>
      <c r="G93" s="273"/>
    </row>
    <row r="94" spans="2:7" s="3" customFormat="1" x14ac:dyDescent="0.2">
      <c r="C94" s="133"/>
      <c r="D94" s="80"/>
      <c r="E94" s="101"/>
      <c r="F94" s="101"/>
      <c r="G94" s="68"/>
    </row>
    <row r="95" spans="2:7" s="3" customFormat="1" x14ac:dyDescent="0.2">
      <c r="C95" s="169" t="s">
        <v>399</v>
      </c>
      <c r="D95" s="169" t="s">
        <v>390</v>
      </c>
      <c r="E95" s="170" t="s">
        <v>391</v>
      </c>
      <c r="F95" s="170" t="s">
        <v>392</v>
      </c>
      <c r="G95" s="271" t="s">
        <v>400</v>
      </c>
    </row>
    <row r="96" spans="2:7" s="3" customFormat="1" x14ac:dyDescent="0.2">
      <c r="C96" s="157">
        <f>COUNTIFS(C98:C150,"=?")</f>
        <v>20</v>
      </c>
      <c r="D96" s="157">
        <f>COUNTIFS(D98:D150,"=?")</f>
        <v>27</v>
      </c>
      <c r="E96" s="157">
        <f>COUNTIFS(E98:E150,"=?")</f>
        <v>6</v>
      </c>
      <c r="F96" s="157">
        <f>COUNTIFS(F98:F150,"=?")</f>
        <v>0</v>
      </c>
      <c r="G96" s="272">
        <f>SUM(G98:G150)</f>
        <v>1146.1899999999998</v>
      </c>
    </row>
    <row r="97" spans="2:7" s="3" customFormat="1" x14ac:dyDescent="0.2">
      <c r="C97" s="133"/>
      <c r="D97" s="80"/>
      <c r="E97" s="101"/>
      <c r="F97" s="101"/>
      <c r="G97" s="68"/>
    </row>
    <row r="98" spans="2:7" s="3" customFormat="1" x14ac:dyDescent="0.2">
      <c r="B98" s="36" t="s">
        <v>53</v>
      </c>
      <c r="C98" s="323" t="s">
        <v>405</v>
      </c>
      <c r="D98" s="308" t="s">
        <v>354</v>
      </c>
      <c r="E98" s="323"/>
      <c r="F98" s="308" t="s">
        <v>354</v>
      </c>
      <c r="G98" s="309">
        <v>0</v>
      </c>
    </row>
    <row r="99" spans="2:7" s="3" customFormat="1" x14ac:dyDescent="0.2">
      <c r="B99" s="36" t="s">
        <v>54</v>
      </c>
      <c r="C99" s="308" t="s">
        <v>354</v>
      </c>
      <c r="D99" s="323" t="s">
        <v>405</v>
      </c>
      <c r="E99" s="323"/>
      <c r="F99" s="323"/>
      <c r="G99" s="309">
        <v>-825</v>
      </c>
    </row>
    <row r="100" spans="2:7" s="3" customFormat="1" x14ac:dyDescent="0.2">
      <c r="B100" s="36" t="s">
        <v>55</v>
      </c>
      <c r="C100" s="308" t="s">
        <v>354</v>
      </c>
      <c r="D100" s="323" t="s">
        <v>405</v>
      </c>
      <c r="E100" s="323"/>
      <c r="F100" s="308" t="s">
        <v>354</v>
      </c>
      <c r="G100" s="309">
        <v>0.4</v>
      </c>
    </row>
    <row r="101" spans="2:7" s="3" customFormat="1" x14ac:dyDescent="0.2">
      <c r="B101" s="36" t="s">
        <v>56</v>
      </c>
      <c r="C101" s="308" t="s">
        <v>354</v>
      </c>
      <c r="D101" s="323"/>
      <c r="E101" s="323" t="s">
        <v>405</v>
      </c>
      <c r="F101" s="308" t="s">
        <v>354</v>
      </c>
      <c r="G101" s="309">
        <v>145.69999999999999</v>
      </c>
    </row>
    <row r="102" spans="2:7" s="3" customFormat="1" x14ac:dyDescent="0.2">
      <c r="B102" s="36" t="s">
        <v>57</v>
      </c>
      <c r="C102" s="308" t="s">
        <v>354</v>
      </c>
      <c r="D102" s="323" t="s">
        <v>405</v>
      </c>
      <c r="E102" s="323"/>
      <c r="F102" s="323"/>
      <c r="G102" s="309">
        <v>88.4</v>
      </c>
    </row>
    <row r="103" spans="2:7" s="3" customFormat="1" x14ac:dyDescent="0.2">
      <c r="B103" s="36" t="s">
        <v>58</v>
      </c>
      <c r="C103" s="323"/>
      <c r="D103" s="323" t="s">
        <v>405</v>
      </c>
      <c r="E103" s="323"/>
      <c r="F103" s="308" t="s">
        <v>354</v>
      </c>
      <c r="G103" s="309">
        <v>64.8</v>
      </c>
    </row>
    <row r="104" spans="2:7" s="3" customFormat="1" x14ac:dyDescent="0.2">
      <c r="B104" s="36" t="s">
        <v>61</v>
      </c>
      <c r="C104" s="323" t="s">
        <v>405</v>
      </c>
      <c r="D104" s="323"/>
      <c r="E104" s="308" t="s">
        <v>354</v>
      </c>
      <c r="F104" s="308" t="s">
        <v>354</v>
      </c>
      <c r="G104" s="309">
        <v>0</v>
      </c>
    </row>
    <row r="105" spans="2:7" s="3" customFormat="1" x14ac:dyDescent="0.2">
      <c r="B105" s="36" t="s">
        <v>62</v>
      </c>
      <c r="C105" s="308" t="s">
        <v>354</v>
      </c>
      <c r="D105" s="323" t="s">
        <v>405</v>
      </c>
      <c r="E105" s="323"/>
      <c r="F105" s="308" t="s">
        <v>354</v>
      </c>
      <c r="G105" s="309">
        <v>93.5</v>
      </c>
    </row>
    <row r="106" spans="2:7" s="3" customFormat="1" x14ac:dyDescent="0.2">
      <c r="B106" s="36" t="s">
        <v>63</v>
      </c>
      <c r="C106" s="308" t="s">
        <v>354</v>
      </c>
      <c r="D106" s="323" t="s">
        <v>405</v>
      </c>
      <c r="E106" s="308" t="s">
        <v>354</v>
      </c>
      <c r="F106" s="308" t="s">
        <v>354</v>
      </c>
      <c r="G106" s="309">
        <v>17</v>
      </c>
    </row>
    <row r="107" spans="2:7" s="3" customFormat="1" x14ac:dyDescent="0.2">
      <c r="B107" s="36" t="s">
        <v>530</v>
      </c>
      <c r="C107" s="308"/>
      <c r="D107" s="323" t="s">
        <v>405</v>
      </c>
      <c r="E107" s="308"/>
      <c r="F107" s="308"/>
      <c r="G107" s="309">
        <v>5</v>
      </c>
    </row>
    <row r="108" spans="2:7" s="3" customFormat="1" x14ac:dyDescent="0.2">
      <c r="B108" s="36" t="s">
        <v>64</v>
      </c>
      <c r="C108" s="308" t="s">
        <v>354</v>
      </c>
      <c r="D108" s="323" t="s">
        <v>405</v>
      </c>
      <c r="E108" s="308" t="s">
        <v>354</v>
      </c>
      <c r="F108" s="308" t="s">
        <v>354</v>
      </c>
      <c r="G108" s="309">
        <v>26.4</v>
      </c>
    </row>
    <row r="109" spans="2:7" s="3" customFormat="1" x14ac:dyDescent="0.2">
      <c r="B109" s="36" t="s">
        <v>65</v>
      </c>
      <c r="C109" s="323"/>
      <c r="D109" s="308" t="s">
        <v>354</v>
      </c>
      <c r="E109" s="323" t="s">
        <v>405</v>
      </c>
      <c r="F109" s="308" t="s">
        <v>354</v>
      </c>
      <c r="G109" s="309">
        <v>370</v>
      </c>
    </row>
    <row r="110" spans="2:7" s="3" customFormat="1" x14ac:dyDescent="0.2">
      <c r="B110" s="36" t="s">
        <v>68</v>
      </c>
      <c r="C110" s="323" t="s">
        <v>405</v>
      </c>
      <c r="D110" s="323"/>
      <c r="E110" s="308" t="s">
        <v>354</v>
      </c>
      <c r="F110" s="308" t="s">
        <v>354</v>
      </c>
      <c r="G110" s="309">
        <v>0</v>
      </c>
    </row>
    <row r="111" spans="2:7" s="3" customFormat="1" x14ac:dyDescent="0.2">
      <c r="B111" s="36" t="s">
        <v>69</v>
      </c>
      <c r="C111" s="323"/>
      <c r="D111" s="323" t="s">
        <v>405</v>
      </c>
      <c r="E111" s="308" t="s">
        <v>354</v>
      </c>
      <c r="F111" s="308" t="s">
        <v>354</v>
      </c>
      <c r="G111" s="309">
        <v>26.8</v>
      </c>
    </row>
    <row r="112" spans="2:7" s="3" customFormat="1" x14ac:dyDescent="0.2">
      <c r="B112" s="36" t="s">
        <v>71</v>
      </c>
      <c r="C112" s="308" t="s">
        <v>354</v>
      </c>
      <c r="D112" s="323"/>
      <c r="E112" s="323" t="s">
        <v>405</v>
      </c>
      <c r="F112" s="308" t="s">
        <v>354</v>
      </c>
      <c r="G112" s="309">
        <v>169</v>
      </c>
    </row>
    <row r="113" spans="2:7" s="3" customFormat="1" x14ac:dyDescent="0.2">
      <c r="B113" s="36" t="s">
        <v>72</v>
      </c>
      <c r="C113" s="323" t="s">
        <v>405</v>
      </c>
      <c r="D113" s="323"/>
      <c r="E113" s="308" t="s">
        <v>354</v>
      </c>
      <c r="F113" s="308" t="s">
        <v>354</v>
      </c>
      <c r="G113" s="309">
        <v>0</v>
      </c>
    </row>
    <row r="114" spans="2:7" s="3" customFormat="1" x14ac:dyDescent="0.2">
      <c r="B114" s="36" t="s">
        <v>73</v>
      </c>
      <c r="C114" s="323" t="s">
        <v>405</v>
      </c>
      <c r="D114" s="323"/>
      <c r="E114" s="308" t="s">
        <v>354</v>
      </c>
      <c r="F114" s="308" t="s">
        <v>354</v>
      </c>
      <c r="G114" s="309">
        <v>0</v>
      </c>
    </row>
    <row r="115" spans="2:7" s="3" customFormat="1" x14ac:dyDescent="0.2">
      <c r="B115" s="36" t="s">
        <v>75</v>
      </c>
      <c r="C115" s="323" t="s">
        <v>405</v>
      </c>
      <c r="D115" s="308" t="s">
        <v>354</v>
      </c>
      <c r="E115" s="308" t="s">
        <v>354</v>
      </c>
      <c r="F115" s="308" t="s">
        <v>354</v>
      </c>
      <c r="G115" s="309">
        <v>0</v>
      </c>
    </row>
    <row r="116" spans="2:7" s="3" customFormat="1" x14ac:dyDescent="0.2">
      <c r="B116" s="36" t="s">
        <v>76</v>
      </c>
      <c r="C116" s="323"/>
      <c r="D116" s="323" t="s">
        <v>405</v>
      </c>
      <c r="E116" s="308" t="s">
        <v>354</v>
      </c>
      <c r="F116" s="308" t="s">
        <v>354</v>
      </c>
      <c r="G116" s="309">
        <v>60</v>
      </c>
    </row>
    <row r="117" spans="2:7" s="3" customFormat="1" x14ac:dyDescent="0.2">
      <c r="B117" s="36" t="s">
        <v>77</v>
      </c>
      <c r="C117" s="308" t="s">
        <v>354</v>
      </c>
      <c r="D117" s="323" t="s">
        <v>405</v>
      </c>
      <c r="E117" s="308" t="s">
        <v>354</v>
      </c>
      <c r="F117" s="308" t="s">
        <v>354</v>
      </c>
      <c r="G117" s="309">
        <v>11.48</v>
      </c>
    </row>
    <row r="118" spans="2:7" s="3" customFormat="1" x14ac:dyDescent="0.2">
      <c r="B118" s="36" t="s">
        <v>78</v>
      </c>
      <c r="C118" s="308" t="s">
        <v>354</v>
      </c>
      <c r="D118" s="323" t="s">
        <v>405</v>
      </c>
      <c r="E118" s="308" t="s">
        <v>354</v>
      </c>
      <c r="F118" s="308" t="s">
        <v>354</v>
      </c>
      <c r="G118" s="309">
        <v>7.48</v>
      </c>
    </row>
    <row r="119" spans="2:7" s="3" customFormat="1" x14ac:dyDescent="0.2">
      <c r="B119" s="36" t="s">
        <v>79</v>
      </c>
      <c r="C119" s="323"/>
      <c r="D119" s="323" t="s">
        <v>405</v>
      </c>
      <c r="E119" s="308" t="s">
        <v>354</v>
      </c>
      <c r="F119" s="308" t="s">
        <v>354</v>
      </c>
      <c r="G119" s="309">
        <v>14</v>
      </c>
    </row>
    <row r="120" spans="2:7" s="3" customFormat="1" x14ac:dyDescent="0.2">
      <c r="B120" s="261" t="s">
        <v>529</v>
      </c>
      <c r="C120" s="323"/>
      <c r="D120" s="308"/>
      <c r="E120" s="323" t="s">
        <v>405</v>
      </c>
      <c r="F120" s="308"/>
      <c r="G120" s="309">
        <v>243</v>
      </c>
    </row>
    <row r="121" spans="2:7" s="3" customFormat="1" x14ac:dyDescent="0.2">
      <c r="B121" s="261" t="s">
        <v>81</v>
      </c>
      <c r="C121" s="323" t="s">
        <v>405</v>
      </c>
      <c r="D121" s="308"/>
      <c r="E121" s="308"/>
      <c r="F121" s="308"/>
      <c r="G121" s="309">
        <v>0</v>
      </c>
    </row>
    <row r="122" spans="2:7" s="3" customFormat="1" x14ac:dyDescent="0.2">
      <c r="B122" s="36" t="s">
        <v>82</v>
      </c>
      <c r="C122" s="323"/>
      <c r="D122" s="323"/>
      <c r="E122" s="323" t="s">
        <v>405</v>
      </c>
      <c r="F122" s="308" t="s">
        <v>354</v>
      </c>
      <c r="G122" s="309">
        <v>100.5</v>
      </c>
    </row>
    <row r="123" spans="2:7" s="3" customFormat="1" x14ac:dyDescent="0.2">
      <c r="B123" s="36" t="s">
        <v>83</v>
      </c>
      <c r="C123" s="323" t="s">
        <v>405</v>
      </c>
      <c r="D123" s="308" t="s">
        <v>354</v>
      </c>
      <c r="E123" s="308" t="s">
        <v>354</v>
      </c>
      <c r="F123" s="308" t="s">
        <v>354</v>
      </c>
      <c r="G123" s="309">
        <v>0</v>
      </c>
    </row>
    <row r="124" spans="2:7" s="3" customFormat="1" x14ac:dyDescent="0.2">
      <c r="B124" s="36" t="s">
        <v>533</v>
      </c>
      <c r="C124" s="323" t="s">
        <v>405</v>
      </c>
      <c r="D124" s="323"/>
      <c r="E124" s="308"/>
      <c r="F124" s="308"/>
      <c r="G124" s="309">
        <v>0</v>
      </c>
    </row>
    <row r="125" spans="2:7" s="3" customFormat="1" x14ac:dyDescent="0.2">
      <c r="B125" s="36" t="s">
        <v>84</v>
      </c>
      <c r="C125" s="323" t="s">
        <v>405</v>
      </c>
      <c r="D125" s="308" t="s">
        <v>354</v>
      </c>
      <c r="E125" s="308" t="s">
        <v>354</v>
      </c>
      <c r="F125" s="308" t="s">
        <v>354</v>
      </c>
      <c r="G125" s="309">
        <v>0</v>
      </c>
    </row>
    <row r="126" spans="2:7" s="3" customFormat="1" x14ac:dyDescent="0.2">
      <c r="B126" s="36" t="s">
        <v>85</v>
      </c>
      <c r="C126" s="323"/>
      <c r="D126" s="323" t="s">
        <v>405</v>
      </c>
      <c r="E126" s="308" t="s">
        <v>354</v>
      </c>
      <c r="F126" s="308" t="s">
        <v>354</v>
      </c>
      <c r="G126" s="309">
        <v>13.76</v>
      </c>
    </row>
    <row r="127" spans="2:7" s="3" customFormat="1" x14ac:dyDescent="0.2">
      <c r="B127" s="36" t="s">
        <v>551</v>
      </c>
      <c r="C127" s="323"/>
      <c r="D127" s="323" t="s">
        <v>405</v>
      </c>
      <c r="E127" s="308"/>
      <c r="F127" s="308"/>
      <c r="G127" s="309">
        <v>21</v>
      </c>
    </row>
    <row r="128" spans="2:7" s="3" customFormat="1" x14ac:dyDescent="0.2">
      <c r="B128" s="36" t="s">
        <v>86</v>
      </c>
      <c r="C128" s="323" t="s">
        <v>405</v>
      </c>
      <c r="D128" s="323"/>
      <c r="E128" s="308" t="s">
        <v>354</v>
      </c>
      <c r="F128" s="308" t="s">
        <v>354</v>
      </c>
      <c r="G128" s="309">
        <v>0</v>
      </c>
    </row>
    <row r="129" spans="2:7" s="3" customFormat="1" x14ac:dyDescent="0.2">
      <c r="B129" s="36" t="s">
        <v>87</v>
      </c>
      <c r="C129" s="323" t="s">
        <v>405</v>
      </c>
      <c r="D129" s="308" t="s">
        <v>354</v>
      </c>
      <c r="E129" s="323"/>
      <c r="F129" s="308" t="s">
        <v>354</v>
      </c>
      <c r="G129" s="309">
        <v>0</v>
      </c>
    </row>
    <row r="130" spans="2:7" s="3" customFormat="1" x14ac:dyDescent="0.2">
      <c r="B130" s="36" t="s">
        <v>88</v>
      </c>
      <c r="C130" s="308" t="s">
        <v>354</v>
      </c>
      <c r="D130" s="323" t="s">
        <v>405</v>
      </c>
      <c r="E130" s="308" t="s">
        <v>354</v>
      </c>
      <c r="F130" s="308" t="s">
        <v>354</v>
      </c>
      <c r="G130" s="309">
        <v>21.96</v>
      </c>
    </row>
    <row r="131" spans="2:7" s="3" customFormat="1" x14ac:dyDescent="0.2">
      <c r="B131" s="36" t="s">
        <v>89</v>
      </c>
      <c r="C131" s="308" t="s">
        <v>354</v>
      </c>
      <c r="D131" s="323" t="s">
        <v>405</v>
      </c>
      <c r="E131" s="308" t="s">
        <v>354</v>
      </c>
      <c r="F131" s="308" t="s">
        <v>354</v>
      </c>
      <c r="G131" s="309">
        <v>15</v>
      </c>
    </row>
    <row r="132" spans="2:7" s="3" customFormat="1" x14ac:dyDescent="0.2">
      <c r="B132" s="36" t="s">
        <v>90</v>
      </c>
      <c r="C132" s="323" t="s">
        <v>405</v>
      </c>
      <c r="D132" s="323"/>
      <c r="E132" s="308" t="s">
        <v>354</v>
      </c>
      <c r="F132" s="308"/>
      <c r="G132" s="309">
        <v>0</v>
      </c>
    </row>
    <row r="133" spans="2:7" s="3" customFormat="1" x14ac:dyDescent="0.2">
      <c r="B133" s="36" t="s">
        <v>91</v>
      </c>
      <c r="C133" s="323"/>
      <c r="D133" s="323"/>
      <c r="E133" s="323" t="s">
        <v>405</v>
      </c>
      <c r="F133" s="308"/>
      <c r="G133" s="309">
        <v>160</v>
      </c>
    </row>
    <row r="134" spans="2:7" s="3" customFormat="1" x14ac:dyDescent="0.2">
      <c r="B134" s="36" t="s">
        <v>92</v>
      </c>
      <c r="C134" s="323"/>
      <c r="D134" s="323" t="s">
        <v>405</v>
      </c>
      <c r="E134" s="308" t="s">
        <v>354</v>
      </c>
      <c r="F134" s="308" t="s">
        <v>354</v>
      </c>
      <c r="G134" s="309">
        <v>46.75</v>
      </c>
    </row>
    <row r="135" spans="2:7" s="3" customFormat="1" x14ac:dyDescent="0.2">
      <c r="B135" s="36" t="s">
        <v>531</v>
      </c>
      <c r="C135" s="323" t="s">
        <v>405</v>
      </c>
      <c r="D135" s="323"/>
      <c r="E135" s="323"/>
      <c r="F135" s="308" t="s">
        <v>354</v>
      </c>
      <c r="G135" s="309">
        <v>0</v>
      </c>
    </row>
    <row r="136" spans="2:7" s="3" customFormat="1" x14ac:dyDescent="0.2">
      <c r="B136" s="36" t="s">
        <v>93</v>
      </c>
      <c r="C136" s="308" t="s">
        <v>354</v>
      </c>
      <c r="D136" s="323" t="s">
        <v>405</v>
      </c>
      <c r="E136" s="308" t="s">
        <v>354</v>
      </c>
      <c r="F136" s="308" t="s">
        <v>354</v>
      </c>
      <c r="G136" s="309">
        <v>10</v>
      </c>
    </row>
    <row r="137" spans="2:7" s="3" customFormat="1" x14ac:dyDescent="0.2">
      <c r="B137" s="36" t="s">
        <v>94</v>
      </c>
      <c r="C137" s="323" t="s">
        <v>405</v>
      </c>
      <c r="D137" s="323"/>
      <c r="E137" s="308" t="s">
        <v>354</v>
      </c>
      <c r="F137" s="308" t="s">
        <v>354</v>
      </c>
      <c r="G137" s="309">
        <v>0</v>
      </c>
    </row>
    <row r="138" spans="2:7" s="3" customFormat="1" x14ac:dyDescent="0.2">
      <c r="B138" s="36" t="s">
        <v>95</v>
      </c>
      <c r="C138" s="323" t="s">
        <v>405</v>
      </c>
      <c r="D138" s="308" t="s">
        <v>354</v>
      </c>
      <c r="E138" s="308" t="s">
        <v>354</v>
      </c>
      <c r="F138" s="308" t="s">
        <v>354</v>
      </c>
      <c r="G138" s="309">
        <v>0</v>
      </c>
    </row>
    <row r="139" spans="2:7" s="3" customFormat="1" x14ac:dyDescent="0.2">
      <c r="B139" s="36" t="s">
        <v>96</v>
      </c>
      <c r="C139" s="323"/>
      <c r="D139" s="323" t="s">
        <v>405</v>
      </c>
      <c r="E139" s="308"/>
      <c r="F139" s="308"/>
      <c r="G139" s="309">
        <v>1.22</v>
      </c>
    </row>
    <row r="140" spans="2:7" s="3" customFormat="1" x14ac:dyDescent="0.2">
      <c r="B140" s="36" t="s">
        <v>97</v>
      </c>
      <c r="C140" s="308" t="s">
        <v>354</v>
      </c>
      <c r="D140" s="323" t="s">
        <v>405</v>
      </c>
      <c r="E140" s="323"/>
      <c r="F140" s="308" t="s">
        <v>354</v>
      </c>
      <c r="G140" s="309">
        <v>6</v>
      </c>
    </row>
    <row r="141" spans="2:7" s="3" customFormat="1" x14ac:dyDescent="0.2">
      <c r="B141" s="36" t="s">
        <v>98</v>
      </c>
      <c r="C141" s="308" t="s">
        <v>354</v>
      </c>
      <c r="D141" s="323" t="s">
        <v>405</v>
      </c>
      <c r="E141" s="323"/>
      <c r="F141" s="308" t="s">
        <v>354</v>
      </c>
      <c r="G141" s="309">
        <v>18.04</v>
      </c>
    </row>
    <row r="142" spans="2:7" s="3" customFormat="1" x14ac:dyDescent="0.2">
      <c r="B142" s="36" t="s">
        <v>99</v>
      </c>
      <c r="C142" s="308" t="s">
        <v>354</v>
      </c>
      <c r="D142" s="323" t="s">
        <v>405</v>
      </c>
      <c r="E142" s="323"/>
      <c r="F142" s="308" t="s">
        <v>354</v>
      </c>
      <c r="G142" s="309">
        <v>81</v>
      </c>
    </row>
    <row r="143" spans="2:7" s="3" customFormat="1" x14ac:dyDescent="0.2">
      <c r="B143" s="36" t="s">
        <v>100</v>
      </c>
      <c r="C143" s="308" t="s">
        <v>354</v>
      </c>
      <c r="D143" s="323" t="s">
        <v>405</v>
      </c>
      <c r="E143" s="323"/>
      <c r="F143" s="308" t="s">
        <v>354</v>
      </c>
      <c r="G143" s="309">
        <v>31</v>
      </c>
    </row>
    <row r="144" spans="2:7" s="3" customFormat="1" x14ac:dyDescent="0.2">
      <c r="B144" s="36" t="s">
        <v>102</v>
      </c>
      <c r="C144" s="323" t="s">
        <v>405</v>
      </c>
      <c r="D144" s="323"/>
      <c r="E144" s="308"/>
      <c r="F144" s="308"/>
      <c r="G144" s="309">
        <v>0</v>
      </c>
    </row>
    <row r="145" spans="2:7" s="3" customFormat="1" x14ac:dyDescent="0.2">
      <c r="B145" s="36" t="s">
        <v>103</v>
      </c>
      <c r="C145" s="323"/>
      <c r="D145" s="323" t="s">
        <v>405</v>
      </c>
      <c r="E145" s="308" t="s">
        <v>354</v>
      </c>
      <c r="F145" s="308" t="s">
        <v>354</v>
      </c>
      <c r="G145" s="309">
        <v>50</v>
      </c>
    </row>
    <row r="146" spans="2:7" s="3" customFormat="1" x14ac:dyDescent="0.2">
      <c r="B146" s="36" t="s">
        <v>104</v>
      </c>
      <c r="C146" s="323" t="s">
        <v>405</v>
      </c>
      <c r="D146" s="308" t="s">
        <v>354</v>
      </c>
      <c r="E146" s="308" t="s">
        <v>354</v>
      </c>
      <c r="F146" s="308" t="s">
        <v>354</v>
      </c>
      <c r="G146" s="309">
        <v>0</v>
      </c>
    </row>
    <row r="147" spans="2:7" s="3" customFormat="1" x14ac:dyDescent="0.2">
      <c r="B147" s="36" t="s">
        <v>105</v>
      </c>
      <c r="C147" s="323" t="s">
        <v>405</v>
      </c>
      <c r="D147" s="323"/>
      <c r="E147" s="308" t="s">
        <v>354</v>
      </c>
      <c r="F147" s="308" t="s">
        <v>354</v>
      </c>
      <c r="G147" s="309">
        <v>0</v>
      </c>
    </row>
    <row r="148" spans="2:7" s="3" customFormat="1" x14ac:dyDescent="0.2">
      <c r="B148" s="36" t="s">
        <v>106</v>
      </c>
      <c r="C148" s="323"/>
      <c r="D148" s="323" t="s">
        <v>405</v>
      </c>
      <c r="E148" s="308" t="s">
        <v>354</v>
      </c>
      <c r="F148" s="308" t="s">
        <v>354</v>
      </c>
      <c r="G148" s="309">
        <v>14</v>
      </c>
    </row>
    <row r="149" spans="2:7" s="3" customFormat="1" x14ac:dyDescent="0.2">
      <c r="B149" s="36" t="s">
        <v>107</v>
      </c>
      <c r="C149" s="323" t="s">
        <v>405</v>
      </c>
      <c r="D149" s="323"/>
      <c r="E149" s="308" t="s">
        <v>354</v>
      </c>
      <c r="F149" s="308" t="s">
        <v>354</v>
      </c>
      <c r="G149" s="309">
        <v>0</v>
      </c>
    </row>
    <row r="150" spans="2:7" s="3" customFormat="1" x14ac:dyDescent="0.2">
      <c r="B150" s="36" t="s">
        <v>108</v>
      </c>
      <c r="C150" s="308" t="s">
        <v>354</v>
      </c>
      <c r="D150" s="323" t="s">
        <v>405</v>
      </c>
      <c r="E150" s="308" t="s">
        <v>354</v>
      </c>
      <c r="F150" s="308" t="s">
        <v>354</v>
      </c>
      <c r="G150" s="309">
        <v>38</v>
      </c>
    </row>
    <row r="151" spans="2:7" s="3" customFormat="1" x14ac:dyDescent="0.2">
      <c r="C151" s="161"/>
      <c r="D151" s="112"/>
      <c r="E151" s="113"/>
      <c r="F151" s="113"/>
      <c r="G151" s="68"/>
    </row>
    <row r="152" spans="2:7" s="3" customFormat="1" x14ac:dyDescent="0.2">
      <c r="C152" s="133"/>
      <c r="D152" s="80"/>
      <c r="E152" s="101"/>
      <c r="F152" s="101"/>
      <c r="G152" s="68"/>
    </row>
    <row r="153" spans="2:7" s="3" customFormat="1" x14ac:dyDescent="0.2">
      <c r="C153" s="133"/>
      <c r="D153" s="80"/>
      <c r="E153" s="101"/>
      <c r="F153" s="101"/>
      <c r="G153" s="68"/>
    </row>
    <row r="154" spans="2:7" s="3" customFormat="1" x14ac:dyDescent="0.2">
      <c r="C154" s="133"/>
      <c r="D154" s="80"/>
      <c r="E154" s="101"/>
      <c r="F154" s="101"/>
      <c r="G154" s="68"/>
    </row>
    <row r="155" spans="2:7" s="3" customFormat="1" x14ac:dyDescent="0.2">
      <c r="B155" s="14" t="s">
        <v>562</v>
      </c>
      <c r="C155" s="131"/>
      <c r="D155" s="77"/>
      <c r="E155" s="101"/>
      <c r="F155" s="101"/>
      <c r="G155" s="68"/>
    </row>
    <row r="156" spans="2:7" s="3" customFormat="1" x14ac:dyDescent="0.2">
      <c r="C156" s="133"/>
      <c r="D156" s="80"/>
      <c r="E156" s="101"/>
      <c r="F156" s="101"/>
      <c r="G156" s="68"/>
    </row>
    <row r="157" spans="2:7" s="3" customFormat="1" x14ac:dyDescent="0.2">
      <c r="C157" s="169" t="s">
        <v>399</v>
      </c>
      <c r="D157" s="169" t="s">
        <v>390</v>
      </c>
      <c r="E157" s="170" t="s">
        <v>391</v>
      </c>
      <c r="F157" s="170" t="s">
        <v>392</v>
      </c>
      <c r="G157" s="271" t="s">
        <v>400</v>
      </c>
    </row>
    <row r="158" spans="2:7" s="3" customFormat="1" x14ac:dyDescent="0.2">
      <c r="C158" s="157">
        <f>COUNTIFS(C160:C163,"=?")</f>
        <v>3</v>
      </c>
      <c r="D158" s="157">
        <f>COUNTIFS(D160:D163,"=?")</f>
        <v>1</v>
      </c>
      <c r="E158" s="157">
        <f>COUNTIFS(E160:E163,"=?")</f>
        <v>0</v>
      </c>
      <c r="F158" s="157">
        <f>COUNTIFS(F160:F163,"=?")</f>
        <v>0</v>
      </c>
      <c r="G158" s="272">
        <f>SUM(G160:G163)</f>
        <v>6</v>
      </c>
    </row>
    <row r="159" spans="2:7" s="3" customFormat="1" x14ac:dyDescent="0.2">
      <c r="C159" s="133"/>
      <c r="D159" s="80"/>
      <c r="E159" s="101"/>
      <c r="F159" s="101"/>
      <c r="G159" s="68"/>
    </row>
    <row r="160" spans="2:7" s="3" customFormat="1" x14ac:dyDescent="0.2">
      <c r="B160" s="36" t="s">
        <v>116</v>
      </c>
      <c r="C160" s="323" t="s">
        <v>405</v>
      </c>
      <c r="D160" s="308"/>
      <c r="E160" s="308"/>
      <c r="F160" s="308"/>
      <c r="G160" s="309">
        <v>0</v>
      </c>
    </row>
    <row r="161" spans="2:7" s="3" customFormat="1" x14ac:dyDescent="0.2">
      <c r="B161" s="36" t="s">
        <v>117</v>
      </c>
      <c r="C161" s="323" t="s">
        <v>405</v>
      </c>
      <c r="D161" s="308" t="s">
        <v>354</v>
      </c>
      <c r="E161" s="308" t="s">
        <v>354</v>
      </c>
      <c r="F161" s="308" t="s">
        <v>354</v>
      </c>
      <c r="G161" s="309">
        <v>0</v>
      </c>
    </row>
    <row r="162" spans="2:7" s="3" customFormat="1" x14ac:dyDescent="0.2">
      <c r="B162" s="36" t="s">
        <v>118</v>
      </c>
      <c r="C162" s="308" t="s">
        <v>354</v>
      </c>
      <c r="D162" s="323" t="s">
        <v>405</v>
      </c>
      <c r="E162" s="308" t="s">
        <v>354</v>
      </c>
      <c r="F162" s="308" t="s">
        <v>354</v>
      </c>
      <c r="G162" s="309">
        <v>6</v>
      </c>
    </row>
    <row r="163" spans="2:7" s="3" customFormat="1" x14ac:dyDescent="0.2">
      <c r="B163" s="36" t="s">
        <v>119</v>
      </c>
      <c r="C163" s="323" t="s">
        <v>405</v>
      </c>
      <c r="D163" s="308" t="s">
        <v>354</v>
      </c>
      <c r="E163" s="308" t="s">
        <v>354</v>
      </c>
      <c r="F163" s="308" t="s">
        <v>354</v>
      </c>
      <c r="G163" s="309">
        <v>0</v>
      </c>
    </row>
    <row r="164" spans="2:7" s="3" customFormat="1" x14ac:dyDescent="0.2">
      <c r="C164" s="133"/>
      <c r="D164" s="80"/>
      <c r="E164" s="101"/>
      <c r="F164" s="101"/>
      <c r="G164" s="273"/>
    </row>
    <row r="165" spans="2:7" s="3" customFormat="1" x14ac:dyDescent="0.2">
      <c r="C165" s="133"/>
      <c r="D165" s="80"/>
      <c r="E165" s="101"/>
      <c r="F165" s="101"/>
      <c r="G165" s="68"/>
    </row>
    <row r="166" spans="2:7" s="3" customFormat="1" x14ac:dyDescent="0.2">
      <c r="B166" s="14" t="s">
        <v>563</v>
      </c>
      <c r="C166" s="131"/>
      <c r="D166" s="77"/>
      <c r="E166" s="101"/>
      <c r="F166" s="101"/>
      <c r="G166" s="68"/>
    </row>
    <row r="167" spans="2:7" s="3" customFormat="1" x14ac:dyDescent="0.2">
      <c r="C167" s="133"/>
      <c r="D167" s="80"/>
      <c r="E167" s="101"/>
      <c r="F167" s="101"/>
      <c r="G167" s="68"/>
    </row>
    <row r="168" spans="2:7" s="3" customFormat="1" x14ac:dyDescent="0.2">
      <c r="C168" s="169" t="s">
        <v>399</v>
      </c>
      <c r="D168" s="169" t="s">
        <v>390</v>
      </c>
      <c r="E168" s="170" t="s">
        <v>391</v>
      </c>
      <c r="F168" s="170" t="s">
        <v>392</v>
      </c>
      <c r="G168" s="271" t="s">
        <v>400</v>
      </c>
    </row>
    <row r="169" spans="2:7" s="3" customFormat="1" x14ac:dyDescent="0.2">
      <c r="C169" s="157">
        <f>COUNTIFS(C171:C200,"=?")</f>
        <v>18</v>
      </c>
      <c r="D169" s="157">
        <f>COUNTIFS(D171:D200,"=?")</f>
        <v>12</v>
      </c>
      <c r="E169" s="157">
        <f>COUNTIFS(E171:E200,"=?")</f>
        <v>0</v>
      </c>
      <c r="F169" s="157">
        <f>COUNTIFS(F171:F200,"=?")</f>
        <v>0</v>
      </c>
      <c r="G169" s="272">
        <f>SUM(G171:G200)</f>
        <v>-518.27</v>
      </c>
    </row>
    <row r="170" spans="2:7" s="3" customFormat="1" x14ac:dyDescent="0.2">
      <c r="C170" s="133"/>
      <c r="D170" s="80"/>
      <c r="E170" s="101"/>
      <c r="F170" s="101"/>
      <c r="G170" s="68"/>
    </row>
    <row r="171" spans="2:7" s="3" customFormat="1" x14ac:dyDescent="0.2">
      <c r="B171" s="36" t="s">
        <v>120</v>
      </c>
      <c r="C171" s="308" t="s">
        <v>354</v>
      </c>
      <c r="D171" s="323" t="s">
        <v>405</v>
      </c>
      <c r="E171" s="323"/>
      <c r="F171" s="308" t="s">
        <v>354</v>
      </c>
      <c r="G171" s="309">
        <v>-37.03</v>
      </c>
    </row>
    <row r="172" spans="2:7" s="3" customFormat="1" x14ac:dyDescent="0.2">
      <c r="B172" s="36" t="s">
        <v>121</v>
      </c>
      <c r="C172" s="323" t="s">
        <v>405</v>
      </c>
      <c r="D172" s="308" t="s">
        <v>354</v>
      </c>
      <c r="E172" s="308" t="s">
        <v>354</v>
      </c>
      <c r="F172" s="308" t="s">
        <v>354</v>
      </c>
      <c r="G172" s="309">
        <v>0</v>
      </c>
    </row>
    <row r="173" spans="2:7" s="3" customFormat="1" x14ac:dyDescent="0.2">
      <c r="B173" s="36" t="s">
        <v>122</v>
      </c>
      <c r="C173" s="323" t="s">
        <v>405</v>
      </c>
      <c r="D173" s="308" t="s">
        <v>354</v>
      </c>
      <c r="E173" s="308" t="s">
        <v>354</v>
      </c>
      <c r="F173" s="308" t="s">
        <v>354</v>
      </c>
      <c r="G173" s="309">
        <v>0</v>
      </c>
    </row>
    <row r="174" spans="2:7" s="3" customFormat="1" x14ac:dyDescent="0.2">
      <c r="B174" s="36" t="s">
        <v>123</v>
      </c>
      <c r="C174" s="323"/>
      <c r="D174" s="323" t="s">
        <v>405</v>
      </c>
      <c r="E174" s="308" t="s">
        <v>354</v>
      </c>
      <c r="F174" s="308" t="s">
        <v>354</v>
      </c>
      <c r="G174" s="309">
        <v>0.3</v>
      </c>
    </row>
    <row r="175" spans="2:7" s="3" customFormat="1" x14ac:dyDescent="0.2">
      <c r="B175" s="36" t="s">
        <v>124</v>
      </c>
      <c r="C175" s="323" t="s">
        <v>405</v>
      </c>
      <c r="D175" s="308" t="s">
        <v>354</v>
      </c>
      <c r="E175" s="308" t="s">
        <v>354</v>
      </c>
      <c r="F175" s="308" t="s">
        <v>354</v>
      </c>
      <c r="G175" s="309">
        <v>0</v>
      </c>
    </row>
    <row r="176" spans="2:7" s="3" customFormat="1" x14ac:dyDescent="0.2">
      <c r="B176" s="36" t="s">
        <v>125</v>
      </c>
      <c r="C176" s="323" t="s">
        <v>405</v>
      </c>
      <c r="D176" s="308" t="s">
        <v>354</v>
      </c>
      <c r="E176" s="308" t="s">
        <v>354</v>
      </c>
      <c r="F176" s="308" t="s">
        <v>354</v>
      </c>
      <c r="G176" s="309">
        <v>0</v>
      </c>
    </row>
    <row r="177" spans="2:7" s="3" customFormat="1" x14ac:dyDescent="0.2">
      <c r="B177" s="36" t="s">
        <v>126</v>
      </c>
      <c r="C177" s="308" t="s">
        <v>354</v>
      </c>
      <c r="D177" s="323" t="s">
        <v>405</v>
      </c>
      <c r="E177" s="308" t="s">
        <v>354</v>
      </c>
      <c r="F177" s="308" t="s">
        <v>354</v>
      </c>
      <c r="G177" s="309">
        <v>18.899999999999999</v>
      </c>
    </row>
    <row r="178" spans="2:7" s="3" customFormat="1" x14ac:dyDescent="0.2">
      <c r="B178" s="36" t="s">
        <v>127</v>
      </c>
      <c r="C178" s="323" t="s">
        <v>405</v>
      </c>
      <c r="D178" s="308" t="s">
        <v>354</v>
      </c>
      <c r="E178" s="308" t="s">
        <v>354</v>
      </c>
      <c r="F178" s="308" t="s">
        <v>354</v>
      </c>
      <c r="G178" s="309">
        <v>0</v>
      </c>
    </row>
    <row r="179" spans="2:7" s="3" customFormat="1" x14ac:dyDescent="0.2">
      <c r="B179" s="36" t="s">
        <v>142</v>
      </c>
      <c r="C179" s="323" t="s">
        <v>405</v>
      </c>
      <c r="D179" s="308"/>
      <c r="E179" s="308"/>
      <c r="F179" s="308"/>
      <c r="G179" s="309">
        <v>0</v>
      </c>
    </row>
    <row r="180" spans="2:7" s="3" customFormat="1" x14ac:dyDescent="0.2">
      <c r="B180" s="36" t="s">
        <v>128</v>
      </c>
      <c r="C180" s="308" t="s">
        <v>354</v>
      </c>
      <c r="D180" s="323" t="s">
        <v>405</v>
      </c>
      <c r="E180" s="323"/>
      <c r="F180" s="308" t="s">
        <v>354</v>
      </c>
      <c r="G180" s="309">
        <v>17.02</v>
      </c>
    </row>
    <row r="181" spans="2:7" s="3" customFormat="1" x14ac:dyDescent="0.2">
      <c r="B181" s="36" t="s">
        <v>129</v>
      </c>
      <c r="C181" s="323" t="s">
        <v>405</v>
      </c>
      <c r="D181" s="308" t="s">
        <v>354</v>
      </c>
      <c r="E181" s="308" t="s">
        <v>354</v>
      </c>
      <c r="F181" s="308" t="s">
        <v>354</v>
      </c>
      <c r="G181" s="309">
        <v>0</v>
      </c>
    </row>
    <row r="182" spans="2:7" s="3" customFormat="1" x14ac:dyDescent="0.2">
      <c r="B182" s="36" t="s">
        <v>130</v>
      </c>
      <c r="C182" s="308" t="s">
        <v>354</v>
      </c>
      <c r="D182" s="323" t="s">
        <v>405</v>
      </c>
      <c r="E182" s="308" t="s">
        <v>354</v>
      </c>
      <c r="F182" s="308" t="s">
        <v>354</v>
      </c>
      <c r="G182" s="309">
        <v>79</v>
      </c>
    </row>
    <row r="183" spans="2:7" s="3" customFormat="1" x14ac:dyDescent="0.2">
      <c r="B183" s="36" t="s">
        <v>131</v>
      </c>
      <c r="C183" s="323" t="s">
        <v>405</v>
      </c>
      <c r="D183" s="308" t="s">
        <v>354</v>
      </c>
      <c r="E183" s="308" t="s">
        <v>354</v>
      </c>
      <c r="F183" s="308" t="s">
        <v>354</v>
      </c>
      <c r="G183" s="309">
        <v>0</v>
      </c>
    </row>
    <row r="184" spans="2:7" s="3" customFormat="1" x14ac:dyDescent="0.2">
      <c r="B184" s="36" t="s">
        <v>516</v>
      </c>
      <c r="C184" s="323" t="s">
        <v>405</v>
      </c>
      <c r="D184" s="308"/>
      <c r="E184" s="308"/>
      <c r="F184" s="308"/>
      <c r="G184" s="309">
        <v>0</v>
      </c>
    </row>
    <row r="185" spans="2:7" s="3" customFormat="1" x14ac:dyDescent="0.2">
      <c r="B185" s="36" t="s">
        <v>132</v>
      </c>
      <c r="C185" s="323"/>
      <c r="D185" s="323" t="s">
        <v>405</v>
      </c>
      <c r="E185" s="308" t="s">
        <v>354</v>
      </c>
      <c r="F185" s="308" t="s">
        <v>354</v>
      </c>
      <c r="G185" s="309">
        <v>62.5</v>
      </c>
    </row>
    <row r="186" spans="2:7" s="3" customFormat="1" x14ac:dyDescent="0.2">
      <c r="B186" s="36" t="s">
        <v>133</v>
      </c>
      <c r="C186" s="323" t="s">
        <v>405</v>
      </c>
      <c r="D186" s="308" t="s">
        <v>354</v>
      </c>
      <c r="E186" s="308" t="s">
        <v>354</v>
      </c>
      <c r="F186" s="323"/>
      <c r="G186" s="309">
        <v>-775.5</v>
      </c>
    </row>
    <row r="187" spans="2:7" s="3" customFormat="1" x14ac:dyDescent="0.2">
      <c r="B187" s="36" t="s">
        <v>134</v>
      </c>
      <c r="C187" s="323" t="s">
        <v>405</v>
      </c>
      <c r="D187" s="308" t="s">
        <v>354</v>
      </c>
      <c r="E187" s="308" t="s">
        <v>354</v>
      </c>
      <c r="F187" s="308" t="s">
        <v>354</v>
      </c>
      <c r="G187" s="309">
        <v>0</v>
      </c>
    </row>
    <row r="188" spans="2:7" s="3" customFormat="1" x14ac:dyDescent="0.2">
      <c r="B188" s="36" t="s">
        <v>135</v>
      </c>
      <c r="C188" s="323"/>
      <c r="D188" s="323" t="s">
        <v>405</v>
      </c>
      <c r="E188" s="308"/>
      <c r="F188" s="308"/>
      <c r="G188" s="309">
        <v>17.04</v>
      </c>
    </row>
    <row r="189" spans="2:7" s="3" customFormat="1" x14ac:dyDescent="0.2">
      <c r="B189" s="36" t="s">
        <v>552</v>
      </c>
      <c r="C189" s="323" t="s">
        <v>405</v>
      </c>
      <c r="D189" s="308"/>
      <c r="E189" s="308"/>
      <c r="F189" s="308"/>
      <c r="G189" s="309">
        <v>0</v>
      </c>
    </row>
    <row r="190" spans="2:7" s="3" customFormat="1" x14ac:dyDescent="0.2">
      <c r="B190" s="36" t="s">
        <v>553</v>
      </c>
      <c r="C190" s="323" t="s">
        <v>405</v>
      </c>
      <c r="D190" s="308"/>
      <c r="E190" s="308"/>
      <c r="F190" s="308"/>
      <c r="G190" s="309">
        <v>0</v>
      </c>
    </row>
    <row r="191" spans="2:7" s="3" customFormat="1" x14ac:dyDescent="0.2">
      <c r="B191" s="36" t="s">
        <v>532</v>
      </c>
      <c r="C191" s="323" t="s">
        <v>405</v>
      </c>
      <c r="D191" s="308"/>
      <c r="E191" s="308"/>
      <c r="F191" s="308"/>
      <c r="G191" s="309">
        <v>0</v>
      </c>
    </row>
    <row r="192" spans="2:7" s="3" customFormat="1" x14ac:dyDescent="0.2">
      <c r="B192" s="36" t="s">
        <v>554</v>
      </c>
      <c r="C192" s="323"/>
      <c r="D192" s="323" t="s">
        <v>405</v>
      </c>
      <c r="E192" s="308"/>
      <c r="F192" s="308"/>
      <c r="G192" s="309">
        <v>0.5</v>
      </c>
    </row>
    <row r="193" spans="2:7" s="3" customFormat="1" x14ac:dyDescent="0.2">
      <c r="B193" s="36" t="s">
        <v>555</v>
      </c>
      <c r="C193" s="323"/>
      <c r="D193" s="323" t="s">
        <v>405</v>
      </c>
      <c r="E193" s="308"/>
      <c r="F193" s="308"/>
      <c r="G193" s="309">
        <v>12.48</v>
      </c>
    </row>
    <row r="194" spans="2:7" s="3" customFormat="1" x14ac:dyDescent="0.2">
      <c r="B194" s="36" t="s">
        <v>557</v>
      </c>
      <c r="C194" s="323" t="s">
        <v>405</v>
      </c>
      <c r="D194" s="308"/>
      <c r="E194" s="308"/>
      <c r="F194" s="308"/>
      <c r="G194" s="309">
        <v>0</v>
      </c>
    </row>
    <row r="195" spans="2:7" s="3" customFormat="1" x14ac:dyDescent="0.2">
      <c r="B195" s="36" t="s">
        <v>136</v>
      </c>
      <c r="C195" s="323"/>
      <c r="D195" s="323" t="s">
        <v>405</v>
      </c>
      <c r="E195" s="308"/>
      <c r="F195" s="308"/>
      <c r="G195" s="309">
        <v>65.52</v>
      </c>
    </row>
    <row r="196" spans="2:7" s="3" customFormat="1" x14ac:dyDescent="0.2">
      <c r="B196" s="36" t="s">
        <v>137</v>
      </c>
      <c r="C196" s="323"/>
      <c r="D196" s="323" t="s">
        <v>405</v>
      </c>
      <c r="E196" s="308"/>
      <c r="F196" s="308"/>
      <c r="G196" s="309">
        <v>20</v>
      </c>
    </row>
    <row r="197" spans="2:7" s="3" customFormat="1" x14ac:dyDescent="0.2">
      <c r="B197" s="36" t="s">
        <v>520</v>
      </c>
      <c r="C197" s="323" t="s">
        <v>405</v>
      </c>
      <c r="D197" s="323"/>
      <c r="E197" s="308" t="s">
        <v>354</v>
      </c>
      <c r="F197" s="308" t="s">
        <v>354</v>
      </c>
      <c r="G197" s="309">
        <v>0</v>
      </c>
    </row>
    <row r="198" spans="2:7" s="3" customFormat="1" x14ac:dyDescent="0.2">
      <c r="B198" s="36" t="s">
        <v>558</v>
      </c>
      <c r="C198" s="323" t="s">
        <v>405</v>
      </c>
      <c r="D198" s="323"/>
      <c r="E198" s="308" t="s">
        <v>354</v>
      </c>
      <c r="F198" s="308" t="s">
        <v>354</v>
      </c>
      <c r="G198" s="309">
        <v>0</v>
      </c>
    </row>
    <row r="199" spans="2:7" s="3" customFormat="1" x14ac:dyDescent="0.2">
      <c r="B199" s="36" t="s">
        <v>138</v>
      </c>
      <c r="C199" s="323" t="s">
        <v>405</v>
      </c>
      <c r="D199" s="323"/>
      <c r="E199" s="308" t="s">
        <v>354</v>
      </c>
      <c r="F199" s="308" t="s">
        <v>354</v>
      </c>
      <c r="G199" s="309">
        <v>0</v>
      </c>
    </row>
    <row r="200" spans="2:7" s="3" customFormat="1" x14ac:dyDescent="0.2">
      <c r="B200" s="36" t="s">
        <v>139</v>
      </c>
      <c r="C200" s="323"/>
      <c r="D200" s="323" t="s">
        <v>405</v>
      </c>
      <c r="E200" s="308" t="s">
        <v>354</v>
      </c>
      <c r="F200" s="308" t="s">
        <v>354</v>
      </c>
      <c r="G200" s="309">
        <v>1</v>
      </c>
    </row>
    <row r="201" spans="2:7" s="3" customFormat="1" x14ac:dyDescent="0.2">
      <c r="C201" s="161"/>
      <c r="D201" s="112"/>
      <c r="E201" s="113"/>
      <c r="F201" s="113"/>
      <c r="G201" s="68"/>
    </row>
    <row r="202" spans="2:7" s="3" customFormat="1" x14ac:dyDescent="0.2">
      <c r="C202" s="133"/>
      <c r="D202" s="80"/>
      <c r="E202" s="101"/>
      <c r="F202" s="101"/>
      <c r="G202" s="68"/>
    </row>
    <row r="203" spans="2:7" s="3" customFormat="1" x14ac:dyDescent="0.2">
      <c r="B203" s="14" t="s">
        <v>140</v>
      </c>
      <c r="C203" s="131"/>
      <c r="D203" s="77"/>
      <c r="E203" s="101"/>
      <c r="F203" s="101"/>
      <c r="G203" s="68"/>
    </row>
    <row r="204" spans="2:7" s="3" customFormat="1" x14ac:dyDescent="0.2">
      <c r="C204" s="133"/>
      <c r="D204" s="80"/>
      <c r="E204" s="101"/>
      <c r="F204" s="101"/>
      <c r="G204" s="68"/>
    </row>
    <row r="205" spans="2:7" s="3" customFormat="1" x14ac:dyDescent="0.2">
      <c r="C205" s="169" t="s">
        <v>399</v>
      </c>
      <c r="D205" s="169" t="s">
        <v>390</v>
      </c>
      <c r="E205" s="170" t="s">
        <v>391</v>
      </c>
      <c r="F205" s="170" t="s">
        <v>392</v>
      </c>
      <c r="G205" s="271" t="s">
        <v>400</v>
      </c>
    </row>
    <row r="206" spans="2:7" s="3" customFormat="1" x14ac:dyDescent="0.2">
      <c r="C206" s="157">
        <f>COUNTIFS(C208,"=?")</f>
        <v>1</v>
      </c>
      <c r="D206" s="157">
        <f>COUNTIFS(D208,"=?")</f>
        <v>0</v>
      </c>
      <c r="E206" s="157">
        <f>COUNTIFS(E208,"=?")</f>
        <v>0</v>
      </c>
      <c r="F206" s="157">
        <f>COUNTIFS(F208,"=?")</f>
        <v>0</v>
      </c>
      <c r="G206" s="272">
        <f>SUM(G208)</f>
        <v>0</v>
      </c>
    </row>
    <row r="207" spans="2:7" s="3" customFormat="1" x14ac:dyDescent="0.2">
      <c r="C207" s="133"/>
      <c r="D207" s="80"/>
      <c r="E207" s="101"/>
      <c r="F207" s="101"/>
      <c r="G207" s="68"/>
    </row>
    <row r="208" spans="2:7" s="3" customFormat="1" x14ac:dyDescent="0.2">
      <c r="B208" s="36" t="s">
        <v>141</v>
      </c>
      <c r="C208" s="323" t="s">
        <v>405</v>
      </c>
      <c r="D208" s="308" t="s">
        <v>354</v>
      </c>
      <c r="E208" s="308" t="s">
        <v>354</v>
      </c>
      <c r="F208" s="308" t="s">
        <v>354</v>
      </c>
      <c r="G208" s="309">
        <v>0</v>
      </c>
    </row>
    <row r="209" spans="2:7" s="3" customFormat="1" x14ac:dyDescent="0.2">
      <c r="B209" s="36"/>
      <c r="C209" s="428"/>
      <c r="D209" s="517"/>
      <c r="E209" s="517"/>
      <c r="F209" s="517"/>
      <c r="G209" s="425"/>
    </row>
    <row r="210" spans="2:7" s="3" customFormat="1" x14ac:dyDescent="0.2">
      <c r="B210" s="36"/>
      <c r="C210" s="428"/>
      <c r="D210" s="517"/>
      <c r="E210" s="517"/>
      <c r="F210" s="517"/>
      <c r="G210" s="425"/>
    </row>
    <row r="211" spans="2:7" s="3" customFormat="1" x14ac:dyDescent="0.2">
      <c r="C211" s="133"/>
      <c r="D211" s="80"/>
      <c r="E211" s="101"/>
      <c r="F211" s="101"/>
      <c r="G211" s="68"/>
    </row>
    <row r="212" spans="2:7" ht="15" x14ac:dyDescent="0.25">
      <c r="B212" s="15" t="s">
        <v>508</v>
      </c>
      <c r="C212" s="140"/>
      <c r="D212" s="89"/>
      <c r="E212" s="128"/>
      <c r="F212" s="128"/>
      <c r="G212" s="269"/>
    </row>
    <row r="213" spans="2:7" s="3" customFormat="1" x14ac:dyDescent="0.2">
      <c r="C213" s="133"/>
      <c r="D213" s="80"/>
      <c r="E213" s="101"/>
      <c r="F213" s="101"/>
      <c r="G213" s="68"/>
    </row>
    <row r="214" spans="2:7" s="3" customFormat="1" x14ac:dyDescent="0.2">
      <c r="C214" s="133"/>
      <c r="D214" s="80"/>
      <c r="E214" s="101"/>
      <c r="F214" s="101"/>
      <c r="G214" s="68"/>
    </row>
    <row r="215" spans="2:7" s="3" customFormat="1" x14ac:dyDescent="0.2">
      <c r="C215" s="133"/>
      <c r="D215" s="80"/>
      <c r="E215" s="101"/>
      <c r="F215" s="101"/>
      <c r="G215" s="68"/>
    </row>
    <row r="216" spans="2:7" s="3" customFormat="1" x14ac:dyDescent="0.2">
      <c r="C216" s="133"/>
      <c r="D216" s="80"/>
      <c r="E216" s="101"/>
      <c r="F216" s="101"/>
      <c r="G216" s="68"/>
    </row>
    <row r="217" spans="2:7" s="3" customFormat="1" x14ac:dyDescent="0.2">
      <c r="C217" s="133"/>
      <c r="D217" s="80"/>
      <c r="E217" s="101"/>
      <c r="F217" s="101"/>
      <c r="G217" s="68"/>
    </row>
    <row r="218" spans="2:7" s="3" customFormat="1" x14ac:dyDescent="0.2">
      <c r="C218" s="133"/>
      <c r="D218" s="80"/>
      <c r="E218" s="101"/>
      <c r="F218" s="101"/>
      <c r="G218" s="68"/>
    </row>
    <row r="219" spans="2:7" s="3" customFormat="1" x14ac:dyDescent="0.2">
      <c r="C219" s="133"/>
      <c r="D219" s="80"/>
      <c r="E219" s="101"/>
      <c r="F219" s="101"/>
      <c r="G219" s="68"/>
    </row>
    <row r="220" spans="2:7" s="3" customFormat="1" x14ac:dyDescent="0.2">
      <c r="C220" s="133"/>
      <c r="D220" s="80"/>
      <c r="E220" s="101"/>
      <c r="F220" s="101"/>
      <c r="G220" s="68"/>
    </row>
    <row r="221" spans="2:7" s="3" customFormat="1" x14ac:dyDescent="0.2">
      <c r="C221" s="133"/>
      <c r="D221" s="80"/>
      <c r="E221" s="101"/>
      <c r="F221" s="101"/>
      <c r="G221" s="68"/>
    </row>
    <row r="222" spans="2:7" s="3" customFormat="1" x14ac:dyDescent="0.2">
      <c r="C222" s="133"/>
      <c r="D222" s="80"/>
      <c r="E222" s="101"/>
      <c r="F222" s="101"/>
      <c r="G222" s="68"/>
    </row>
    <row r="223" spans="2:7" s="3" customFormat="1" x14ac:dyDescent="0.2">
      <c r="C223" s="133"/>
      <c r="D223" s="80"/>
      <c r="E223" s="101"/>
      <c r="F223" s="101"/>
      <c r="G223" s="68"/>
    </row>
    <row r="224" spans="2:7" s="3" customFormat="1" x14ac:dyDescent="0.2">
      <c r="C224" s="133"/>
      <c r="D224" s="80"/>
      <c r="E224" s="101"/>
      <c r="F224" s="101"/>
      <c r="G224" s="68"/>
    </row>
    <row r="225" spans="3:7" s="3" customFormat="1" x14ac:dyDescent="0.2">
      <c r="C225" s="133"/>
      <c r="D225" s="80"/>
      <c r="E225" s="101"/>
      <c r="F225" s="101"/>
      <c r="G225" s="68"/>
    </row>
    <row r="226" spans="3:7" s="3" customFormat="1" x14ac:dyDescent="0.2">
      <c r="C226" s="133"/>
      <c r="D226" s="80"/>
      <c r="E226" s="101"/>
      <c r="F226" s="101"/>
      <c r="G226" s="68"/>
    </row>
    <row r="227" spans="3:7" s="3" customFormat="1" x14ac:dyDescent="0.2">
      <c r="C227" s="133"/>
      <c r="D227" s="80"/>
      <c r="E227" s="101"/>
      <c r="F227" s="101"/>
      <c r="G227" s="68"/>
    </row>
    <row r="228" spans="3:7" s="3" customFormat="1" x14ac:dyDescent="0.2">
      <c r="C228" s="133"/>
      <c r="D228" s="80"/>
      <c r="E228" s="101"/>
      <c r="F228" s="101"/>
      <c r="G228" s="68"/>
    </row>
    <row r="229" spans="3:7" s="3" customFormat="1" x14ac:dyDescent="0.2">
      <c r="C229" s="133"/>
      <c r="D229" s="80"/>
      <c r="E229" s="101"/>
      <c r="F229" s="101"/>
      <c r="G229" s="68"/>
    </row>
    <row r="230" spans="3:7" s="3" customFormat="1" x14ac:dyDescent="0.2">
      <c r="C230" s="133"/>
      <c r="D230" s="80"/>
      <c r="E230" s="101"/>
      <c r="F230" s="101"/>
      <c r="G230" s="68"/>
    </row>
    <row r="231" spans="3:7" s="3" customFormat="1" x14ac:dyDescent="0.2">
      <c r="C231" s="133"/>
      <c r="D231" s="80"/>
      <c r="E231" s="101"/>
      <c r="F231" s="101"/>
      <c r="G231" s="68"/>
    </row>
    <row r="232" spans="3:7" s="3" customFormat="1" x14ac:dyDescent="0.2">
      <c r="C232" s="133"/>
      <c r="D232" s="80"/>
      <c r="E232" s="101"/>
      <c r="F232" s="101"/>
      <c r="G232" s="68"/>
    </row>
    <row r="233" spans="3:7" s="3" customFormat="1" x14ac:dyDescent="0.2">
      <c r="C233" s="133"/>
      <c r="D233" s="80"/>
      <c r="E233" s="101"/>
      <c r="F233" s="101"/>
      <c r="G233" s="68"/>
    </row>
    <row r="234" spans="3:7" s="3" customFormat="1" x14ac:dyDescent="0.2">
      <c r="C234" s="133"/>
      <c r="D234" s="80"/>
      <c r="E234" s="101"/>
      <c r="F234" s="101"/>
      <c r="G234" s="68"/>
    </row>
    <row r="235" spans="3:7" s="3" customFormat="1" x14ac:dyDescent="0.2">
      <c r="C235" s="133"/>
      <c r="D235" s="80"/>
      <c r="E235" s="101"/>
      <c r="F235" s="101"/>
      <c r="G235" s="68"/>
    </row>
    <row r="236" spans="3:7" s="3" customFormat="1" x14ac:dyDescent="0.2">
      <c r="C236" s="133"/>
      <c r="D236" s="80"/>
      <c r="E236" s="101"/>
      <c r="F236" s="101"/>
      <c r="G236" s="68"/>
    </row>
    <row r="237" spans="3:7" s="3" customFormat="1" x14ac:dyDescent="0.2">
      <c r="C237" s="133"/>
      <c r="D237" s="80"/>
      <c r="E237" s="101"/>
      <c r="F237" s="101"/>
      <c r="G237" s="68"/>
    </row>
    <row r="238" spans="3:7" s="3" customFormat="1" x14ac:dyDescent="0.2">
      <c r="C238" s="133"/>
      <c r="D238" s="80"/>
      <c r="E238" s="101"/>
      <c r="F238" s="101"/>
      <c r="G238" s="68"/>
    </row>
    <row r="239" spans="3:7" s="3" customFormat="1" x14ac:dyDescent="0.2">
      <c r="C239" s="133"/>
      <c r="D239" s="80"/>
      <c r="E239" s="101"/>
      <c r="F239" s="101"/>
      <c r="G239" s="68"/>
    </row>
    <row r="240" spans="3:7" s="3" customFormat="1" x14ac:dyDescent="0.2">
      <c r="C240" s="133"/>
      <c r="D240" s="80"/>
      <c r="E240" s="101"/>
      <c r="F240" s="101"/>
      <c r="G240" s="68"/>
    </row>
    <row r="241" spans="3:7" s="3" customFormat="1" x14ac:dyDescent="0.2">
      <c r="C241" s="133"/>
      <c r="D241" s="80"/>
      <c r="E241" s="101"/>
      <c r="F241" s="101"/>
      <c r="G241" s="68"/>
    </row>
    <row r="242" spans="3:7" s="3" customFormat="1" x14ac:dyDescent="0.2">
      <c r="C242" s="133"/>
      <c r="D242" s="80"/>
      <c r="E242" s="101"/>
      <c r="F242" s="101"/>
      <c r="G242" s="68"/>
    </row>
    <row r="243" spans="3:7" s="3" customFormat="1" x14ac:dyDescent="0.2">
      <c r="C243" s="133"/>
      <c r="D243" s="80"/>
      <c r="E243" s="101"/>
      <c r="F243" s="101"/>
      <c r="G243" s="68"/>
    </row>
    <row r="244" spans="3:7" s="3" customFormat="1" x14ac:dyDescent="0.2">
      <c r="C244" s="133"/>
      <c r="D244" s="80"/>
      <c r="E244" s="101"/>
      <c r="F244" s="101"/>
      <c r="G244" s="68"/>
    </row>
    <row r="245" spans="3:7" s="3" customFormat="1" x14ac:dyDescent="0.2">
      <c r="C245" s="133"/>
      <c r="D245" s="80"/>
      <c r="E245" s="101"/>
      <c r="F245" s="101"/>
      <c r="G245" s="68"/>
    </row>
    <row r="246" spans="3:7" s="3" customFormat="1" x14ac:dyDescent="0.2">
      <c r="C246" s="133"/>
      <c r="D246" s="80"/>
      <c r="E246" s="101"/>
      <c r="F246" s="101"/>
      <c r="G246" s="68"/>
    </row>
    <row r="247" spans="3:7" s="3" customFormat="1" x14ac:dyDescent="0.2">
      <c r="C247" s="133"/>
      <c r="D247" s="80"/>
      <c r="E247" s="101"/>
      <c r="F247" s="101"/>
      <c r="G247" s="68"/>
    </row>
    <row r="248" spans="3:7" s="3" customFormat="1" x14ac:dyDescent="0.2">
      <c r="C248" s="133"/>
      <c r="D248" s="80"/>
      <c r="E248" s="101"/>
      <c r="F248" s="101"/>
      <c r="G248" s="68"/>
    </row>
    <row r="249" spans="3:7" s="3" customFormat="1" x14ac:dyDescent="0.2">
      <c r="C249" s="133"/>
      <c r="D249" s="80"/>
      <c r="E249" s="101"/>
      <c r="F249" s="101"/>
      <c r="G249" s="68"/>
    </row>
    <row r="250" spans="3:7" s="3" customFormat="1" x14ac:dyDescent="0.2">
      <c r="C250" s="133"/>
      <c r="D250" s="80"/>
      <c r="E250" s="101"/>
      <c r="F250" s="101"/>
      <c r="G250" s="68"/>
    </row>
    <row r="251" spans="3:7" s="3" customFormat="1" x14ac:dyDescent="0.2">
      <c r="C251" s="133"/>
      <c r="D251" s="80"/>
      <c r="E251" s="101"/>
      <c r="F251" s="101"/>
      <c r="G251" s="68"/>
    </row>
    <row r="252" spans="3:7" s="3" customFormat="1" x14ac:dyDescent="0.2">
      <c r="C252" s="133"/>
      <c r="D252" s="80"/>
      <c r="E252" s="101"/>
      <c r="F252" s="101"/>
      <c r="G252" s="68"/>
    </row>
    <row r="253" spans="3:7" s="3" customFormat="1" x14ac:dyDescent="0.2">
      <c r="C253" s="133"/>
      <c r="D253" s="80"/>
      <c r="E253" s="101"/>
      <c r="F253" s="101"/>
      <c r="G253" s="68"/>
    </row>
    <row r="254" spans="3:7" s="3" customFormat="1" x14ac:dyDescent="0.2">
      <c r="C254" s="133"/>
      <c r="D254" s="80"/>
      <c r="E254" s="101"/>
      <c r="F254" s="101"/>
      <c r="G254" s="68"/>
    </row>
    <row r="255" spans="3:7" s="3" customFormat="1" x14ac:dyDescent="0.2">
      <c r="C255" s="133"/>
      <c r="D255" s="80"/>
      <c r="E255" s="101"/>
      <c r="F255" s="101"/>
      <c r="G255" s="68"/>
    </row>
    <row r="256" spans="3:7" s="3" customFormat="1" x14ac:dyDescent="0.2">
      <c r="C256" s="133"/>
      <c r="D256" s="80"/>
      <c r="E256" s="101"/>
      <c r="F256" s="101"/>
      <c r="G256" s="68"/>
    </row>
    <row r="257" spans="3:7" s="3" customFormat="1" x14ac:dyDescent="0.2">
      <c r="C257" s="133"/>
      <c r="D257" s="80"/>
      <c r="E257" s="101"/>
      <c r="F257" s="101"/>
      <c r="G257" s="68"/>
    </row>
    <row r="258" spans="3:7" s="3" customFormat="1" x14ac:dyDescent="0.2">
      <c r="C258" s="133"/>
      <c r="D258" s="80"/>
      <c r="E258" s="101"/>
      <c r="F258" s="101"/>
      <c r="G258" s="68"/>
    </row>
    <row r="259" spans="3:7" s="3" customFormat="1" x14ac:dyDescent="0.2">
      <c r="C259" s="133"/>
      <c r="D259" s="80"/>
      <c r="E259" s="101"/>
      <c r="F259" s="101"/>
      <c r="G259" s="68"/>
    </row>
    <row r="260" spans="3:7" s="3" customFormat="1" x14ac:dyDescent="0.2">
      <c r="C260" s="133"/>
      <c r="D260" s="80"/>
      <c r="E260" s="101"/>
      <c r="F260" s="101"/>
      <c r="G260" s="68"/>
    </row>
    <row r="261" spans="3:7" s="3" customFormat="1" x14ac:dyDescent="0.2">
      <c r="C261" s="133"/>
      <c r="D261" s="80"/>
      <c r="E261" s="101"/>
      <c r="F261" s="101"/>
      <c r="G261" s="68"/>
    </row>
    <row r="262" spans="3:7" s="3" customFormat="1" x14ac:dyDescent="0.2">
      <c r="C262" s="133"/>
      <c r="D262" s="80"/>
      <c r="E262" s="101"/>
      <c r="F262" s="101"/>
      <c r="G262" s="68"/>
    </row>
    <row r="263" spans="3:7" s="3" customFormat="1" x14ac:dyDescent="0.2">
      <c r="C263" s="133"/>
      <c r="D263" s="80"/>
      <c r="E263" s="101"/>
      <c r="F263" s="101"/>
      <c r="G263" s="68"/>
    </row>
    <row r="264" spans="3:7" s="3" customFormat="1" x14ac:dyDescent="0.2">
      <c r="C264" s="133"/>
      <c r="D264" s="80"/>
      <c r="E264" s="101"/>
      <c r="F264" s="101"/>
      <c r="G264" s="68"/>
    </row>
    <row r="265" spans="3:7" s="3" customFormat="1" x14ac:dyDescent="0.2">
      <c r="C265" s="133"/>
      <c r="D265" s="80"/>
      <c r="E265" s="101"/>
      <c r="F265" s="101"/>
      <c r="G265" s="68"/>
    </row>
    <row r="266" spans="3:7" s="3" customFormat="1" x14ac:dyDescent="0.2">
      <c r="C266" s="133"/>
      <c r="D266" s="80"/>
      <c r="E266" s="101"/>
      <c r="F266" s="101"/>
      <c r="G266" s="68"/>
    </row>
    <row r="267" spans="3:7" s="3" customFormat="1" x14ac:dyDescent="0.2">
      <c r="C267" s="133"/>
      <c r="D267" s="80"/>
      <c r="E267" s="101"/>
      <c r="F267" s="101"/>
      <c r="G267" s="68"/>
    </row>
    <row r="268" spans="3:7" s="3" customFormat="1" x14ac:dyDescent="0.2">
      <c r="C268" s="133"/>
      <c r="D268" s="80"/>
      <c r="E268" s="101"/>
      <c r="F268" s="101"/>
      <c r="G268" s="68"/>
    </row>
    <row r="269" spans="3:7" s="3" customFormat="1" x14ac:dyDescent="0.2">
      <c r="C269" s="133"/>
      <c r="D269" s="80"/>
      <c r="E269" s="101"/>
      <c r="F269" s="101"/>
      <c r="G269" s="68"/>
    </row>
    <row r="270" spans="3:7" s="3" customFormat="1" x14ac:dyDescent="0.2">
      <c r="C270" s="133"/>
      <c r="D270" s="80"/>
      <c r="E270" s="101"/>
      <c r="F270" s="101"/>
      <c r="G270" s="68"/>
    </row>
    <row r="271" spans="3:7" s="3" customFormat="1" x14ac:dyDescent="0.2">
      <c r="C271" s="133"/>
      <c r="D271" s="80"/>
      <c r="E271" s="101"/>
      <c r="F271" s="101"/>
      <c r="G271" s="68"/>
    </row>
    <row r="272" spans="3:7" s="3" customFormat="1" x14ac:dyDescent="0.2">
      <c r="C272" s="133"/>
      <c r="D272" s="80"/>
      <c r="E272" s="101"/>
      <c r="F272" s="101"/>
      <c r="G272" s="68"/>
    </row>
    <row r="273" spans="3:7" s="3" customFormat="1" x14ac:dyDescent="0.2">
      <c r="C273" s="133"/>
      <c r="D273" s="80"/>
      <c r="E273" s="101"/>
      <c r="F273" s="101"/>
      <c r="G273" s="68"/>
    </row>
    <row r="274" spans="3:7" s="3" customFormat="1" x14ac:dyDescent="0.2">
      <c r="C274" s="133"/>
      <c r="D274" s="80"/>
      <c r="E274" s="101"/>
      <c r="F274" s="101"/>
      <c r="G274" s="68"/>
    </row>
    <row r="275" spans="3:7" s="3" customFormat="1" x14ac:dyDescent="0.2">
      <c r="C275" s="133"/>
      <c r="D275" s="80"/>
      <c r="E275" s="101"/>
      <c r="F275" s="101"/>
      <c r="G275" s="68"/>
    </row>
    <row r="276" spans="3:7" s="3" customFormat="1" x14ac:dyDescent="0.2">
      <c r="C276" s="133"/>
      <c r="D276" s="80"/>
      <c r="E276" s="101"/>
      <c r="F276" s="101"/>
      <c r="G276" s="68"/>
    </row>
    <row r="277" spans="3:7" s="3" customFormat="1" x14ac:dyDescent="0.2">
      <c r="C277" s="133"/>
      <c r="D277" s="80"/>
      <c r="E277" s="101"/>
      <c r="F277" s="101"/>
      <c r="G277" s="68"/>
    </row>
    <row r="278" spans="3:7" s="3" customFormat="1" x14ac:dyDescent="0.2">
      <c r="C278" s="133"/>
      <c r="D278" s="80"/>
      <c r="E278" s="101"/>
      <c r="F278" s="101"/>
      <c r="G278" s="68"/>
    </row>
    <row r="279" spans="3:7" s="3" customFormat="1" x14ac:dyDescent="0.2">
      <c r="C279" s="133"/>
      <c r="D279" s="80"/>
      <c r="E279" s="101"/>
      <c r="F279" s="101"/>
      <c r="G279" s="68"/>
    </row>
    <row r="280" spans="3:7" s="3" customFormat="1" x14ac:dyDescent="0.2">
      <c r="C280" s="133"/>
      <c r="D280" s="80"/>
      <c r="E280" s="101"/>
      <c r="F280" s="101"/>
      <c r="G280" s="68"/>
    </row>
    <row r="281" spans="3:7" s="3" customFormat="1" x14ac:dyDescent="0.2">
      <c r="C281" s="133"/>
      <c r="D281" s="80"/>
      <c r="E281" s="101"/>
      <c r="F281" s="101"/>
      <c r="G281" s="68"/>
    </row>
    <row r="282" spans="3:7" s="3" customFormat="1" x14ac:dyDescent="0.2">
      <c r="C282" s="133"/>
      <c r="D282" s="80"/>
      <c r="E282" s="101"/>
      <c r="F282" s="101"/>
      <c r="G282" s="68"/>
    </row>
    <row r="283" spans="3:7" s="3" customFormat="1" x14ac:dyDescent="0.2">
      <c r="C283" s="133"/>
      <c r="D283" s="80"/>
      <c r="E283" s="101"/>
      <c r="F283" s="101"/>
      <c r="G283" s="68"/>
    </row>
    <row r="284" spans="3:7" s="3" customFormat="1" x14ac:dyDescent="0.2">
      <c r="C284" s="133"/>
      <c r="D284" s="80"/>
      <c r="E284" s="101"/>
      <c r="F284" s="101"/>
      <c r="G284" s="68"/>
    </row>
    <row r="285" spans="3:7" s="3" customFormat="1" x14ac:dyDescent="0.2">
      <c r="C285" s="133"/>
      <c r="D285" s="80"/>
      <c r="E285" s="101"/>
      <c r="F285" s="101"/>
      <c r="G285" s="68"/>
    </row>
    <row r="286" spans="3:7" s="3" customFormat="1" x14ac:dyDescent="0.2">
      <c r="C286" s="133"/>
      <c r="D286" s="80"/>
      <c r="E286" s="101"/>
      <c r="F286" s="101"/>
      <c r="G286" s="68"/>
    </row>
    <row r="287" spans="3:7" s="3" customFormat="1" x14ac:dyDescent="0.2">
      <c r="C287" s="133"/>
      <c r="D287" s="80"/>
      <c r="E287" s="101"/>
      <c r="F287" s="101"/>
      <c r="G287" s="68"/>
    </row>
    <row r="288" spans="3:7" s="3" customFormat="1" x14ac:dyDescent="0.2">
      <c r="C288" s="133"/>
      <c r="D288" s="80"/>
      <c r="E288" s="101"/>
      <c r="F288" s="101"/>
      <c r="G288" s="68"/>
    </row>
    <row r="289" spans="3:7" s="3" customFormat="1" x14ac:dyDescent="0.2">
      <c r="C289" s="133"/>
      <c r="D289" s="80"/>
      <c r="E289" s="101"/>
      <c r="F289" s="101"/>
      <c r="G289" s="68"/>
    </row>
    <row r="290" spans="3:7" s="3" customFormat="1" x14ac:dyDescent="0.2">
      <c r="C290" s="133"/>
      <c r="D290" s="80"/>
      <c r="E290" s="101"/>
      <c r="F290" s="101"/>
      <c r="G290" s="68"/>
    </row>
    <row r="291" spans="3:7" s="3" customFormat="1" x14ac:dyDescent="0.2">
      <c r="C291" s="133"/>
      <c r="D291" s="80"/>
      <c r="E291" s="101"/>
      <c r="F291" s="101"/>
      <c r="G291" s="68"/>
    </row>
    <row r="292" spans="3:7" s="3" customFormat="1" x14ac:dyDescent="0.2">
      <c r="C292" s="133"/>
      <c r="D292" s="80"/>
      <c r="E292" s="101"/>
      <c r="F292" s="101"/>
      <c r="G292" s="68"/>
    </row>
    <row r="293" spans="3:7" s="3" customFormat="1" x14ac:dyDescent="0.2">
      <c r="C293" s="133"/>
      <c r="D293" s="80"/>
      <c r="E293" s="101"/>
      <c r="F293" s="101"/>
      <c r="G293" s="68"/>
    </row>
    <row r="294" spans="3:7" s="3" customFormat="1" x14ac:dyDescent="0.2">
      <c r="C294" s="133"/>
      <c r="D294" s="80"/>
      <c r="E294" s="101"/>
      <c r="F294" s="101"/>
      <c r="G294" s="68"/>
    </row>
    <row r="295" spans="3:7" s="3" customFormat="1" x14ac:dyDescent="0.2">
      <c r="C295" s="133"/>
      <c r="D295" s="80"/>
      <c r="E295" s="101"/>
      <c r="F295" s="101"/>
      <c r="G295" s="68"/>
    </row>
    <row r="296" spans="3:7" s="3" customFormat="1" x14ac:dyDescent="0.2">
      <c r="C296" s="133"/>
      <c r="D296" s="80"/>
      <c r="E296" s="101"/>
      <c r="F296" s="101"/>
      <c r="G296" s="68"/>
    </row>
    <row r="297" spans="3:7" s="3" customFormat="1" x14ac:dyDescent="0.2">
      <c r="C297" s="133"/>
      <c r="D297" s="80"/>
      <c r="E297" s="101"/>
      <c r="F297" s="101"/>
      <c r="G297" s="68"/>
    </row>
    <row r="298" spans="3:7" s="3" customFormat="1" x14ac:dyDescent="0.2">
      <c r="C298" s="133"/>
      <c r="D298" s="80"/>
      <c r="E298" s="101"/>
      <c r="F298" s="101"/>
      <c r="G298" s="68"/>
    </row>
    <row r="299" spans="3:7" s="3" customFormat="1" x14ac:dyDescent="0.2">
      <c r="C299" s="133"/>
      <c r="D299" s="80"/>
      <c r="E299" s="101"/>
      <c r="F299" s="101"/>
      <c r="G299" s="68"/>
    </row>
    <row r="300" spans="3:7" s="3" customFormat="1" x14ac:dyDescent="0.2">
      <c r="C300" s="133"/>
      <c r="D300" s="80"/>
      <c r="E300" s="101"/>
      <c r="F300" s="101"/>
      <c r="G300" s="68"/>
    </row>
    <row r="301" spans="3:7" s="3" customFormat="1" x14ac:dyDescent="0.2">
      <c r="C301" s="133"/>
      <c r="D301" s="80"/>
      <c r="E301" s="101"/>
      <c r="F301" s="101"/>
      <c r="G301" s="68"/>
    </row>
    <row r="302" spans="3:7" s="3" customFormat="1" x14ac:dyDescent="0.2">
      <c r="C302" s="133"/>
      <c r="D302" s="80"/>
      <c r="E302" s="101"/>
      <c r="F302" s="101"/>
      <c r="G302" s="68"/>
    </row>
    <row r="303" spans="3:7" s="3" customFormat="1" x14ac:dyDescent="0.2">
      <c r="C303" s="133"/>
      <c r="D303" s="80"/>
      <c r="E303" s="101"/>
      <c r="F303" s="101"/>
      <c r="G303" s="68"/>
    </row>
    <row r="304" spans="3:7" x14ac:dyDescent="0.2">
      <c r="G304" s="68"/>
    </row>
    <row r="305" spans="7:7" x14ac:dyDescent="0.2">
      <c r="G305" s="68"/>
    </row>
    <row r="306" spans="7:7" x14ac:dyDescent="0.2">
      <c r="G306" s="68"/>
    </row>
    <row r="307" spans="7:7" x14ac:dyDescent="0.2">
      <c r="G307" s="68"/>
    </row>
    <row r="308" spans="7:7" x14ac:dyDescent="0.2">
      <c r="G308" s="68"/>
    </row>
    <row r="309" spans="7:7" x14ac:dyDescent="0.2">
      <c r="G309" s="68"/>
    </row>
    <row r="310" spans="7:7" x14ac:dyDescent="0.2">
      <c r="G310" s="68"/>
    </row>
    <row r="311" spans="7:7" x14ac:dyDescent="0.2">
      <c r="G311" s="68"/>
    </row>
    <row r="312" spans="7:7" x14ac:dyDescent="0.2">
      <c r="G312" s="68"/>
    </row>
    <row r="313" spans="7:7" x14ac:dyDescent="0.2">
      <c r="G313" s="68"/>
    </row>
    <row r="314" spans="7:7" x14ac:dyDescent="0.2">
      <c r="G314" s="68"/>
    </row>
    <row r="315" spans="7:7" x14ac:dyDescent="0.2">
      <c r="G315" s="68"/>
    </row>
    <row r="316" spans="7:7" x14ac:dyDescent="0.2">
      <c r="G316" s="68"/>
    </row>
    <row r="317" spans="7:7" x14ac:dyDescent="0.2">
      <c r="G317" s="68"/>
    </row>
    <row r="318" spans="7:7" x14ac:dyDescent="0.2">
      <c r="G318" s="68"/>
    </row>
    <row r="319" spans="7:7" x14ac:dyDescent="0.2">
      <c r="G319" s="68"/>
    </row>
    <row r="320" spans="7:7" x14ac:dyDescent="0.2">
      <c r="G320" s="68"/>
    </row>
    <row r="321" spans="7:7" x14ac:dyDescent="0.2">
      <c r="G321" s="68"/>
    </row>
    <row r="322" spans="7:7" x14ac:dyDescent="0.2">
      <c r="G322" s="68"/>
    </row>
    <row r="323" spans="7:7" x14ac:dyDescent="0.2">
      <c r="G323" s="68"/>
    </row>
    <row r="324" spans="7:7" x14ac:dyDescent="0.2">
      <c r="G324" s="68"/>
    </row>
    <row r="325" spans="7:7" x14ac:dyDescent="0.2">
      <c r="G325" s="68"/>
    </row>
    <row r="326" spans="7:7" x14ac:dyDescent="0.2">
      <c r="G326" s="68"/>
    </row>
    <row r="327" spans="7:7" x14ac:dyDescent="0.2">
      <c r="G327" s="68"/>
    </row>
    <row r="328" spans="7:7" x14ac:dyDescent="0.2">
      <c r="G328" s="68"/>
    </row>
    <row r="329" spans="7:7" x14ac:dyDescent="0.2">
      <c r="G329" s="68"/>
    </row>
    <row r="330" spans="7:7" x14ac:dyDescent="0.2">
      <c r="G330" s="68"/>
    </row>
    <row r="331" spans="7:7" x14ac:dyDescent="0.2">
      <c r="G331" s="68"/>
    </row>
    <row r="332" spans="7:7" x14ac:dyDescent="0.2">
      <c r="G332" s="68"/>
    </row>
    <row r="333" spans="7:7" x14ac:dyDescent="0.2">
      <c r="G333" s="68"/>
    </row>
    <row r="334" spans="7:7" x14ac:dyDescent="0.2">
      <c r="G334" s="68"/>
    </row>
    <row r="335" spans="7:7" x14ac:dyDescent="0.2">
      <c r="G335" s="68"/>
    </row>
    <row r="336" spans="7:7" x14ac:dyDescent="0.2">
      <c r="G336" s="68"/>
    </row>
    <row r="337" spans="7:7" x14ac:dyDescent="0.2">
      <c r="G337" s="68"/>
    </row>
    <row r="338" spans="7:7" x14ac:dyDescent="0.2">
      <c r="G338" s="68"/>
    </row>
    <row r="339" spans="7:7" x14ac:dyDescent="0.2">
      <c r="G339" s="68"/>
    </row>
    <row r="340" spans="7:7" x14ac:dyDescent="0.2">
      <c r="G340" s="68"/>
    </row>
    <row r="341" spans="7:7" x14ac:dyDescent="0.2">
      <c r="G341" s="68"/>
    </row>
    <row r="342" spans="7:7" x14ac:dyDescent="0.2">
      <c r="G342" s="68"/>
    </row>
    <row r="343" spans="7:7" x14ac:dyDescent="0.2">
      <c r="G343" s="68"/>
    </row>
    <row r="344" spans="7:7" x14ac:dyDescent="0.2">
      <c r="G344" s="68"/>
    </row>
  </sheetData>
  <hyperlinks>
    <hyperlink ref="G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7"/>
  <sheetViews>
    <sheetView showGridLines="0" topLeftCell="A253" zoomScale="95" zoomScaleNormal="95" workbookViewId="0">
      <selection activeCell="C117" sqref="C117"/>
    </sheetView>
  </sheetViews>
  <sheetFormatPr baseColWidth="10" defaultRowHeight="12.75" x14ac:dyDescent="0.2"/>
  <cols>
    <col min="1" max="1" width="3.5703125" style="2" customWidth="1"/>
    <col min="2" max="2" width="81.140625" style="2" customWidth="1"/>
    <col min="3" max="3" width="19.140625" style="217" customWidth="1"/>
    <col min="4" max="6" width="10.7109375" style="216" customWidth="1"/>
    <col min="7" max="7" width="11" style="217" customWidth="1"/>
    <col min="8" max="8" width="13" style="217" customWidth="1"/>
    <col min="9" max="9" width="10.7109375" style="217" customWidth="1"/>
    <col min="10" max="240" width="11.42578125" style="2"/>
    <col min="241" max="241" width="16" style="2" customWidth="1"/>
    <col min="242" max="242" width="72" style="2" customWidth="1"/>
    <col min="243" max="243" width="20" style="2" customWidth="1"/>
    <col min="244" max="496" width="11.42578125" style="2"/>
    <col min="497" max="497" width="16" style="2" customWidth="1"/>
    <col min="498" max="498" width="72" style="2" customWidth="1"/>
    <col min="499" max="499" width="20" style="2" customWidth="1"/>
    <col min="500" max="752" width="11.42578125" style="2"/>
    <col min="753" max="753" width="16" style="2" customWidth="1"/>
    <col min="754" max="754" width="72" style="2" customWidth="1"/>
    <col min="755" max="755" width="20" style="2" customWidth="1"/>
    <col min="756" max="1008" width="11.42578125" style="2"/>
    <col min="1009" max="1009" width="16" style="2" customWidth="1"/>
    <col min="1010" max="1010" width="72" style="2" customWidth="1"/>
    <col min="1011" max="1011" width="20" style="2" customWidth="1"/>
    <col min="1012" max="1264" width="11.42578125" style="2"/>
    <col min="1265" max="1265" width="16" style="2" customWidth="1"/>
    <col min="1266" max="1266" width="72" style="2" customWidth="1"/>
    <col min="1267" max="1267" width="20" style="2" customWidth="1"/>
    <col min="1268" max="1520" width="11.42578125" style="2"/>
    <col min="1521" max="1521" width="16" style="2" customWidth="1"/>
    <col min="1522" max="1522" width="72" style="2" customWidth="1"/>
    <col min="1523" max="1523" width="20" style="2" customWidth="1"/>
    <col min="1524" max="1776" width="11.42578125" style="2"/>
    <col min="1777" max="1777" width="16" style="2" customWidth="1"/>
    <col min="1778" max="1778" width="72" style="2" customWidth="1"/>
    <col min="1779" max="1779" width="20" style="2" customWidth="1"/>
    <col min="1780" max="2032" width="11.42578125" style="2"/>
    <col min="2033" max="2033" width="16" style="2" customWidth="1"/>
    <col min="2034" max="2034" width="72" style="2" customWidth="1"/>
    <col min="2035" max="2035" width="20" style="2" customWidth="1"/>
    <col min="2036" max="2288" width="11.42578125" style="2"/>
    <col min="2289" max="2289" width="16" style="2" customWidth="1"/>
    <col min="2290" max="2290" width="72" style="2" customWidth="1"/>
    <col min="2291" max="2291" width="20" style="2" customWidth="1"/>
    <col min="2292" max="2544" width="11.42578125" style="2"/>
    <col min="2545" max="2545" width="16" style="2" customWidth="1"/>
    <col min="2546" max="2546" width="72" style="2" customWidth="1"/>
    <col min="2547" max="2547" width="20" style="2" customWidth="1"/>
    <col min="2548" max="2800" width="11.42578125" style="2"/>
    <col min="2801" max="2801" width="16" style="2" customWidth="1"/>
    <col min="2802" max="2802" width="72" style="2" customWidth="1"/>
    <col min="2803" max="2803" width="20" style="2" customWidth="1"/>
    <col min="2804" max="3056" width="11.42578125" style="2"/>
    <col min="3057" max="3057" width="16" style="2" customWidth="1"/>
    <col min="3058" max="3058" width="72" style="2" customWidth="1"/>
    <col min="3059" max="3059" width="20" style="2" customWidth="1"/>
    <col min="3060" max="3312" width="11.42578125" style="2"/>
    <col min="3313" max="3313" width="16" style="2" customWidth="1"/>
    <col min="3314" max="3314" width="72" style="2" customWidth="1"/>
    <col min="3315" max="3315" width="20" style="2" customWidth="1"/>
    <col min="3316" max="3568" width="11.42578125" style="2"/>
    <col min="3569" max="3569" width="16" style="2" customWidth="1"/>
    <col min="3570" max="3570" width="72" style="2" customWidth="1"/>
    <col min="3571" max="3571" width="20" style="2" customWidth="1"/>
    <col min="3572" max="3824" width="11.42578125" style="2"/>
    <col min="3825" max="3825" width="16" style="2" customWidth="1"/>
    <col min="3826" max="3826" width="72" style="2" customWidth="1"/>
    <col min="3827" max="3827" width="20" style="2" customWidth="1"/>
    <col min="3828" max="4080" width="11.42578125" style="2"/>
    <col min="4081" max="4081" width="16" style="2" customWidth="1"/>
    <col min="4082" max="4082" width="72" style="2" customWidth="1"/>
    <col min="4083" max="4083" width="20" style="2" customWidth="1"/>
    <col min="4084" max="4336" width="11.42578125" style="2"/>
    <col min="4337" max="4337" width="16" style="2" customWidth="1"/>
    <col min="4338" max="4338" width="72" style="2" customWidth="1"/>
    <col min="4339" max="4339" width="20" style="2" customWidth="1"/>
    <col min="4340" max="4592" width="11.42578125" style="2"/>
    <col min="4593" max="4593" width="16" style="2" customWidth="1"/>
    <col min="4594" max="4594" width="72" style="2" customWidth="1"/>
    <col min="4595" max="4595" width="20" style="2" customWidth="1"/>
    <col min="4596" max="4848" width="11.42578125" style="2"/>
    <col min="4849" max="4849" width="16" style="2" customWidth="1"/>
    <col min="4850" max="4850" width="72" style="2" customWidth="1"/>
    <col min="4851" max="4851" width="20" style="2" customWidth="1"/>
    <col min="4852" max="5104" width="11.42578125" style="2"/>
    <col min="5105" max="5105" width="16" style="2" customWidth="1"/>
    <col min="5106" max="5106" width="72" style="2" customWidth="1"/>
    <col min="5107" max="5107" width="20" style="2" customWidth="1"/>
    <col min="5108" max="5360" width="11.42578125" style="2"/>
    <col min="5361" max="5361" width="16" style="2" customWidth="1"/>
    <col min="5362" max="5362" width="72" style="2" customWidth="1"/>
    <col min="5363" max="5363" width="20" style="2" customWidth="1"/>
    <col min="5364" max="5616" width="11.42578125" style="2"/>
    <col min="5617" max="5617" width="16" style="2" customWidth="1"/>
    <col min="5618" max="5618" width="72" style="2" customWidth="1"/>
    <col min="5619" max="5619" width="20" style="2" customWidth="1"/>
    <col min="5620" max="5872" width="11.42578125" style="2"/>
    <col min="5873" max="5873" width="16" style="2" customWidth="1"/>
    <col min="5874" max="5874" width="72" style="2" customWidth="1"/>
    <col min="5875" max="5875" width="20" style="2" customWidth="1"/>
    <col min="5876" max="6128" width="11.42578125" style="2"/>
    <col min="6129" max="6129" width="16" style="2" customWidth="1"/>
    <col min="6130" max="6130" width="72" style="2" customWidth="1"/>
    <col min="6131" max="6131" width="20" style="2" customWidth="1"/>
    <col min="6132" max="6384" width="11.42578125" style="2"/>
    <col min="6385" max="6385" width="16" style="2" customWidth="1"/>
    <col min="6386" max="6386" width="72" style="2" customWidth="1"/>
    <col min="6387" max="6387" width="20" style="2" customWidth="1"/>
    <col min="6388" max="6640" width="11.42578125" style="2"/>
    <col min="6641" max="6641" width="16" style="2" customWidth="1"/>
    <col min="6642" max="6642" width="72" style="2" customWidth="1"/>
    <col min="6643" max="6643" width="20" style="2" customWidth="1"/>
    <col min="6644" max="6896" width="11.42578125" style="2"/>
    <col min="6897" max="6897" width="16" style="2" customWidth="1"/>
    <col min="6898" max="6898" width="72" style="2" customWidth="1"/>
    <col min="6899" max="6899" width="20" style="2" customWidth="1"/>
    <col min="6900" max="7152" width="11.42578125" style="2"/>
    <col min="7153" max="7153" width="16" style="2" customWidth="1"/>
    <col min="7154" max="7154" width="72" style="2" customWidth="1"/>
    <col min="7155" max="7155" width="20" style="2" customWidth="1"/>
    <col min="7156" max="7408" width="11.42578125" style="2"/>
    <col min="7409" max="7409" width="16" style="2" customWidth="1"/>
    <col min="7410" max="7410" width="72" style="2" customWidth="1"/>
    <col min="7411" max="7411" width="20" style="2" customWidth="1"/>
    <col min="7412" max="7664" width="11.42578125" style="2"/>
    <col min="7665" max="7665" width="16" style="2" customWidth="1"/>
    <col min="7666" max="7666" width="72" style="2" customWidth="1"/>
    <col min="7667" max="7667" width="20" style="2" customWidth="1"/>
    <col min="7668" max="7920" width="11.42578125" style="2"/>
    <col min="7921" max="7921" width="16" style="2" customWidth="1"/>
    <col min="7922" max="7922" width="72" style="2" customWidth="1"/>
    <col min="7923" max="7923" width="20" style="2" customWidth="1"/>
    <col min="7924" max="8176" width="11.42578125" style="2"/>
    <col min="8177" max="8177" width="16" style="2" customWidth="1"/>
    <col min="8178" max="8178" width="72" style="2" customWidth="1"/>
    <col min="8179" max="8179" width="20" style="2" customWidth="1"/>
    <col min="8180" max="8432" width="11.42578125" style="2"/>
    <col min="8433" max="8433" width="16" style="2" customWidth="1"/>
    <col min="8434" max="8434" width="72" style="2" customWidth="1"/>
    <col min="8435" max="8435" width="20" style="2" customWidth="1"/>
    <col min="8436" max="8688" width="11.42578125" style="2"/>
    <col min="8689" max="8689" width="16" style="2" customWidth="1"/>
    <col min="8690" max="8690" width="72" style="2" customWidth="1"/>
    <col min="8691" max="8691" width="20" style="2" customWidth="1"/>
    <col min="8692" max="8944" width="11.42578125" style="2"/>
    <col min="8945" max="8945" width="16" style="2" customWidth="1"/>
    <col min="8946" max="8946" width="72" style="2" customWidth="1"/>
    <col min="8947" max="8947" width="20" style="2" customWidth="1"/>
    <col min="8948" max="9200" width="11.42578125" style="2"/>
    <col min="9201" max="9201" width="16" style="2" customWidth="1"/>
    <col min="9202" max="9202" width="72" style="2" customWidth="1"/>
    <col min="9203" max="9203" width="20" style="2" customWidth="1"/>
    <col min="9204" max="9456" width="11.42578125" style="2"/>
    <col min="9457" max="9457" width="16" style="2" customWidth="1"/>
    <col min="9458" max="9458" width="72" style="2" customWidth="1"/>
    <col min="9459" max="9459" width="20" style="2" customWidth="1"/>
    <col min="9460" max="9712" width="11.42578125" style="2"/>
    <col min="9713" max="9713" width="16" style="2" customWidth="1"/>
    <col min="9714" max="9714" width="72" style="2" customWidth="1"/>
    <col min="9715" max="9715" width="20" style="2" customWidth="1"/>
    <col min="9716" max="9968" width="11.42578125" style="2"/>
    <col min="9969" max="9969" width="16" style="2" customWidth="1"/>
    <col min="9970" max="9970" width="72" style="2" customWidth="1"/>
    <col min="9971" max="9971" width="20" style="2" customWidth="1"/>
    <col min="9972" max="10224" width="11.42578125" style="2"/>
    <col min="10225" max="10225" width="16" style="2" customWidth="1"/>
    <col min="10226" max="10226" width="72" style="2" customWidth="1"/>
    <col min="10227" max="10227" width="20" style="2" customWidth="1"/>
    <col min="10228" max="10480" width="11.42578125" style="2"/>
    <col min="10481" max="10481" width="16" style="2" customWidth="1"/>
    <col min="10482" max="10482" width="72" style="2" customWidth="1"/>
    <col min="10483" max="10483" width="20" style="2" customWidth="1"/>
    <col min="10484" max="10736" width="11.42578125" style="2"/>
    <col min="10737" max="10737" width="16" style="2" customWidth="1"/>
    <col min="10738" max="10738" width="72" style="2" customWidth="1"/>
    <col min="10739" max="10739" width="20" style="2" customWidth="1"/>
    <col min="10740" max="10992" width="11.42578125" style="2"/>
    <col min="10993" max="10993" width="16" style="2" customWidth="1"/>
    <col min="10994" max="10994" width="72" style="2" customWidth="1"/>
    <col min="10995" max="10995" width="20" style="2" customWidth="1"/>
    <col min="10996" max="11248" width="11.42578125" style="2"/>
    <col min="11249" max="11249" width="16" style="2" customWidth="1"/>
    <col min="11250" max="11250" width="72" style="2" customWidth="1"/>
    <col min="11251" max="11251" width="20" style="2" customWidth="1"/>
    <col min="11252" max="11504" width="11.42578125" style="2"/>
    <col min="11505" max="11505" width="16" style="2" customWidth="1"/>
    <col min="11506" max="11506" width="72" style="2" customWidth="1"/>
    <col min="11507" max="11507" width="20" style="2" customWidth="1"/>
    <col min="11508" max="11760" width="11.42578125" style="2"/>
    <col min="11761" max="11761" width="16" style="2" customWidth="1"/>
    <col min="11762" max="11762" width="72" style="2" customWidth="1"/>
    <col min="11763" max="11763" width="20" style="2" customWidth="1"/>
    <col min="11764" max="12016" width="11.42578125" style="2"/>
    <col min="12017" max="12017" width="16" style="2" customWidth="1"/>
    <col min="12018" max="12018" width="72" style="2" customWidth="1"/>
    <col min="12019" max="12019" width="20" style="2" customWidth="1"/>
    <col min="12020" max="12272" width="11.42578125" style="2"/>
    <col min="12273" max="12273" width="16" style="2" customWidth="1"/>
    <col min="12274" max="12274" width="72" style="2" customWidth="1"/>
    <col min="12275" max="12275" width="20" style="2" customWidth="1"/>
    <col min="12276" max="12528" width="11.42578125" style="2"/>
    <col min="12529" max="12529" width="16" style="2" customWidth="1"/>
    <col min="12530" max="12530" width="72" style="2" customWidth="1"/>
    <col min="12531" max="12531" width="20" style="2" customWidth="1"/>
    <col min="12532" max="12784" width="11.42578125" style="2"/>
    <col min="12785" max="12785" width="16" style="2" customWidth="1"/>
    <col min="12786" max="12786" width="72" style="2" customWidth="1"/>
    <col min="12787" max="12787" width="20" style="2" customWidth="1"/>
    <col min="12788" max="13040" width="11.42578125" style="2"/>
    <col min="13041" max="13041" width="16" style="2" customWidth="1"/>
    <col min="13042" max="13042" width="72" style="2" customWidth="1"/>
    <col min="13043" max="13043" width="20" style="2" customWidth="1"/>
    <col min="13044" max="13296" width="11.42578125" style="2"/>
    <col min="13297" max="13297" width="16" style="2" customWidth="1"/>
    <col min="13298" max="13298" width="72" style="2" customWidth="1"/>
    <col min="13299" max="13299" width="20" style="2" customWidth="1"/>
    <col min="13300" max="13552" width="11.42578125" style="2"/>
    <col min="13553" max="13553" width="16" style="2" customWidth="1"/>
    <col min="13554" max="13554" width="72" style="2" customWidth="1"/>
    <col min="13555" max="13555" width="20" style="2" customWidth="1"/>
    <col min="13556" max="13808" width="11.42578125" style="2"/>
    <col min="13809" max="13809" width="16" style="2" customWidth="1"/>
    <col min="13810" max="13810" width="72" style="2" customWidth="1"/>
    <col min="13811" max="13811" width="20" style="2" customWidth="1"/>
    <col min="13812" max="14064" width="11.42578125" style="2"/>
    <col min="14065" max="14065" width="16" style="2" customWidth="1"/>
    <col min="14066" max="14066" width="72" style="2" customWidth="1"/>
    <col min="14067" max="14067" width="20" style="2" customWidth="1"/>
    <col min="14068" max="14320" width="11.42578125" style="2"/>
    <col min="14321" max="14321" width="16" style="2" customWidth="1"/>
    <col min="14322" max="14322" width="72" style="2" customWidth="1"/>
    <col min="14323" max="14323" width="20" style="2" customWidth="1"/>
    <col min="14324" max="14576" width="11.42578125" style="2"/>
    <col min="14577" max="14577" width="16" style="2" customWidth="1"/>
    <col min="14578" max="14578" width="72" style="2" customWidth="1"/>
    <col min="14579" max="14579" width="20" style="2" customWidth="1"/>
    <col min="14580" max="14832" width="11.42578125" style="2"/>
    <col min="14833" max="14833" width="16" style="2" customWidth="1"/>
    <col min="14834" max="14834" width="72" style="2" customWidth="1"/>
    <col min="14835" max="14835" width="20" style="2" customWidth="1"/>
    <col min="14836" max="15088" width="11.42578125" style="2"/>
    <col min="15089" max="15089" width="16" style="2" customWidth="1"/>
    <col min="15090" max="15090" width="72" style="2" customWidth="1"/>
    <col min="15091" max="15091" width="20" style="2" customWidth="1"/>
    <col min="15092" max="15344" width="11.42578125" style="2"/>
    <col min="15345" max="15345" width="16" style="2" customWidth="1"/>
    <col min="15346" max="15346" width="72" style="2" customWidth="1"/>
    <col min="15347" max="15347" width="20" style="2" customWidth="1"/>
    <col min="15348" max="15600" width="11.42578125" style="2"/>
    <col min="15601" max="15601" width="16" style="2" customWidth="1"/>
    <col min="15602" max="15602" width="72" style="2" customWidth="1"/>
    <col min="15603" max="15603" width="20" style="2" customWidth="1"/>
    <col min="15604" max="15856" width="11.42578125" style="2"/>
    <col min="15857" max="15857" width="16" style="2" customWidth="1"/>
    <col min="15858" max="15858" width="72" style="2" customWidth="1"/>
    <col min="15859" max="15859" width="20" style="2" customWidth="1"/>
    <col min="15860" max="16112" width="11.42578125" style="2"/>
    <col min="16113" max="16113" width="16" style="2" customWidth="1"/>
    <col min="16114" max="16114" width="72" style="2" customWidth="1"/>
    <col min="16115" max="16115" width="20" style="2" customWidth="1"/>
    <col min="16116" max="16384" width="11.42578125" style="2"/>
  </cols>
  <sheetData>
    <row r="1" spans="1:9" x14ac:dyDescent="0.2">
      <c r="C1" s="2"/>
      <c r="D1" s="23"/>
      <c r="E1" s="23"/>
      <c r="F1" s="2"/>
      <c r="G1" s="2"/>
      <c r="H1" s="2"/>
      <c r="I1" s="2"/>
    </row>
    <row r="2" spans="1:9" x14ac:dyDescent="0.2">
      <c r="C2" s="2"/>
      <c r="D2" s="23"/>
      <c r="E2" s="23"/>
      <c r="F2" s="2"/>
      <c r="G2" s="2"/>
      <c r="H2" s="2"/>
      <c r="I2" s="2"/>
    </row>
    <row r="3" spans="1:9" x14ac:dyDescent="0.2">
      <c r="C3" s="2"/>
      <c r="D3" s="23"/>
      <c r="E3" s="23"/>
      <c r="F3" s="2"/>
      <c r="G3" s="2"/>
      <c r="H3" s="2"/>
      <c r="I3" s="2"/>
    </row>
    <row r="4" spans="1:9" ht="15.75" x14ac:dyDescent="0.2">
      <c r="B4" s="414" t="s">
        <v>560</v>
      </c>
      <c r="C4" s="2"/>
      <c r="D4" s="23"/>
      <c r="E4" s="23"/>
      <c r="F4" s="2"/>
      <c r="G4" s="2"/>
      <c r="H4" s="2"/>
      <c r="I4" s="2"/>
    </row>
    <row r="5" spans="1:9" x14ac:dyDescent="0.2">
      <c r="C5" s="2"/>
      <c r="D5" s="23"/>
      <c r="E5" s="23"/>
      <c r="F5" s="2"/>
      <c r="G5" s="2"/>
      <c r="H5" s="2"/>
      <c r="I5" s="2"/>
    </row>
    <row r="6" spans="1:9" x14ac:dyDescent="0.2">
      <c r="C6" s="2"/>
      <c r="D6" s="2"/>
      <c r="E6" s="2"/>
      <c r="F6" s="2"/>
      <c r="G6" s="2"/>
      <c r="H6" s="2"/>
      <c r="I6" s="351" t="s">
        <v>4</v>
      </c>
    </row>
    <row r="7" spans="1:9" ht="4.5" customHeight="1" x14ac:dyDescent="0.2">
      <c r="C7" s="352"/>
      <c r="D7" s="2"/>
      <c r="E7" s="2"/>
      <c r="F7" s="2"/>
      <c r="G7" s="2"/>
      <c r="H7" s="2"/>
      <c r="I7" s="2"/>
    </row>
    <row r="8" spans="1:9" ht="5.25" customHeight="1" thickBot="1" x14ac:dyDescent="0.25">
      <c r="B8" s="4"/>
      <c r="C8" s="218"/>
      <c r="D8" s="219"/>
      <c r="E8" s="219"/>
      <c r="F8" s="219"/>
      <c r="G8" s="218"/>
      <c r="H8" s="218"/>
      <c r="I8" s="218"/>
    </row>
    <row r="9" spans="1:9" ht="5.25" customHeight="1" x14ac:dyDescent="0.2">
      <c r="B9" s="5"/>
      <c r="C9" s="220"/>
      <c r="D9" s="221"/>
      <c r="E9" s="221"/>
      <c r="F9" s="221"/>
      <c r="G9" s="220"/>
    </row>
    <row r="10" spans="1:9" x14ac:dyDescent="0.2">
      <c r="G10" s="222"/>
      <c r="H10" s="222"/>
      <c r="I10" s="222"/>
    </row>
    <row r="11" spans="1:9" ht="15" x14ac:dyDescent="0.25">
      <c r="B11" s="15" t="s">
        <v>401</v>
      </c>
      <c r="C11" s="223"/>
      <c r="D11" s="224"/>
      <c r="E11" s="224"/>
      <c r="F11" s="224"/>
      <c r="G11" s="225"/>
      <c r="H11" s="225"/>
      <c r="I11" s="226"/>
    </row>
    <row r="12" spans="1:9" x14ac:dyDescent="0.2">
      <c r="B12" s="6"/>
      <c r="C12" s="220"/>
    </row>
    <row r="13" spans="1:9" s="75" customFormat="1" x14ac:dyDescent="0.2">
      <c r="A13" s="417"/>
      <c r="B13" s="537" t="s">
        <v>526</v>
      </c>
      <c r="C13" s="227"/>
      <c r="D13" s="228"/>
      <c r="E13" s="229"/>
      <c r="F13" s="230"/>
      <c r="G13" s="231" t="s">
        <v>365</v>
      </c>
      <c r="H13" s="230"/>
      <c r="I13" s="232"/>
    </row>
    <row r="14" spans="1:9" s="75" customFormat="1" ht="110.25" customHeight="1" x14ac:dyDescent="0.2">
      <c r="A14" s="417"/>
      <c r="B14" s="538"/>
      <c r="C14" s="213" t="s">
        <v>402</v>
      </c>
      <c r="D14" s="214" t="s">
        <v>366</v>
      </c>
      <c r="E14" s="214" t="s">
        <v>403</v>
      </c>
      <c r="F14" s="531" t="s">
        <v>404</v>
      </c>
      <c r="G14" s="214" t="s">
        <v>369</v>
      </c>
      <c r="H14" s="214" t="s">
        <v>371</v>
      </c>
      <c r="I14" s="214" t="s">
        <v>328</v>
      </c>
    </row>
    <row r="15" spans="1:9" x14ac:dyDescent="0.2">
      <c r="B15" s="3" t="s">
        <v>31</v>
      </c>
      <c r="C15" s="220">
        <f t="shared" ref="C15:I15" si="0">SUM(C24,C36,C61,C75,C84,C93,C104)</f>
        <v>16065</v>
      </c>
      <c r="D15" s="234">
        <f t="shared" si="0"/>
        <v>0</v>
      </c>
      <c r="E15" s="216">
        <f t="shared" si="0"/>
        <v>11</v>
      </c>
      <c r="F15" s="216">
        <f t="shared" si="0"/>
        <v>0</v>
      </c>
      <c r="G15" s="217">
        <f t="shared" si="0"/>
        <v>0</v>
      </c>
      <c r="H15" s="217">
        <f t="shared" si="0"/>
        <v>0</v>
      </c>
      <c r="I15" s="217">
        <f t="shared" si="0"/>
        <v>0</v>
      </c>
    </row>
    <row r="16" spans="1:9" x14ac:dyDescent="0.2">
      <c r="B16" s="3" t="s">
        <v>34</v>
      </c>
      <c r="C16" s="217">
        <f t="shared" ref="C16:I16" si="1">SUM(C169,C181,C219)</f>
        <v>19</v>
      </c>
      <c r="D16" s="216">
        <f t="shared" si="1"/>
        <v>0</v>
      </c>
      <c r="E16" s="216">
        <f t="shared" si="1"/>
        <v>1</v>
      </c>
      <c r="F16" s="216">
        <f t="shared" si="1"/>
        <v>34</v>
      </c>
      <c r="G16" s="217">
        <f t="shared" si="1"/>
        <v>2667</v>
      </c>
      <c r="H16" s="217">
        <f t="shared" si="1"/>
        <v>0</v>
      </c>
      <c r="I16" s="217">
        <f t="shared" si="1"/>
        <v>0</v>
      </c>
    </row>
    <row r="17" spans="2:9" x14ac:dyDescent="0.2">
      <c r="B17" s="9" t="s">
        <v>6</v>
      </c>
      <c r="C17" s="235">
        <f>SUM(C15:C16)</f>
        <v>16084</v>
      </c>
      <c r="D17" s="236">
        <f>SUM(D15:D16)</f>
        <v>0</v>
      </c>
      <c r="E17" s="236">
        <f>SUM(E15,E16)</f>
        <v>12</v>
      </c>
      <c r="F17" s="236">
        <f>SUM(F15,F16)</f>
        <v>34</v>
      </c>
      <c r="G17" s="235">
        <f>SUM(G15,G16)</f>
        <v>2667</v>
      </c>
      <c r="H17" s="235">
        <f>SUM(H15,H16)</f>
        <v>0</v>
      </c>
      <c r="I17" s="235">
        <f>SUM(I15,I16)</f>
        <v>0</v>
      </c>
    </row>
    <row r="20" spans="2:9" s="3" customFormat="1" x14ac:dyDescent="0.2">
      <c r="B20" s="14" t="s">
        <v>565</v>
      </c>
      <c r="C20" s="237"/>
      <c r="D20" s="221"/>
      <c r="E20" s="216"/>
      <c r="F20" s="216"/>
      <c r="G20" s="217"/>
      <c r="H20" s="217"/>
      <c r="I20" s="217"/>
    </row>
    <row r="21" spans="2:9" s="3" customFormat="1" x14ac:dyDescent="0.2">
      <c r="B21" s="14"/>
      <c r="C21" s="237"/>
      <c r="D21" s="221"/>
      <c r="E21" s="216"/>
      <c r="F21" s="216"/>
      <c r="G21" s="217"/>
      <c r="H21" s="217"/>
      <c r="I21" s="217"/>
    </row>
    <row r="22" spans="2:9" s="3" customFormat="1" x14ac:dyDescent="0.2">
      <c r="B22" s="40"/>
      <c r="C22" s="238"/>
      <c r="D22" s="239"/>
      <c r="E22" s="240"/>
      <c r="F22" s="241"/>
      <c r="G22" s="242" t="s">
        <v>365</v>
      </c>
      <c r="H22" s="241"/>
      <c r="I22" s="243"/>
    </row>
    <row r="23" spans="2:9" s="3" customFormat="1" ht="110.25" customHeight="1" x14ac:dyDescent="0.2">
      <c r="C23" s="252" t="s">
        <v>402</v>
      </c>
      <c r="D23" s="244" t="s">
        <v>366</v>
      </c>
      <c r="E23" s="244" t="s">
        <v>403</v>
      </c>
      <c r="F23" s="530" t="s">
        <v>404</v>
      </c>
      <c r="G23" s="244" t="s">
        <v>369</v>
      </c>
      <c r="H23" s="244" t="s">
        <v>371</v>
      </c>
      <c r="I23" s="244" t="s">
        <v>328</v>
      </c>
    </row>
    <row r="24" spans="2:9" s="3" customFormat="1" x14ac:dyDescent="0.2">
      <c r="C24" s="245">
        <f t="shared" ref="C24:I24" si="2">SUM(C26:C29)</f>
        <v>21</v>
      </c>
      <c r="D24" s="245">
        <f t="shared" si="2"/>
        <v>0</v>
      </c>
      <c r="E24" s="245">
        <f t="shared" si="2"/>
        <v>10</v>
      </c>
      <c r="F24" s="246">
        <f t="shared" si="2"/>
        <v>0</v>
      </c>
      <c r="G24" s="246">
        <f t="shared" si="2"/>
        <v>0</v>
      </c>
      <c r="H24" s="246">
        <f t="shared" si="2"/>
        <v>0</v>
      </c>
      <c r="I24" s="246">
        <f t="shared" si="2"/>
        <v>0</v>
      </c>
    </row>
    <row r="25" spans="2:9" s="3" customFormat="1" x14ac:dyDescent="0.2">
      <c r="C25" s="217"/>
      <c r="D25" s="216"/>
      <c r="E25" s="216"/>
      <c r="F25" s="216"/>
      <c r="G25" s="216"/>
      <c r="H25" s="216"/>
      <c r="I25" s="216"/>
    </row>
    <row r="26" spans="2:9" s="3" customFormat="1" x14ac:dyDescent="0.2">
      <c r="B26" s="3" t="s">
        <v>550</v>
      </c>
      <c r="C26" s="312">
        <v>0</v>
      </c>
      <c r="D26" s="312">
        <v>0</v>
      </c>
      <c r="E26" s="312">
        <v>0</v>
      </c>
      <c r="F26" s="312">
        <v>0</v>
      </c>
      <c r="G26" s="312">
        <v>0</v>
      </c>
      <c r="H26" s="312">
        <v>0</v>
      </c>
      <c r="I26" s="312">
        <v>0</v>
      </c>
    </row>
    <row r="27" spans="2:9" s="3" customFormat="1" x14ac:dyDescent="0.2">
      <c r="B27" s="3" t="s">
        <v>37</v>
      </c>
      <c r="C27" s="313">
        <v>0</v>
      </c>
      <c r="D27" s="313">
        <v>0</v>
      </c>
      <c r="E27" s="313">
        <v>0</v>
      </c>
      <c r="F27" s="313">
        <v>0</v>
      </c>
      <c r="G27" s="313">
        <v>0</v>
      </c>
      <c r="H27" s="313">
        <v>0</v>
      </c>
      <c r="I27" s="313">
        <v>0</v>
      </c>
    </row>
    <row r="28" spans="2:9" s="3" customFormat="1" x14ac:dyDescent="0.2">
      <c r="B28" s="3" t="s">
        <v>38</v>
      </c>
      <c r="C28" s="312">
        <v>0</v>
      </c>
      <c r="D28" s="312">
        <v>0</v>
      </c>
      <c r="E28" s="312">
        <v>10</v>
      </c>
      <c r="F28" s="312">
        <v>0</v>
      </c>
      <c r="G28" s="312">
        <v>0</v>
      </c>
      <c r="H28" s="312">
        <v>0</v>
      </c>
      <c r="I28" s="312">
        <v>0</v>
      </c>
    </row>
    <row r="29" spans="2:9" s="3" customFormat="1" x14ac:dyDescent="0.2">
      <c r="B29" s="3" t="s">
        <v>39</v>
      </c>
      <c r="C29" s="313">
        <v>21</v>
      </c>
      <c r="D29" s="313">
        <v>0</v>
      </c>
      <c r="E29" s="313">
        <v>0</v>
      </c>
      <c r="F29" s="313">
        <v>0</v>
      </c>
      <c r="G29" s="313">
        <v>0</v>
      </c>
      <c r="H29" s="313">
        <v>0</v>
      </c>
      <c r="I29" s="313">
        <v>0</v>
      </c>
    </row>
    <row r="30" spans="2:9" s="3" customFormat="1" x14ac:dyDescent="0.2">
      <c r="C30" s="217"/>
      <c r="D30" s="216"/>
      <c r="E30" s="216"/>
      <c r="F30" s="216"/>
      <c r="G30" s="216"/>
      <c r="H30" s="216"/>
      <c r="I30" s="216"/>
    </row>
    <row r="31" spans="2:9" s="3" customFormat="1" x14ac:dyDescent="0.2">
      <c r="C31" s="217"/>
      <c r="D31" s="216"/>
      <c r="E31" s="216"/>
      <c r="F31" s="216"/>
      <c r="G31" s="216"/>
      <c r="H31" s="216"/>
      <c r="I31" s="216"/>
    </row>
    <row r="32" spans="2:9" s="3" customFormat="1" x14ac:dyDescent="0.2">
      <c r="B32" s="14" t="s">
        <v>567</v>
      </c>
      <c r="C32" s="215"/>
      <c r="D32" s="216"/>
      <c r="E32" s="216"/>
      <c r="F32" s="216"/>
      <c r="G32" s="216"/>
      <c r="H32" s="216"/>
      <c r="I32" s="216"/>
    </row>
    <row r="33" spans="2:9" s="3" customFormat="1" x14ac:dyDescent="0.2">
      <c r="B33" s="14"/>
      <c r="C33" s="215"/>
      <c r="D33" s="216"/>
      <c r="E33" s="216"/>
      <c r="F33" s="216"/>
      <c r="G33" s="216"/>
      <c r="H33" s="216"/>
      <c r="I33" s="216"/>
    </row>
    <row r="34" spans="2:9" s="3" customFormat="1" x14ac:dyDescent="0.2">
      <c r="C34" s="238"/>
      <c r="D34" s="239"/>
      <c r="E34" s="240"/>
      <c r="F34" s="241"/>
      <c r="G34" s="242" t="s">
        <v>365</v>
      </c>
      <c r="H34" s="241"/>
      <c r="I34" s="243"/>
    </row>
    <row r="35" spans="2:9" s="3" customFormat="1" ht="110.25" customHeight="1" x14ac:dyDescent="0.2">
      <c r="C35" s="252" t="s">
        <v>402</v>
      </c>
      <c r="D35" s="244" t="s">
        <v>366</v>
      </c>
      <c r="E35" s="244" t="s">
        <v>403</v>
      </c>
      <c r="F35" s="530" t="s">
        <v>404</v>
      </c>
      <c r="G35" s="244" t="s">
        <v>369</v>
      </c>
      <c r="H35" s="244" t="s">
        <v>371</v>
      </c>
      <c r="I35" s="244" t="s">
        <v>328</v>
      </c>
    </row>
    <row r="36" spans="2:9" s="3" customFormat="1" x14ac:dyDescent="0.2">
      <c r="C36" s="245">
        <f t="shared" ref="C36:I36" si="3">SUM(C38:C54)</f>
        <v>0</v>
      </c>
      <c r="D36" s="245">
        <f t="shared" si="3"/>
        <v>0</v>
      </c>
      <c r="E36" s="245">
        <f t="shared" si="3"/>
        <v>0</v>
      </c>
      <c r="F36" s="246">
        <f t="shared" si="3"/>
        <v>0</v>
      </c>
      <c r="G36" s="246">
        <f t="shared" si="3"/>
        <v>0</v>
      </c>
      <c r="H36" s="246">
        <f t="shared" si="3"/>
        <v>0</v>
      </c>
      <c r="I36" s="246">
        <f t="shared" si="3"/>
        <v>0</v>
      </c>
    </row>
    <row r="37" spans="2:9" s="3" customFormat="1" x14ac:dyDescent="0.2">
      <c r="C37" s="217"/>
      <c r="D37" s="247"/>
      <c r="E37" s="247"/>
      <c r="F37" s="247"/>
      <c r="G37" s="216"/>
      <c r="H37" s="216"/>
      <c r="I37" s="216"/>
    </row>
    <row r="38" spans="2:9" s="3" customFormat="1" x14ac:dyDescent="0.2">
      <c r="B38" s="445" t="s">
        <v>519</v>
      </c>
      <c r="C38" s="312">
        <v>0</v>
      </c>
      <c r="D38" s="312">
        <v>0</v>
      </c>
      <c r="E38" s="312">
        <v>0</v>
      </c>
      <c r="F38" s="312">
        <v>0</v>
      </c>
      <c r="G38" s="312">
        <v>0</v>
      </c>
      <c r="H38" s="312">
        <v>0</v>
      </c>
      <c r="I38" s="312">
        <v>0</v>
      </c>
    </row>
    <row r="39" spans="2:9" s="3" customFormat="1" x14ac:dyDescent="0.2">
      <c r="B39" s="445" t="s">
        <v>514</v>
      </c>
      <c r="C39" s="313">
        <v>0</v>
      </c>
      <c r="D39" s="313">
        <v>0</v>
      </c>
      <c r="E39" s="313">
        <v>0</v>
      </c>
      <c r="F39" s="313">
        <v>0</v>
      </c>
      <c r="G39" s="313">
        <v>0</v>
      </c>
      <c r="H39" s="313">
        <v>0</v>
      </c>
      <c r="I39" s="313">
        <v>0</v>
      </c>
    </row>
    <row r="40" spans="2:9" s="3" customFormat="1" x14ac:dyDescent="0.2">
      <c r="B40" s="450" t="s">
        <v>544</v>
      </c>
      <c r="C40" s="312">
        <v>0</v>
      </c>
      <c r="D40" s="312">
        <v>0</v>
      </c>
      <c r="E40" s="312">
        <v>0</v>
      </c>
      <c r="F40" s="312">
        <v>0</v>
      </c>
      <c r="G40" s="312">
        <v>0</v>
      </c>
      <c r="H40" s="312">
        <v>0</v>
      </c>
      <c r="I40" s="312">
        <v>0</v>
      </c>
    </row>
    <row r="41" spans="2:9" s="3" customFormat="1" x14ac:dyDescent="0.2">
      <c r="B41" s="445" t="s">
        <v>539</v>
      </c>
      <c r="C41" s="312">
        <v>0</v>
      </c>
      <c r="D41" s="312">
        <v>0</v>
      </c>
      <c r="E41" s="312">
        <v>0</v>
      </c>
      <c r="F41" s="312">
        <v>0</v>
      </c>
      <c r="G41" s="312">
        <v>0</v>
      </c>
      <c r="H41" s="312">
        <v>0</v>
      </c>
      <c r="I41" s="312">
        <v>0</v>
      </c>
    </row>
    <row r="42" spans="2:9" s="3" customFormat="1" x14ac:dyDescent="0.2">
      <c r="B42" s="445" t="s">
        <v>548</v>
      </c>
      <c r="C42" s="312">
        <v>0</v>
      </c>
      <c r="D42" s="312">
        <v>0</v>
      </c>
      <c r="E42" s="312">
        <v>0</v>
      </c>
      <c r="F42" s="312">
        <v>0</v>
      </c>
      <c r="G42" s="312">
        <v>0</v>
      </c>
      <c r="H42" s="312">
        <v>0</v>
      </c>
      <c r="I42" s="312">
        <v>0</v>
      </c>
    </row>
    <row r="43" spans="2:9" s="3" customFormat="1" x14ac:dyDescent="0.2">
      <c r="B43" s="445" t="s">
        <v>547</v>
      </c>
      <c r="C43" s="313">
        <v>0</v>
      </c>
      <c r="D43" s="313">
        <v>0</v>
      </c>
      <c r="E43" s="313">
        <v>0</v>
      </c>
      <c r="F43" s="313">
        <v>0</v>
      </c>
      <c r="G43" s="313">
        <v>0</v>
      </c>
      <c r="H43" s="313">
        <v>0</v>
      </c>
      <c r="I43" s="313">
        <v>0</v>
      </c>
    </row>
    <row r="44" spans="2:9" s="3" customFormat="1" x14ac:dyDescent="0.2">
      <c r="B44" s="445" t="s">
        <v>546</v>
      </c>
      <c r="C44" s="312">
        <v>0</v>
      </c>
      <c r="D44" s="312">
        <v>0</v>
      </c>
      <c r="E44" s="312">
        <v>0</v>
      </c>
      <c r="F44" s="312">
        <v>0</v>
      </c>
      <c r="G44" s="312">
        <v>0</v>
      </c>
      <c r="H44" s="312">
        <v>0</v>
      </c>
      <c r="I44" s="312">
        <v>0</v>
      </c>
    </row>
    <row r="45" spans="2:9" s="3" customFormat="1" x14ac:dyDescent="0.2">
      <c r="B45" s="40" t="s">
        <v>513</v>
      </c>
      <c r="C45" s="312">
        <v>0</v>
      </c>
      <c r="D45" s="312">
        <v>0</v>
      </c>
      <c r="E45" s="312">
        <v>0</v>
      </c>
      <c r="F45" s="312">
        <v>0</v>
      </c>
      <c r="G45" s="312">
        <v>0</v>
      </c>
      <c r="H45" s="312">
        <v>0</v>
      </c>
      <c r="I45" s="312">
        <v>0</v>
      </c>
    </row>
    <row r="46" spans="2:9" s="3" customFormat="1" x14ac:dyDescent="0.2">
      <c r="B46" s="445" t="s">
        <v>543</v>
      </c>
      <c r="C46" s="312">
        <v>0</v>
      </c>
      <c r="D46" s="312">
        <v>0</v>
      </c>
      <c r="E46" s="312">
        <v>0</v>
      </c>
      <c r="F46" s="312">
        <v>0</v>
      </c>
      <c r="G46" s="312">
        <v>0</v>
      </c>
      <c r="H46" s="312">
        <v>0</v>
      </c>
      <c r="I46" s="312">
        <v>0</v>
      </c>
    </row>
    <row r="47" spans="2:9" s="3" customFormat="1" x14ac:dyDescent="0.2">
      <c r="B47" s="445" t="s">
        <v>545</v>
      </c>
      <c r="C47" s="312">
        <v>0</v>
      </c>
      <c r="D47" s="312">
        <v>0</v>
      </c>
      <c r="E47" s="312">
        <v>0</v>
      </c>
      <c r="F47" s="312">
        <v>0</v>
      </c>
      <c r="G47" s="312">
        <v>0</v>
      </c>
      <c r="H47" s="312">
        <v>0</v>
      </c>
      <c r="I47" s="312">
        <v>0</v>
      </c>
    </row>
    <row r="48" spans="2:9" s="3" customFormat="1" x14ac:dyDescent="0.2">
      <c r="B48" s="445" t="s">
        <v>541</v>
      </c>
      <c r="C48" s="312">
        <v>0</v>
      </c>
      <c r="D48" s="312">
        <v>0</v>
      </c>
      <c r="E48" s="312">
        <v>0</v>
      </c>
      <c r="F48" s="312">
        <v>0</v>
      </c>
      <c r="G48" s="312">
        <v>0</v>
      </c>
      <c r="H48" s="312">
        <v>0</v>
      </c>
      <c r="I48" s="312">
        <v>0</v>
      </c>
    </row>
    <row r="49" spans="2:9" s="3" customFormat="1" x14ac:dyDescent="0.2">
      <c r="B49" s="445" t="s">
        <v>542</v>
      </c>
      <c r="C49" s="312">
        <v>0</v>
      </c>
      <c r="D49" s="312">
        <v>0</v>
      </c>
      <c r="E49" s="312">
        <v>0</v>
      </c>
      <c r="F49" s="312">
        <v>0</v>
      </c>
      <c r="G49" s="312">
        <v>0</v>
      </c>
      <c r="H49" s="312">
        <v>0</v>
      </c>
      <c r="I49" s="312">
        <v>0</v>
      </c>
    </row>
    <row r="50" spans="2:9" s="3" customFormat="1" x14ac:dyDescent="0.2">
      <c r="B50" s="445" t="s">
        <v>549</v>
      </c>
      <c r="C50" s="312">
        <v>0</v>
      </c>
      <c r="D50" s="312">
        <v>0</v>
      </c>
      <c r="E50" s="312">
        <v>0</v>
      </c>
      <c r="F50" s="312">
        <v>0</v>
      </c>
      <c r="G50" s="312">
        <v>0</v>
      </c>
      <c r="H50" s="312">
        <v>0</v>
      </c>
      <c r="I50" s="312">
        <v>0</v>
      </c>
    </row>
    <row r="51" spans="2:9" s="3" customFormat="1" x14ac:dyDescent="0.2">
      <c r="B51" s="445" t="s">
        <v>515</v>
      </c>
      <c r="C51" s="312">
        <v>0</v>
      </c>
      <c r="D51" s="312">
        <v>0</v>
      </c>
      <c r="E51" s="312">
        <v>0</v>
      </c>
      <c r="F51" s="312">
        <v>0</v>
      </c>
      <c r="G51" s="312">
        <v>0</v>
      </c>
      <c r="H51" s="312">
        <v>0</v>
      </c>
      <c r="I51" s="312">
        <v>0</v>
      </c>
    </row>
    <row r="52" spans="2:9" s="3" customFormat="1" x14ac:dyDescent="0.2">
      <c r="B52" s="3" t="s">
        <v>40</v>
      </c>
      <c r="C52" s="313">
        <v>0</v>
      </c>
      <c r="D52" s="313">
        <v>0</v>
      </c>
      <c r="E52" s="313">
        <v>0</v>
      </c>
      <c r="F52" s="313">
        <v>0</v>
      </c>
      <c r="G52" s="313">
        <v>0</v>
      </c>
      <c r="H52" s="313">
        <v>0</v>
      </c>
      <c r="I52" s="313">
        <v>0</v>
      </c>
    </row>
    <row r="53" spans="2:9" s="3" customFormat="1" x14ac:dyDescent="0.2">
      <c r="B53" s="3" t="s">
        <v>41</v>
      </c>
      <c r="C53" s="312">
        <v>0</v>
      </c>
      <c r="D53" s="312">
        <v>0</v>
      </c>
      <c r="E53" s="312">
        <v>0</v>
      </c>
      <c r="F53" s="312">
        <v>0</v>
      </c>
      <c r="G53" s="312">
        <v>0</v>
      </c>
      <c r="H53" s="312">
        <v>0</v>
      </c>
      <c r="I53" s="312">
        <v>0</v>
      </c>
    </row>
    <row r="54" spans="2:9" s="3" customFormat="1" x14ac:dyDescent="0.2">
      <c r="B54" s="3" t="s">
        <v>42</v>
      </c>
      <c r="C54" s="313">
        <v>0</v>
      </c>
      <c r="D54" s="313">
        <v>0</v>
      </c>
      <c r="E54" s="313">
        <v>0</v>
      </c>
      <c r="F54" s="313">
        <v>0</v>
      </c>
      <c r="G54" s="313">
        <v>0</v>
      </c>
      <c r="H54" s="313">
        <v>0</v>
      </c>
      <c r="I54" s="313">
        <v>0</v>
      </c>
    </row>
    <row r="55" spans="2:9" s="3" customFormat="1" x14ac:dyDescent="0.2">
      <c r="C55" s="217"/>
      <c r="D55" s="216"/>
      <c r="E55" s="216"/>
      <c r="F55" s="216"/>
      <c r="G55" s="216"/>
      <c r="H55" s="216"/>
      <c r="I55" s="216"/>
    </row>
    <row r="56" spans="2:9" s="3" customFormat="1" x14ac:dyDescent="0.2">
      <c r="C56" s="217"/>
      <c r="D56" s="216"/>
      <c r="E56" s="216"/>
      <c r="F56" s="216"/>
      <c r="G56" s="216"/>
      <c r="H56" s="216"/>
      <c r="I56" s="216"/>
    </row>
    <row r="57" spans="2:9" s="3" customFormat="1" x14ac:dyDescent="0.2">
      <c r="B57" s="14" t="s">
        <v>566</v>
      </c>
      <c r="C57" s="215"/>
      <c r="D57" s="216"/>
      <c r="E57" s="216"/>
      <c r="F57" s="216"/>
      <c r="G57" s="216"/>
      <c r="H57" s="216"/>
      <c r="I57" s="216"/>
    </row>
    <row r="58" spans="2:9" s="3" customFormat="1" x14ac:dyDescent="0.2">
      <c r="B58" s="14"/>
      <c r="C58" s="215"/>
      <c r="D58" s="216"/>
      <c r="E58" s="216"/>
      <c r="F58" s="216"/>
      <c r="G58" s="216"/>
      <c r="H58" s="216"/>
      <c r="I58" s="216"/>
    </row>
    <row r="59" spans="2:9" s="3" customFormat="1" x14ac:dyDescent="0.2">
      <c r="C59" s="238"/>
      <c r="D59" s="239"/>
      <c r="E59" s="240"/>
      <c r="F59" s="241"/>
      <c r="G59" s="242" t="s">
        <v>365</v>
      </c>
      <c r="H59" s="241"/>
      <c r="I59" s="243"/>
    </row>
    <row r="60" spans="2:9" s="3" customFormat="1" ht="110.25" customHeight="1" x14ac:dyDescent="0.2">
      <c r="C60" s="252" t="s">
        <v>402</v>
      </c>
      <c r="D60" s="244" t="s">
        <v>366</v>
      </c>
      <c r="E60" s="244" t="s">
        <v>403</v>
      </c>
      <c r="F60" s="530" t="s">
        <v>404</v>
      </c>
      <c r="G60" s="244" t="s">
        <v>369</v>
      </c>
      <c r="H60" s="244" t="s">
        <v>371</v>
      </c>
      <c r="I60" s="244" t="s">
        <v>328</v>
      </c>
    </row>
    <row r="61" spans="2:9" s="3" customFormat="1" x14ac:dyDescent="0.2">
      <c r="C61" s="245">
        <f t="shared" ref="C61:I61" si="4">SUM(C63:C68)</f>
        <v>750</v>
      </c>
      <c r="D61" s="245">
        <f t="shared" si="4"/>
        <v>0</v>
      </c>
      <c r="E61" s="245">
        <f t="shared" si="4"/>
        <v>0</v>
      </c>
      <c r="F61" s="246">
        <f t="shared" si="4"/>
        <v>0</v>
      </c>
      <c r="G61" s="246">
        <f t="shared" si="4"/>
        <v>0</v>
      </c>
      <c r="H61" s="246">
        <f t="shared" si="4"/>
        <v>0</v>
      </c>
      <c r="I61" s="246">
        <f t="shared" si="4"/>
        <v>0</v>
      </c>
    </row>
    <row r="62" spans="2:9" s="3" customFormat="1" x14ac:dyDescent="0.2">
      <c r="C62" s="217"/>
      <c r="D62" s="216"/>
      <c r="E62" s="216"/>
      <c r="F62" s="216"/>
      <c r="G62" s="216"/>
      <c r="H62" s="216"/>
      <c r="I62" s="216"/>
    </row>
    <row r="63" spans="2:9" s="3" customFormat="1" x14ac:dyDescent="0.2">
      <c r="B63" s="36" t="s">
        <v>43</v>
      </c>
      <c r="C63" s="312">
        <v>0</v>
      </c>
      <c r="D63" s="312">
        <v>0</v>
      </c>
      <c r="E63" s="312">
        <v>0</v>
      </c>
      <c r="F63" s="312">
        <v>0</v>
      </c>
      <c r="G63" s="312">
        <v>0</v>
      </c>
      <c r="H63" s="312">
        <v>0</v>
      </c>
      <c r="I63" s="312">
        <v>0</v>
      </c>
    </row>
    <row r="64" spans="2:9" s="3" customFormat="1" x14ac:dyDescent="0.2">
      <c r="B64" s="36" t="s">
        <v>44</v>
      </c>
      <c r="C64" s="313">
        <v>749</v>
      </c>
      <c r="D64" s="313">
        <v>0</v>
      </c>
      <c r="E64" s="313">
        <v>0</v>
      </c>
      <c r="F64" s="313">
        <v>0</v>
      </c>
      <c r="G64" s="313">
        <v>0</v>
      </c>
      <c r="H64" s="313">
        <v>0</v>
      </c>
      <c r="I64" s="313">
        <v>0</v>
      </c>
    </row>
    <row r="65" spans="2:9" s="3" customFormat="1" x14ac:dyDescent="0.2">
      <c r="B65" s="36" t="s">
        <v>45</v>
      </c>
      <c r="C65" s="312">
        <v>1</v>
      </c>
      <c r="D65" s="312">
        <v>0</v>
      </c>
      <c r="E65" s="312">
        <v>0</v>
      </c>
      <c r="F65" s="312">
        <v>0</v>
      </c>
      <c r="G65" s="312">
        <v>0</v>
      </c>
      <c r="H65" s="312">
        <v>0</v>
      </c>
      <c r="I65" s="312">
        <v>0</v>
      </c>
    </row>
    <row r="66" spans="2:9" s="3" customFormat="1" x14ac:dyDescent="0.2">
      <c r="B66" s="36" t="s">
        <v>46</v>
      </c>
      <c r="C66" s="313">
        <v>0</v>
      </c>
      <c r="D66" s="313">
        <v>0</v>
      </c>
      <c r="E66" s="313">
        <v>0</v>
      </c>
      <c r="F66" s="313">
        <v>0</v>
      </c>
      <c r="G66" s="313">
        <v>0</v>
      </c>
      <c r="H66" s="313">
        <v>0</v>
      </c>
      <c r="I66" s="313">
        <v>0</v>
      </c>
    </row>
    <row r="67" spans="2:9" s="3" customFormat="1" x14ac:dyDescent="0.2">
      <c r="B67" s="36" t="s">
        <v>47</v>
      </c>
      <c r="C67" s="312">
        <v>0</v>
      </c>
      <c r="D67" s="312">
        <v>0</v>
      </c>
      <c r="E67" s="312">
        <v>0</v>
      </c>
      <c r="F67" s="312">
        <v>0</v>
      </c>
      <c r="G67" s="312">
        <v>0</v>
      </c>
      <c r="H67" s="312">
        <v>0</v>
      </c>
      <c r="I67" s="312">
        <v>0</v>
      </c>
    </row>
    <row r="68" spans="2:9" s="3" customFormat="1" x14ac:dyDescent="0.2">
      <c r="B68" s="36" t="s">
        <v>590</v>
      </c>
      <c r="C68" s="313">
        <v>0</v>
      </c>
      <c r="D68" s="313">
        <v>0</v>
      </c>
      <c r="E68" s="313">
        <v>0</v>
      </c>
      <c r="F68" s="313">
        <v>0</v>
      </c>
      <c r="G68" s="313">
        <v>0</v>
      </c>
      <c r="H68" s="313">
        <v>0</v>
      </c>
      <c r="I68" s="313">
        <v>0</v>
      </c>
    </row>
    <row r="69" spans="2:9" s="3" customFormat="1" x14ac:dyDescent="0.2">
      <c r="C69" s="217"/>
      <c r="D69" s="216"/>
      <c r="E69" s="216"/>
      <c r="F69" s="216"/>
      <c r="G69" s="216"/>
      <c r="H69" s="216"/>
      <c r="I69" s="216"/>
    </row>
    <row r="70" spans="2:9" s="3" customFormat="1" x14ac:dyDescent="0.2">
      <c r="C70" s="217"/>
      <c r="D70" s="216"/>
      <c r="E70" s="216"/>
      <c r="F70" s="216"/>
      <c r="G70" s="216"/>
      <c r="H70" s="216"/>
      <c r="I70" s="216"/>
    </row>
    <row r="71" spans="2:9" s="3" customFormat="1" x14ac:dyDescent="0.2">
      <c r="B71" s="14" t="s">
        <v>111</v>
      </c>
      <c r="C71" s="215"/>
      <c r="D71" s="216"/>
      <c r="E71" s="216"/>
      <c r="F71" s="216"/>
      <c r="G71" s="216"/>
      <c r="H71" s="216"/>
      <c r="I71" s="216"/>
    </row>
    <row r="72" spans="2:9" s="3" customFormat="1" x14ac:dyDescent="0.2">
      <c r="C72" s="217"/>
      <c r="D72" s="216"/>
      <c r="E72" s="216"/>
      <c r="F72" s="216"/>
      <c r="G72" s="216"/>
      <c r="H72" s="216"/>
      <c r="I72" s="216"/>
    </row>
    <row r="73" spans="2:9" s="3" customFormat="1" x14ac:dyDescent="0.2">
      <c r="C73" s="238"/>
      <c r="D73" s="239"/>
      <c r="E73" s="240"/>
      <c r="F73" s="241"/>
      <c r="G73" s="242" t="s">
        <v>365</v>
      </c>
      <c r="H73" s="241"/>
      <c r="I73" s="243"/>
    </row>
    <row r="74" spans="2:9" s="3" customFormat="1" ht="110.25" customHeight="1" x14ac:dyDescent="0.2">
      <c r="C74" s="252" t="s">
        <v>402</v>
      </c>
      <c r="D74" s="244" t="s">
        <v>366</v>
      </c>
      <c r="E74" s="244" t="s">
        <v>403</v>
      </c>
      <c r="F74" s="530" t="s">
        <v>404</v>
      </c>
      <c r="G74" s="244" t="s">
        <v>369</v>
      </c>
      <c r="H74" s="244" t="s">
        <v>371</v>
      </c>
      <c r="I74" s="244" t="s">
        <v>328</v>
      </c>
    </row>
    <row r="75" spans="2:9" s="3" customFormat="1" x14ac:dyDescent="0.2">
      <c r="C75" s="245">
        <f t="shared" ref="C75:H75" si="5">SUM(C77)</f>
        <v>0</v>
      </c>
      <c r="D75" s="245">
        <f t="shared" si="5"/>
        <v>0</v>
      </c>
      <c r="E75" s="245">
        <f t="shared" si="5"/>
        <v>0</v>
      </c>
      <c r="F75" s="246">
        <f t="shared" si="5"/>
        <v>0</v>
      </c>
      <c r="G75" s="246">
        <f t="shared" si="5"/>
        <v>0</v>
      </c>
      <c r="H75" s="246">
        <f t="shared" si="5"/>
        <v>0</v>
      </c>
      <c r="I75" s="246">
        <f>SUM(I77)</f>
        <v>0</v>
      </c>
    </row>
    <row r="76" spans="2:9" s="3" customFormat="1" x14ac:dyDescent="0.2">
      <c r="C76" s="217"/>
      <c r="D76" s="216"/>
      <c r="E76" s="216"/>
      <c r="F76" s="216"/>
      <c r="G76" s="216"/>
      <c r="H76" s="216"/>
      <c r="I76" s="216"/>
    </row>
    <row r="77" spans="2:9" s="3" customFormat="1" x14ac:dyDescent="0.2">
      <c r="B77" s="3" t="s">
        <v>48</v>
      </c>
      <c r="C77" s="312">
        <v>0</v>
      </c>
      <c r="D77" s="312">
        <v>0</v>
      </c>
      <c r="E77" s="312">
        <v>0</v>
      </c>
      <c r="F77" s="312">
        <v>0</v>
      </c>
      <c r="G77" s="312">
        <v>0</v>
      </c>
      <c r="H77" s="312">
        <v>0</v>
      </c>
      <c r="I77" s="312">
        <v>0</v>
      </c>
    </row>
    <row r="78" spans="2:9" s="3" customFormat="1" x14ac:dyDescent="0.2">
      <c r="C78" s="217"/>
      <c r="D78" s="216"/>
      <c r="E78" s="216"/>
      <c r="F78" s="216"/>
      <c r="G78" s="216"/>
      <c r="H78" s="216"/>
      <c r="I78" s="216"/>
    </row>
    <row r="79" spans="2:9" s="3" customFormat="1" x14ac:dyDescent="0.2">
      <c r="C79" s="217"/>
      <c r="D79" s="216"/>
      <c r="E79" s="216"/>
      <c r="F79" s="216"/>
      <c r="G79" s="216"/>
      <c r="H79" s="216"/>
      <c r="I79" s="216"/>
    </row>
    <row r="80" spans="2:9" s="3" customFormat="1" x14ac:dyDescent="0.2">
      <c r="B80" s="14" t="s">
        <v>113</v>
      </c>
      <c r="C80" s="215"/>
      <c r="D80" s="216"/>
      <c r="E80" s="216"/>
      <c r="F80" s="216"/>
      <c r="G80" s="216"/>
      <c r="H80" s="216"/>
      <c r="I80" s="216"/>
    </row>
    <row r="81" spans="2:9" s="3" customFormat="1" x14ac:dyDescent="0.2">
      <c r="C81" s="217"/>
      <c r="D81" s="216"/>
      <c r="E81" s="216"/>
      <c r="F81" s="216"/>
      <c r="G81" s="216"/>
      <c r="H81" s="216"/>
      <c r="I81" s="216"/>
    </row>
    <row r="82" spans="2:9" s="3" customFormat="1" x14ac:dyDescent="0.2">
      <c r="C82" s="238"/>
      <c r="D82" s="239"/>
      <c r="E82" s="240"/>
      <c r="F82" s="241"/>
      <c r="G82" s="242" t="s">
        <v>365</v>
      </c>
      <c r="H82" s="241"/>
      <c r="I82" s="243"/>
    </row>
    <row r="83" spans="2:9" s="3" customFormat="1" ht="110.25" customHeight="1" x14ac:dyDescent="0.2">
      <c r="C83" s="252" t="s">
        <v>402</v>
      </c>
      <c r="D83" s="244" t="s">
        <v>366</v>
      </c>
      <c r="E83" s="244" t="s">
        <v>403</v>
      </c>
      <c r="F83" s="530" t="s">
        <v>404</v>
      </c>
      <c r="G83" s="244" t="s">
        <v>369</v>
      </c>
      <c r="H83" s="244" t="s">
        <v>371</v>
      </c>
      <c r="I83" s="244" t="s">
        <v>328</v>
      </c>
    </row>
    <row r="84" spans="2:9" s="3" customFormat="1" x14ac:dyDescent="0.2">
      <c r="C84" s="245">
        <f t="shared" ref="C84:I84" si="6">SUM(C86)</f>
        <v>0</v>
      </c>
      <c r="D84" s="245">
        <f t="shared" si="6"/>
        <v>0</v>
      </c>
      <c r="E84" s="245">
        <f t="shared" si="6"/>
        <v>0</v>
      </c>
      <c r="F84" s="246">
        <f t="shared" si="6"/>
        <v>0</v>
      </c>
      <c r="G84" s="246">
        <f t="shared" si="6"/>
        <v>0</v>
      </c>
      <c r="H84" s="246">
        <f t="shared" si="6"/>
        <v>0</v>
      </c>
      <c r="I84" s="246">
        <f t="shared" si="6"/>
        <v>0</v>
      </c>
    </row>
    <row r="85" spans="2:9" s="3" customFormat="1" x14ac:dyDescent="0.2">
      <c r="C85" s="217"/>
      <c r="D85" s="216"/>
      <c r="E85" s="216"/>
      <c r="F85" s="216"/>
      <c r="G85" s="216"/>
      <c r="H85" s="216"/>
      <c r="I85" s="216"/>
    </row>
    <row r="86" spans="2:9" s="3" customFormat="1" x14ac:dyDescent="0.2">
      <c r="B86" s="3" t="s">
        <v>49</v>
      </c>
      <c r="C86" s="328">
        <v>0</v>
      </c>
      <c r="D86" s="328">
        <v>0</v>
      </c>
      <c r="E86" s="328">
        <v>0</v>
      </c>
      <c r="F86" s="328">
        <v>0</v>
      </c>
      <c r="G86" s="328">
        <v>0</v>
      </c>
      <c r="H86" s="328">
        <v>0</v>
      </c>
      <c r="I86" s="328">
        <v>0</v>
      </c>
    </row>
    <row r="87" spans="2:9" s="3" customFormat="1" x14ac:dyDescent="0.2">
      <c r="C87" s="217"/>
      <c r="D87" s="216"/>
      <c r="E87" s="216"/>
      <c r="F87" s="216"/>
      <c r="G87" s="216"/>
      <c r="H87" s="216"/>
      <c r="I87" s="216"/>
    </row>
    <row r="88" spans="2:9" s="3" customFormat="1" x14ac:dyDescent="0.2">
      <c r="C88" s="217"/>
      <c r="D88" s="216"/>
      <c r="E88" s="216"/>
      <c r="F88" s="216"/>
      <c r="G88" s="216"/>
      <c r="H88" s="216"/>
      <c r="I88" s="216"/>
    </row>
    <row r="89" spans="2:9" s="3" customFormat="1" x14ac:dyDescent="0.2">
      <c r="B89" s="14" t="s">
        <v>112</v>
      </c>
      <c r="C89" s="215"/>
      <c r="D89" s="216"/>
      <c r="E89" s="216"/>
      <c r="F89" s="216"/>
      <c r="G89" s="216"/>
      <c r="H89" s="216"/>
      <c r="I89" s="216"/>
    </row>
    <row r="90" spans="2:9" s="3" customFormat="1" x14ac:dyDescent="0.2">
      <c r="C90" s="217"/>
      <c r="D90" s="216"/>
      <c r="E90" s="216"/>
      <c r="F90" s="216"/>
      <c r="G90" s="216"/>
      <c r="H90" s="216"/>
      <c r="I90" s="216"/>
    </row>
    <row r="91" spans="2:9" s="3" customFormat="1" x14ac:dyDescent="0.2">
      <c r="C91" s="238"/>
      <c r="D91" s="239"/>
      <c r="E91" s="240"/>
      <c r="F91" s="241"/>
      <c r="G91" s="242" t="s">
        <v>365</v>
      </c>
      <c r="H91" s="241"/>
      <c r="I91" s="243"/>
    </row>
    <row r="92" spans="2:9" s="3" customFormat="1" ht="110.25" customHeight="1" x14ac:dyDescent="0.2">
      <c r="C92" s="252" t="s">
        <v>402</v>
      </c>
      <c r="D92" s="244" t="s">
        <v>366</v>
      </c>
      <c r="E92" s="244" t="s">
        <v>403</v>
      </c>
      <c r="F92" s="530" t="s">
        <v>404</v>
      </c>
      <c r="G92" s="244" t="s">
        <v>369</v>
      </c>
      <c r="H92" s="244" t="s">
        <v>371</v>
      </c>
      <c r="I92" s="244" t="s">
        <v>328</v>
      </c>
    </row>
    <row r="93" spans="2:9" s="3" customFormat="1" x14ac:dyDescent="0.2">
      <c r="C93" s="245">
        <f t="shared" ref="C93:I93" si="7">SUM(C95:C97)</f>
        <v>0</v>
      </c>
      <c r="D93" s="245">
        <f t="shared" si="7"/>
        <v>0</v>
      </c>
      <c r="E93" s="245">
        <f t="shared" si="7"/>
        <v>0</v>
      </c>
      <c r="F93" s="246">
        <f t="shared" si="7"/>
        <v>0</v>
      </c>
      <c r="G93" s="246">
        <f t="shared" si="7"/>
        <v>0</v>
      </c>
      <c r="H93" s="246">
        <f t="shared" si="7"/>
        <v>0</v>
      </c>
      <c r="I93" s="246">
        <f t="shared" si="7"/>
        <v>0</v>
      </c>
    </row>
    <row r="94" spans="2:9" s="3" customFormat="1" x14ac:dyDescent="0.2">
      <c r="C94" s="217"/>
      <c r="D94" s="216"/>
      <c r="E94" s="216"/>
      <c r="F94" s="216"/>
      <c r="G94" s="216"/>
      <c r="H94" s="216"/>
      <c r="I94" s="216"/>
    </row>
    <row r="95" spans="2:9" s="3" customFormat="1" x14ac:dyDescent="0.2">
      <c r="B95" s="36" t="s">
        <v>50</v>
      </c>
      <c r="C95" s="312">
        <v>0</v>
      </c>
      <c r="D95" s="312">
        <v>0</v>
      </c>
      <c r="E95" s="312">
        <v>0</v>
      </c>
      <c r="F95" s="312">
        <v>0</v>
      </c>
      <c r="G95" s="312">
        <v>0</v>
      </c>
      <c r="H95" s="312">
        <v>0</v>
      </c>
      <c r="I95" s="312">
        <v>0</v>
      </c>
    </row>
    <row r="96" spans="2:9" s="3" customFormat="1" x14ac:dyDescent="0.2">
      <c r="B96" s="36" t="s">
        <v>51</v>
      </c>
      <c r="C96" s="313">
        <v>0</v>
      </c>
      <c r="D96" s="313">
        <v>0</v>
      </c>
      <c r="E96" s="313">
        <v>0</v>
      </c>
      <c r="F96" s="313">
        <v>0</v>
      </c>
      <c r="G96" s="313">
        <v>0</v>
      </c>
      <c r="H96" s="313">
        <v>0</v>
      </c>
      <c r="I96" s="313">
        <v>0</v>
      </c>
    </row>
    <row r="97" spans="2:9" s="3" customFormat="1" x14ac:dyDescent="0.2">
      <c r="B97" s="36" t="s">
        <v>52</v>
      </c>
      <c r="C97" s="312">
        <v>0</v>
      </c>
      <c r="D97" s="312">
        <v>0</v>
      </c>
      <c r="E97" s="312">
        <v>0</v>
      </c>
      <c r="F97" s="312">
        <v>0</v>
      </c>
      <c r="G97" s="312">
        <v>0</v>
      </c>
      <c r="H97" s="312">
        <v>0</v>
      </c>
      <c r="I97" s="312">
        <v>0</v>
      </c>
    </row>
    <row r="98" spans="2:9" s="3" customFormat="1" x14ac:dyDescent="0.2">
      <c r="C98" s="217"/>
      <c r="D98" s="216"/>
      <c r="E98" s="216"/>
      <c r="F98" s="216"/>
      <c r="G98" s="216"/>
      <c r="H98" s="216"/>
      <c r="I98" s="216"/>
    </row>
    <row r="99" spans="2:9" s="3" customFormat="1" x14ac:dyDescent="0.2">
      <c r="C99" s="217"/>
      <c r="D99" s="216"/>
      <c r="E99" s="216"/>
      <c r="F99" s="216"/>
      <c r="G99" s="216"/>
      <c r="H99" s="216"/>
      <c r="I99" s="216"/>
    </row>
    <row r="100" spans="2:9" s="3" customFormat="1" x14ac:dyDescent="0.2">
      <c r="B100" s="14" t="s">
        <v>564</v>
      </c>
      <c r="C100" s="215"/>
      <c r="D100" s="216"/>
      <c r="E100" s="216"/>
      <c r="F100" s="216"/>
      <c r="G100" s="216"/>
      <c r="H100" s="216"/>
      <c r="I100" s="216"/>
    </row>
    <row r="101" spans="2:9" s="3" customFormat="1" x14ac:dyDescent="0.2">
      <c r="C101" s="217"/>
      <c r="D101" s="216"/>
      <c r="E101" s="216"/>
      <c r="F101" s="216"/>
      <c r="G101" s="216"/>
      <c r="H101" s="216"/>
      <c r="I101" s="216"/>
    </row>
    <row r="102" spans="2:9" s="3" customFormat="1" x14ac:dyDescent="0.2">
      <c r="C102" s="238"/>
      <c r="D102" s="239"/>
      <c r="E102" s="240"/>
      <c r="F102" s="241"/>
      <c r="G102" s="242" t="s">
        <v>365</v>
      </c>
      <c r="H102" s="241"/>
      <c r="I102" s="243"/>
    </row>
    <row r="103" spans="2:9" s="3" customFormat="1" ht="110.25" customHeight="1" x14ac:dyDescent="0.2">
      <c r="C103" s="252" t="s">
        <v>402</v>
      </c>
      <c r="D103" s="244" t="s">
        <v>366</v>
      </c>
      <c r="E103" s="244" t="s">
        <v>403</v>
      </c>
      <c r="F103" s="530" t="s">
        <v>404</v>
      </c>
      <c r="G103" s="244" t="s">
        <v>369</v>
      </c>
      <c r="H103" s="244" t="s">
        <v>371</v>
      </c>
      <c r="I103" s="244" t="s">
        <v>328</v>
      </c>
    </row>
    <row r="104" spans="2:9" s="3" customFormat="1" x14ac:dyDescent="0.2">
      <c r="C104" s="245">
        <f t="shared" ref="C104:I104" si="8">SUM(C106:C158)</f>
        <v>15294</v>
      </c>
      <c r="D104" s="245">
        <f t="shared" si="8"/>
        <v>0</v>
      </c>
      <c r="E104" s="245">
        <f t="shared" si="8"/>
        <v>1</v>
      </c>
      <c r="F104" s="246">
        <f t="shared" si="8"/>
        <v>0</v>
      </c>
      <c r="G104" s="246">
        <f t="shared" si="8"/>
        <v>0</v>
      </c>
      <c r="H104" s="246">
        <f t="shared" si="8"/>
        <v>0</v>
      </c>
      <c r="I104" s="246">
        <f t="shared" si="8"/>
        <v>0</v>
      </c>
    </row>
    <row r="105" spans="2:9" s="3" customFormat="1" x14ac:dyDescent="0.2">
      <c r="C105" s="217"/>
      <c r="D105" s="216"/>
      <c r="E105" s="216"/>
      <c r="F105" s="216"/>
      <c r="G105" s="216"/>
      <c r="H105" s="216"/>
      <c r="I105" s="216"/>
    </row>
    <row r="106" spans="2:9" s="3" customFormat="1" x14ac:dyDescent="0.2">
      <c r="B106" s="36" t="s">
        <v>53</v>
      </c>
      <c r="C106" s="312">
        <v>0</v>
      </c>
      <c r="D106" s="312">
        <v>0</v>
      </c>
      <c r="E106" s="312">
        <v>0</v>
      </c>
      <c r="F106" s="312">
        <v>0</v>
      </c>
      <c r="G106" s="312">
        <v>0</v>
      </c>
      <c r="H106" s="312">
        <v>0</v>
      </c>
      <c r="I106" s="312">
        <v>0</v>
      </c>
    </row>
    <row r="107" spans="2:9" s="3" customFormat="1" x14ac:dyDescent="0.2">
      <c r="B107" s="36" t="s">
        <v>54</v>
      </c>
      <c r="C107" s="313">
        <v>63</v>
      </c>
      <c r="D107" s="313">
        <v>0</v>
      </c>
      <c r="E107" s="313">
        <v>0</v>
      </c>
      <c r="F107" s="313">
        <v>0</v>
      </c>
      <c r="G107" s="313">
        <v>0</v>
      </c>
      <c r="H107" s="313">
        <v>0</v>
      </c>
      <c r="I107" s="313">
        <v>0</v>
      </c>
    </row>
    <row r="108" spans="2:9" s="3" customFormat="1" x14ac:dyDescent="0.2">
      <c r="B108" s="36" t="s">
        <v>55</v>
      </c>
      <c r="C108" s="312">
        <v>0</v>
      </c>
      <c r="D108" s="312">
        <v>0</v>
      </c>
      <c r="E108" s="312">
        <v>0</v>
      </c>
      <c r="F108" s="312">
        <v>0</v>
      </c>
      <c r="G108" s="312">
        <v>0</v>
      </c>
      <c r="H108" s="312">
        <v>0</v>
      </c>
      <c r="I108" s="312">
        <v>0</v>
      </c>
    </row>
    <row r="109" spans="2:9" s="3" customFormat="1" x14ac:dyDescent="0.2">
      <c r="B109" s="36" t="s">
        <v>56</v>
      </c>
      <c r="C109" s="313">
        <v>0</v>
      </c>
      <c r="D109" s="313">
        <v>0</v>
      </c>
      <c r="E109" s="313">
        <v>0</v>
      </c>
      <c r="F109" s="313">
        <v>0</v>
      </c>
      <c r="G109" s="313">
        <v>0</v>
      </c>
      <c r="H109" s="313">
        <v>0</v>
      </c>
      <c r="I109" s="313">
        <v>0</v>
      </c>
    </row>
    <row r="110" spans="2:9" s="3" customFormat="1" x14ac:dyDescent="0.2">
      <c r="B110" s="36" t="s">
        <v>57</v>
      </c>
      <c r="C110" s="312">
        <v>0</v>
      </c>
      <c r="D110" s="312">
        <v>0</v>
      </c>
      <c r="E110" s="312">
        <v>0</v>
      </c>
      <c r="F110" s="312">
        <v>0</v>
      </c>
      <c r="G110" s="312">
        <v>0</v>
      </c>
      <c r="H110" s="312">
        <v>0</v>
      </c>
      <c r="I110" s="312">
        <v>0</v>
      </c>
    </row>
    <row r="111" spans="2:9" s="3" customFormat="1" x14ac:dyDescent="0.2">
      <c r="B111" s="36" t="s">
        <v>58</v>
      </c>
      <c r="C111" s="313">
        <v>0</v>
      </c>
      <c r="D111" s="313">
        <v>0</v>
      </c>
      <c r="E111" s="313">
        <v>0</v>
      </c>
      <c r="F111" s="313">
        <v>0</v>
      </c>
      <c r="G111" s="313">
        <v>0</v>
      </c>
      <c r="H111" s="313">
        <v>0</v>
      </c>
      <c r="I111" s="313">
        <v>0</v>
      </c>
    </row>
    <row r="112" spans="2:9" s="3" customFormat="1" x14ac:dyDescent="0.2">
      <c r="B112" s="36" t="s">
        <v>61</v>
      </c>
      <c r="C112" s="312">
        <v>218</v>
      </c>
      <c r="D112" s="312">
        <v>0</v>
      </c>
      <c r="E112" s="312">
        <v>0</v>
      </c>
      <c r="F112" s="312">
        <v>0</v>
      </c>
      <c r="G112" s="312">
        <v>0</v>
      </c>
      <c r="H112" s="312">
        <v>0</v>
      </c>
      <c r="I112" s="312">
        <v>0</v>
      </c>
    </row>
    <row r="113" spans="2:9" s="3" customFormat="1" x14ac:dyDescent="0.2">
      <c r="B113" s="36" t="s">
        <v>62</v>
      </c>
      <c r="C113" s="313">
        <v>0</v>
      </c>
      <c r="D113" s="313">
        <v>0</v>
      </c>
      <c r="E113" s="313">
        <v>0</v>
      </c>
      <c r="F113" s="313">
        <v>0</v>
      </c>
      <c r="G113" s="313">
        <v>0</v>
      </c>
      <c r="H113" s="313">
        <v>0</v>
      </c>
      <c r="I113" s="313">
        <v>0</v>
      </c>
    </row>
    <row r="114" spans="2:9" s="3" customFormat="1" x14ac:dyDescent="0.2">
      <c r="B114" s="36" t="s">
        <v>63</v>
      </c>
      <c r="C114" s="312">
        <v>0</v>
      </c>
      <c r="D114" s="312">
        <v>0</v>
      </c>
      <c r="E114" s="312">
        <v>0</v>
      </c>
      <c r="F114" s="312">
        <v>0</v>
      </c>
      <c r="G114" s="312">
        <v>0</v>
      </c>
      <c r="H114" s="312">
        <v>0</v>
      </c>
      <c r="I114" s="312">
        <v>0</v>
      </c>
    </row>
    <row r="115" spans="2:9" s="3" customFormat="1" x14ac:dyDescent="0.2">
      <c r="B115" s="36" t="s">
        <v>530</v>
      </c>
      <c r="C115" s="312">
        <v>0</v>
      </c>
      <c r="D115" s="312">
        <v>0</v>
      </c>
      <c r="E115" s="312">
        <v>0</v>
      </c>
      <c r="F115" s="312">
        <v>0</v>
      </c>
      <c r="G115" s="312">
        <v>0</v>
      </c>
      <c r="H115" s="312">
        <v>0</v>
      </c>
      <c r="I115" s="312">
        <v>0</v>
      </c>
    </row>
    <row r="116" spans="2:9" s="3" customFormat="1" x14ac:dyDescent="0.2">
      <c r="B116" s="36" t="s">
        <v>64</v>
      </c>
      <c r="C116" s="313">
        <v>2</v>
      </c>
      <c r="D116" s="313">
        <v>0</v>
      </c>
      <c r="E116" s="313">
        <v>0</v>
      </c>
      <c r="F116" s="313">
        <v>0</v>
      </c>
      <c r="G116" s="313">
        <v>0</v>
      </c>
      <c r="H116" s="313">
        <v>0</v>
      </c>
      <c r="I116" s="313">
        <v>0</v>
      </c>
    </row>
    <row r="117" spans="2:9" s="3" customFormat="1" x14ac:dyDescent="0.2">
      <c r="B117" s="36" t="s">
        <v>65</v>
      </c>
      <c r="C117" s="534">
        <v>15000</v>
      </c>
      <c r="D117" s="312">
        <v>0</v>
      </c>
      <c r="E117" s="312">
        <v>0</v>
      </c>
      <c r="F117" s="312">
        <v>0</v>
      </c>
      <c r="G117" s="312">
        <v>0</v>
      </c>
      <c r="H117" s="312">
        <v>0</v>
      </c>
      <c r="I117" s="312">
        <v>0</v>
      </c>
    </row>
    <row r="118" spans="2:9" s="3" customFormat="1" x14ac:dyDescent="0.2">
      <c r="B118" s="36" t="s">
        <v>68</v>
      </c>
      <c r="C118" s="312">
        <v>0</v>
      </c>
      <c r="D118" s="312">
        <v>0</v>
      </c>
      <c r="E118" s="312">
        <v>0</v>
      </c>
      <c r="F118" s="312">
        <v>0</v>
      </c>
      <c r="G118" s="312">
        <v>0</v>
      </c>
      <c r="H118" s="312">
        <v>0</v>
      </c>
      <c r="I118" s="312">
        <v>0</v>
      </c>
    </row>
    <row r="119" spans="2:9" s="3" customFormat="1" x14ac:dyDescent="0.2">
      <c r="B119" s="36" t="s">
        <v>69</v>
      </c>
      <c r="C119" s="313">
        <v>0</v>
      </c>
      <c r="D119" s="313">
        <v>0</v>
      </c>
      <c r="E119" s="313">
        <v>0</v>
      </c>
      <c r="F119" s="313">
        <v>0</v>
      </c>
      <c r="G119" s="313">
        <v>0</v>
      </c>
      <c r="H119" s="313">
        <v>0</v>
      </c>
      <c r="I119" s="313">
        <v>0</v>
      </c>
    </row>
    <row r="120" spans="2:9" s="3" customFormat="1" x14ac:dyDescent="0.2">
      <c r="B120" s="36" t="s">
        <v>71</v>
      </c>
      <c r="C120" s="313">
        <v>0</v>
      </c>
      <c r="D120" s="313">
        <v>0</v>
      </c>
      <c r="E120" s="313">
        <v>0</v>
      </c>
      <c r="F120" s="313">
        <v>0</v>
      </c>
      <c r="G120" s="313">
        <v>0</v>
      </c>
      <c r="H120" s="313">
        <v>0</v>
      </c>
      <c r="I120" s="313">
        <v>0</v>
      </c>
    </row>
    <row r="121" spans="2:9" s="3" customFormat="1" x14ac:dyDescent="0.2">
      <c r="B121" s="36" t="s">
        <v>72</v>
      </c>
      <c r="C121" s="312">
        <v>0</v>
      </c>
      <c r="D121" s="312">
        <v>0</v>
      </c>
      <c r="E121" s="312">
        <v>0</v>
      </c>
      <c r="F121" s="312">
        <v>0</v>
      </c>
      <c r="G121" s="312">
        <v>0</v>
      </c>
      <c r="H121" s="312">
        <v>0</v>
      </c>
      <c r="I121" s="312">
        <v>0</v>
      </c>
    </row>
    <row r="122" spans="2:9" s="3" customFormat="1" x14ac:dyDescent="0.2">
      <c r="B122" s="36" t="s">
        <v>73</v>
      </c>
      <c r="C122" s="313">
        <v>0</v>
      </c>
      <c r="D122" s="313">
        <v>0</v>
      </c>
      <c r="E122" s="313">
        <v>0</v>
      </c>
      <c r="F122" s="313">
        <v>0</v>
      </c>
      <c r="G122" s="313">
        <v>0</v>
      </c>
      <c r="H122" s="313">
        <v>0</v>
      </c>
      <c r="I122" s="313">
        <v>0</v>
      </c>
    </row>
    <row r="123" spans="2:9" s="3" customFormat="1" x14ac:dyDescent="0.2">
      <c r="B123" s="36" t="s">
        <v>75</v>
      </c>
      <c r="C123" s="312">
        <v>0</v>
      </c>
      <c r="D123" s="312">
        <v>0</v>
      </c>
      <c r="E123" s="312">
        <v>0</v>
      </c>
      <c r="F123" s="312">
        <v>0</v>
      </c>
      <c r="G123" s="312">
        <v>0</v>
      </c>
      <c r="H123" s="312">
        <v>0</v>
      </c>
      <c r="I123" s="312">
        <v>0</v>
      </c>
    </row>
    <row r="124" spans="2:9" s="3" customFormat="1" x14ac:dyDescent="0.2">
      <c r="B124" s="36" t="s">
        <v>76</v>
      </c>
      <c r="C124" s="313">
        <v>0</v>
      </c>
      <c r="D124" s="313">
        <v>0</v>
      </c>
      <c r="E124" s="313">
        <v>0</v>
      </c>
      <c r="F124" s="313">
        <v>0</v>
      </c>
      <c r="G124" s="313">
        <v>0</v>
      </c>
      <c r="H124" s="313">
        <v>0</v>
      </c>
      <c r="I124" s="313">
        <v>0</v>
      </c>
    </row>
    <row r="125" spans="2:9" s="3" customFormat="1" x14ac:dyDescent="0.2">
      <c r="B125" s="36" t="s">
        <v>77</v>
      </c>
      <c r="C125" s="312">
        <v>0</v>
      </c>
      <c r="D125" s="312">
        <v>0</v>
      </c>
      <c r="E125" s="312">
        <v>0</v>
      </c>
      <c r="F125" s="312">
        <v>0</v>
      </c>
      <c r="G125" s="312">
        <v>0</v>
      </c>
      <c r="H125" s="312">
        <v>0</v>
      </c>
      <c r="I125" s="312">
        <v>0</v>
      </c>
    </row>
    <row r="126" spans="2:9" s="3" customFormat="1" x14ac:dyDescent="0.2">
      <c r="B126" s="36" t="s">
        <v>78</v>
      </c>
      <c r="C126" s="313">
        <v>0</v>
      </c>
      <c r="D126" s="313">
        <v>0</v>
      </c>
      <c r="E126" s="313">
        <v>0</v>
      </c>
      <c r="F126" s="313">
        <v>0</v>
      </c>
      <c r="G126" s="313">
        <v>0</v>
      </c>
      <c r="H126" s="313">
        <v>0</v>
      </c>
      <c r="I126" s="313">
        <v>0</v>
      </c>
    </row>
    <row r="127" spans="2:9" s="3" customFormat="1" x14ac:dyDescent="0.2">
      <c r="B127" s="36" t="s">
        <v>79</v>
      </c>
      <c r="C127" s="312">
        <v>0</v>
      </c>
      <c r="D127" s="312">
        <v>0</v>
      </c>
      <c r="E127" s="312">
        <v>0</v>
      </c>
      <c r="F127" s="312">
        <v>0</v>
      </c>
      <c r="G127" s="312">
        <v>0</v>
      </c>
      <c r="H127" s="312">
        <v>0</v>
      </c>
      <c r="I127" s="312">
        <v>0</v>
      </c>
    </row>
    <row r="128" spans="2:9" s="3" customFormat="1" x14ac:dyDescent="0.2">
      <c r="B128" s="261" t="s">
        <v>529</v>
      </c>
      <c r="C128" s="313">
        <v>0</v>
      </c>
      <c r="D128" s="313">
        <v>0</v>
      </c>
      <c r="E128" s="313">
        <v>0</v>
      </c>
      <c r="F128" s="313">
        <v>0</v>
      </c>
      <c r="G128" s="313">
        <v>0</v>
      </c>
      <c r="H128" s="313">
        <v>0</v>
      </c>
      <c r="I128" s="313">
        <v>0</v>
      </c>
    </row>
    <row r="129" spans="2:9" s="3" customFormat="1" x14ac:dyDescent="0.2">
      <c r="B129" s="261" t="s">
        <v>81</v>
      </c>
      <c r="C129" s="313">
        <v>0</v>
      </c>
      <c r="D129" s="313">
        <v>0</v>
      </c>
      <c r="E129" s="313">
        <v>0</v>
      </c>
      <c r="F129" s="313">
        <v>0</v>
      </c>
      <c r="G129" s="313">
        <v>0</v>
      </c>
      <c r="H129" s="313">
        <v>0</v>
      </c>
      <c r="I129" s="313">
        <v>0</v>
      </c>
    </row>
    <row r="130" spans="2:9" s="3" customFormat="1" x14ac:dyDescent="0.2">
      <c r="B130" s="36" t="s">
        <v>82</v>
      </c>
      <c r="C130" s="312">
        <v>0</v>
      </c>
      <c r="D130" s="312">
        <v>0</v>
      </c>
      <c r="E130" s="312">
        <v>0</v>
      </c>
      <c r="F130" s="312">
        <v>0</v>
      </c>
      <c r="G130" s="312">
        <v>0</v>
      </c>
      <c r="H130" s="312">
        <v>0</v>
      </c>
      <c r="I130" s="312">
        <v>0</v>
      </c>
    </row>
    <row r="131" spans="2:9" s="3" customFormat="1" x14ac:dyDescent="0.2">
      <c r="B131" s="36" t="s">
        <v>83</v>
      </c>
      <c r="C131" s="313">
        <v>0</v>
      </c>
      <c r="D131" s="313">
        <v>0</v>
      </c>
      <c r="E131" s="313">
        <v>0</v>
      </c>
      <c r="F131" s="313">
        <v>0</v>
      </c>
      <c r="G131" s="313">
        <v>0</v>
      </c>
      <c r="H131" s="313">
        <v>0</v>
      </c>
      <c r="I131" s="313">
        <v>0</v>
      </c>
    </row>
    <row r="132" spans="2:9" s="3" customFormat="1" x14ac:dyDescent="0.2">
      <c r="B132" s="36" t="s">
        <v>533</v>
      </c>
      <c r="C132" s="313">
        <v>0</v>
      </c>
      <c r="D132" s="313">
        <v>0</v>
      </c>
      <c r="E132" s="313">
        <v>0</v>
      </c>
      <c r="F132" s="313">
        <v>0</v>
      </c>
      <c r="G132" s="313">
        <v>0</v>
      </c>
      <c r="H132" s="313">
        <v>0</v>
      </c>
      <c r="I132" s="313">
        <v>0</v>
      </c>
    </row>
    <row r="133" spans="2:9" s="3" customFormat="1" x14ac:dyDescent="0.2">
      <c r="B133" s="36" t="s">
        <v>84</v>
      </c>
      <c r="C133" s="312">
        <v>0</v>
      </c>
      <c r="D133" s="312">
        <v>0</v>
      </c>
      <c r="E133" s="312">
        <v>0</v>
      </c>
      <c r="F133" s="312">
        <v>0</v>
      </c>
      <c r="G133" s="312">
        <v>0</v>
      </c>
      <c r="H133" s="312">
        <v>0</v>
      </c>
      <c r="I133" s="312">
        <v>0</v>
      </c>
    </row>
    <row r="134" spans="2:9" s="3" customFormat="1" x14ac:dyDescent="0.2">
      <c r="B134" s="36" t="s">
        <v>85</v>
      </c>
      <c r="C134" s="313">
        <v>0</v>
      </c>
      <c r="D134" s="313">
        <v>0</v>
      </c>
      <c r="E134" s="313">
        <v>0</v>
      </c>
      <c r="F134" s="313">
        <v>0</v>
      </c>
      <c r="G134" s="313">
        <v>0</v>
      </c>
      <c r="H134" s="313">
        <v>0</v>
      </c>
      <c r="I134" s="313">
        <v>0</v>
      </c>
    </row>
    <row r="135" spans="2:9" s="3" customFormat="1" x14ac:dyDescent="0.2">
      <c r="B135" s="36" t="s">
        <v>551</v>
      </c>
      <c r="C135" s="313">
        <v>0</v>
      </c>
      <c r="D135" s="313">
        <v>0</v>
      </c>
      <c r="E135" s="313">
        <v>0</v>
      </c>
      <c r="F135" s="313">
        <v>0</v>
      </c>
      <c r="G135" s="313">
        <v>0</v>
      </c>
      <c r="H135" s="313">
        <v>0</v>
      </c>
      <c r="I135" s="313">
        <v>0</v>
      </c>
    </row>
    <row r="136" spans="2:9" s="3" customFormat="1" x14ac:dyDescent="0.2">
      <c r="B136" s="36" t="s">
        <v>86</v>
      </c>
      <c r="C136" s="312">
        <v>0</v>
      </c>
      <c r="D136" s="312">
        <v>0</v>
      </c>
      <c r="E136" s="312">
        <v>1</v>
      </c>
      <c r="F136" s="312">
        <v>0</v>
      </c>
      <c r="G136" s="312">
        <v>0</v>
      </c>
      <c r="H136" s="312">
        <v>0</v>
      </c>
      <c r="I136" s="312">
        <v>0</v>
      </c>
    </row>
    <row r="137" spans="2:9" s="3" customFormat="1" x14ac:dyDescent="0.2">
      <c r="B137" s="36" t="s">
        <v>87</v>
      </c>
      <c r="C137" s="313">
        <v>0</v>
      </c>
      <c r="D137" s="313">
        <v>0</v>
      </c>
      <c r="E137" s="313">
        <v>0</v>
      </c>
      <c r="F137" s="313">
        <v>0</v>
      </c>
      <c r="G137" s="313">
        <v>0</v>
      </c>
      <c r="H137" s="313">
        <v>0</v>
      </c>
      <c r="I137" s="313">
        <v>0</v>
      </c>
    </row>
    <row r="138" spans="2:9" s="3" customFormat="1" x14ac:dyDescent="0.2">
      <c r="B138" s="36" t="s">
        <v>88</v>
      </c>
      <c r="C138" s="312">
        <v>11</v>
      </c>
      <c r="D138" s="312">
        <v>0</v>
      </c>
      <c r="E138" s="312">
        <v>0</v>
      </c>
      <c r="F138" s="312">
        <v>0</v>
      </c>
      <c r="G138" s="312">
        <v>0</v>
      </c>
      <c r="H138" s="312">
        <v>0</v>
      </c>
      <c r="I138" s="312">
        <v>0</v>
      </c>
    </row>
    <row r="139" spans="2:9" s="3" customFormat="1" x14ac:dyDescent="0.2">
      <c r="B139" s="36" t="s">
        <v>89</v>
      </c>
      <c r="C139" s="313">
        <v>0</v>
      </c>
      <c r="D139" s="313">
        <v>0</v>
      </c>
      <c r="E139" s="313">
        <v>0</v>
      </c>
      <c r="F139" s="313">
        <v>0</v>
      </c>
      <c r="G139" s="313">
        <v>0</v>
      </c>
      <c r="H139" s="313">
        <v>0</v>
      </c>
      <c r="I139" s="313">
        <v>0</v>
      </c>
    </row>
    <row r="140" spans="2:9" s="3" customFormat="1" x14ac:dyDescent="0.2">
      <c r="B140" s="36" t="s">
        <v>90</v>
      </c>
      <c r="C140" s="312">
        <v>0</v>
      </c>
      <c r="D140" s="312">
        <v>0</v>
      </c>
      <c r="E140" s="312">
        <v>0</v>
      </c>
      <c r="F140" s="312">
        <v>0</v>
      </c>
      <c r="G140" s="312">
        <v>0</v>
      </c>
      <c r="H140" s="312">
        <v>0</v>
      </c>
      <c r="I140" s="312">
        <v>0</v>
      </c>
    </row>
    <row r="141" spans="2:9" s="3" customFormat="1" x14ac:dyDescent="0.2">
      <c r="B141" s="36" t="s">
        <v>91</v>
      </c>
      <c r="C141" s="313">
        <v>0</v>
      </c>
      <c r="D141" s="313">
        <v>0</v>
      </c>
      <c r="E141" s="313">
        <v>0</v>
      </c>
      <c r="F141" s="313">
        <v>0</v>
      </c>
      <c r="G141" s="313">
        <v>0</v>
      </c>
      <c r="H141" s="313">
        <v>0</v>
      </c>
      <c r="I141" s="313">
        <v>0</v>
      </c>
    </row>
    <row r="142" spans="2:9" s="3" customFormat="1" x14ac:dyDescent="0.2">
      <c r="B142" s="36" t="s">
        <v>92</v>
      </c>
      <c r="C142" s="313">
        <v>0</v>
      </c>
      <c r="D142" s="313">
        <v>0</v>
      </c>
      <c r="E142" s="313">
        <v>0</v>
      </c>
      <c r="F142" s="313">
        <v>0</v>
      </c>
      <c r="G142" s="313">
        <v>0</v>
      </c>
      <c r="H142" s="313">
        <v>0</v>
      </c>
      <c r="I142" s="313">
        <v>0</v>
      </c>
    </row>
    <row r="143" spans="2:9" s="3" customFormat="1" x14ac:dyDescent="0.2">
      <c r="B143" s="36" t="s">
        <v>531</v>
      </c>
      <c r="C143" s="312">
        <v>0</v>
      </c>
      <c r="D143" s="312">
        <v>0</v>
      </c>
      <c r="E143" s="312">
        <v>0</v>
      </c>
      <c r="F143" s="312">
        <v>0</v>
      </c>
      <c r="G143" s="312">
        <v>0</v>
      </c>
      <c r="H143" s="312">
        <v>0</v>
      </c>
      <c r="I143" s="312">
        <v>0</v>
      </c>
    </row>
    <row r="144" spans="2:9" s="3" customFormat="1" x14ac:dyDescent="0.2">
      <c r="B144" s="36" t="s">
        <v>93</v>
      </c>
      <c r="C144" s="313">
        <v>0</v>
      </c>
      <c r="D144" s="313">
        <v>0</v>
      </c>
      <c r="E144" s="313">
        <v>0</v>
      </c>
      <c r="F144" s="313">
        <v>0</v>
      </c>
      <c r="G144" s="313">
        <v>0</v>
      </c>
      <c r="H144" s="313">
        <v>0</v>
      </c>
      <c r="I144" s="313">
        <v>0</v>
      </c>
    </row>
    <row r="145" spans="2:9" s="3" customFormat="1" x14ac:dyDescent="0.2">
      <c r="B145" s="36" t="s">
        <v>94</v>
      </c>
      <c r="C145" s="312">
        <v>0</v>
      </c>
      <c r="D145" s="312">
        <v>0</v>
      </c>
      <c r="E145" s="312">
        <v>0</v>
      </c>
      <c r="F145" s="312">
        <v>0</v>
      </c>
      <c r="G145" s="312">
        <v>0</v>
      </c>
      <c r="H145" s="312">
        <v>0</v>
      </c>
      <c r="I145" s="312">
        <v>0</v>
      </c>
    </row>
    <row r="146" spans="2:9" s="3" customFormat="1" x14ac:dyDescent="0.2">
      <c r="B146" s="36" t="s">
        <v>95</v>
      </c>
      <c r="C146" s="313">
        <v>0</v>
      </c>
      <c r="D146" s="313">
        <v>0</v>
      </c>
      <c r="E146" s="313">
        <v>0</v>
      </c>
      <c r="F146" s="313">
        <v>0</v>
      </c>
      <c r="G146" s="313">
        <v>0</v>
      </c>
      <c r="H146" s="313">
        <v>0</v>
      </c>
      <c r="I146" s="313">
        <v>0</v>
      </c>
    </row>
    <row r="147" spans="2:9" s="3" customFormat="1" x14ac:dyDescent="0.2">
      <c r="B147" s="36" t="s">
        <v>96</v>
      </c>
      <c r="C147" s="313">
        <v>0</v>
      </c>
      <c r="D147" s="313">
        <v>0</v>
      </c>
      <c r="E147" s="313">
        <v>0</v>
      </c>
      <c r="F147" s="313">
        <v>0</v>
      </c>
      <c r="G147" s="313">
        <v>0</v>
      </c>
      <c r="H147" s="313">
        <v>0</v>
      </c>
      <c r="I147" s="313">
        <v>0</v>
      </c>
    </row>
    <row r="148" spans="2:9" s="3" customFormat="1" x14ac:dyDescent="0.2">
      <c r="B148" s="36" t="s">
        <v>97</v>
      </c>
      <c r="C148" s="312">
        <v>0</v>
      </c>
      <c r="D148" s="312">
        <v>0</v>
      </c>
      <c r="E148" s="312">
        <v>0</v>
      </c>
      <c r="F148" s="312">
        <v>0</v>
      </c>
      <c r="G148" s="312">
        <v>0</v>
      </c>
      <c r="H148" s="312">
        <v>0</v>
      </c>
      <c r="I148" s="312">
        <v>0</v>
      </c>
    </row>
    <row r="149" spans="2:9" s="3" customFormat="1" x14ac:dyDescent="0.2">
      <c r="B149" s="36" t="s">
        <v>98</v>
      </c>
      <c r="C149" s="313">
        <v>0</v>
      </c>
      <c r="D149" s="313">
        <v>0</v>
      </c>
      <c r="E149" s="313">
        <v>0</v>
      </c>
      <c r="F149" s="313">
        <v>0</v>
      </c>
      <c r="G149" s="313">
        <v>0</v>
      </c>
      <c r="H149" s="313">
        <v>0</v>
      </c>
      <c r="I149" s="313">
        <v>0</v>
      </c>
    </row>
    <row r="150" spans="2:9" s="3" customFormat="1" x14ac:dyDescent="0.2">
      <c r="B150" s="36" t="s">
        <v>99</v>
      </c>
      <c r="C150" s="312">
        <v>0</v>
      </c>
      <c r="D150" s="312">
        <v>0</v>
      </c>
      <c r="E150" s="312">
        <v>0</v>
      </c>
      <c r="F150" s="312">
        <v>0</v>
      </c>
      <c r="G150" s="312">
        <v>0</v>
      </c>
      <c r="H150" s="312">
        <v>0</v>
      </c>
      <c r="I150" s="312">
        <v>0</v>
      </c>
    </row>
    <row r="151" spans="2:9" s="3" customFormat="1" x14ac:dyDescent="0.2">
      <c r="B151" s="36" t="s">
        <v>100</v>
      </c>
      <c r="C151" s="313">
        <v>0</v>
      </c>
      <c r="D151" s="313">
        <v>0</v>
      </c>
      <c r="E151" s="313">
        <v>0</v>
      </c>
      <c r="F151" s="313">
        <v>0</v>
      </c>
      <c r="G151" s="313">
        <v>0</v>
      </c>
      <c r="H151" s="313">
        <v>0</v>
      </c>
      <c r="I151" s="313">
        <v>0</v>
      </c>
    </row>
    <row r="152" spans="2:9" s="3" customFormat="1" x14ac:dyDescent="0.2">
      <c r="B152" s="36" t="s">
        <v>102</v>
      </c>
      <c r="C152" s="312">
        <v>0</v>
      </c>
      <c r="D152" s="312">
        <v>0</v>
      </c>
      <c r="E152" s="312">
        <v>0</v>
      </c>
      <c r="F152" s="312">
        <v>0</v>
      </c>
      <c r="G152" s="312">
        <v>0</v>
      </c>
      <c r="H152" s="312">
        <v>0</v>
      </c>
      <c r="I152" s="312">
        <v>0</v>
      </c>
    </row>
    <row r="153" spans="2:9" s="3" customFormat="1" x14ac:dyDescent="0.2">
      <c r="B153" s="36" t="s">
        <v>103</v>
      </c>
      <c r="C153" s="312">
        <v>0</v>
      </c>
      <c r="D153" s="312">
        <v>0</v>
      </c>
      <c r="E153" s="312">
        <v>0</v>
      </c>
      <c r="F153" s="312">
        <v>0</v>
      </c>
      <c r="G153" s="312">
        <v>0</v>
      </c>
      <c r="H153" s="312">
        <v>0</v>
      </c>
      <c r="I153" s="312">
        <v>0</v>
      </c>
    </row>
    <row r="154" spans="2:9" s="3" customFormat="1" x14ac:dyDescent="0.2">
      <c r="B154" s="36" t="s">
        <v>104</v>
      </c>
      <c r="C154" s="313">
        <v>0</v>
      </c>
      <c r="D154" s="313">
        <v>0</v>
      </c>
      <c r="E154" s="313">
        <v>0</v>
      </c>
      <c r="F154" s="313">
        <v>0</v>
      </c>
      <c r="G154" s="313">
        <v>0</v>
      </c>
      <c r="H154" s="313">
        <v>0</v>
      </c>
      <c r="I154" s="313">
        <v>0</v>
      </c>
    </row>
    <row r="155" spans="2:9" s="3" customFormat="1" x14ac:dyDescent="0.2">
      <c r="B155" s="36" t="s">
        <v>105</v>
      </c>
      <c r="C155" s="312">
        <v>0</v>
      </c>
      <c r="D155" s="312">
        <v>0</v>
      </c>
      <c r="E155" s="312">
        <v>0</v>
      </c>
      <c r="F155" s="312">
        <v>0</v>
      </c>
      <c r="G155" s="312">
        <v>0</v>
      </c>
      <c r="H155" s="312">
        <v>0</v>
      </c>
      <c r="I155" s="312">
        <v>0</v>
      </c>
    </row>
    <row r="156" spans="2:9" s="3" customFormat="1" x14ac:dyDescent="0.2">
      <c r="B156" s="36" t="s">
        <v>106</v>
      </c>
      <c r="C156" s="313">
        <v>0</v>
      </c>
      <c r="D156" s="313">
        <v>0</v>
      </c>
      <c r="E156" s="313">
        <v>0</v>
      </c>
      <c r="F156" s="313">
        <v>0</v>
      </c>
      <c r="G156" s="313">
        <v>0</v>
      </c>
      <c r="H156" s="313">
        <v>0</v>
      </c>
      <c r="I156" s="313">
        <v>0</v>
      </c>
    </row>
    <row r="157" spans="2:9" s="3" customFormat="1" x14ac:dyDescent="0.2">
      <c r="B157" s="36" t="s">
        <v>107</v>
      </c>
      <c r="C157" s="312">
        <v>0</v>
      </c>
      <c r="D157" s="312">
        <v>0</v>
      </c>
      <c r="E157" s="312">
        <v>0</v>
      </c>
      <c r="F157" s="312">
        <v>0</v>
      </c>
      <c r="G157" s="312">
        <v>0</v>
      </c>
      <c r="H157" s="312">
        <v>0</v>
      </c>
      <c r="I157" s="312">
        <v>0</v>
      </c>
    </row>
    <row r="158" spans="2:9" s="3" customFormat="1" x14ac:dyDescent="0.2">
      <c r="B158" s="36" t="s">
        <v>108</v>
      </c>
      <c r="C158" s="313">
        <v>0</v>
      </c>
      <c r="D158" s="313">
        <v>0</v>
      </c>
      <c r="E158" s="313">
        <v>0</v>
      </c>
      <c r="F158" s="313">
        <v>0</v>
      </c>
      <c r="G158" s="313">
        <v>0</v>
      </c>
      <c r="H158" s="313">
        <v>0</v>
      </c>
      <c r="I158" s="313">
        <v>0</v>
      </c>
    </row>
    <row r="159" spans="2:9" s="3" customFormat="1" x14ac:dyDescent="0.2">
      <c r="C159" s="248"/>
      <c r="D159" s="249"/>
      <c r="E159" s="249"/>
      <c r="F159" s="249"/>
      <c r="G159" s="249"/>
      <c r="H159" s="249"/>
      <c r="I159" s="249"/>
    </row>
    <row r="160" spans="2:9" s="3" customFormat="1" x14ac:dyDescent="0.2">
      <c r="C160" s="248"/>
      <c r="D160" s="249"/>
      <c r="E160" s="249"/>
      <c r="F160" s="249"/>
      <c r="G160" s="249"/>
      <c r="H160" s="249"/>
      <c r="I160" s="249"/>
    </row>
    <row r="161" spans="2:9" s="3" customFormat="1" x14ac:dyDescent="0.2">
      <c r="C161" s="217"/>
      <c r="D161" s="216"/>
      <c r="E161" s="216"/>
      <c r="F161" s="216"/>
      <c r="G161" s="216"/>
      <c r="H161" s="216"/>
      <c r="I161" s="216"/>
    </row>
    <row r="162" spans="2:9" s="3" customFormat="1" x14ac:dyDescent="0.2">
      <c r="C162" s="217"/>
      <c r="D162" s="216"/>
      <c r="E162" s="216"/>
      <c r="F162" s="216"/>
      <c r="G162" s="216"/>
      <c r="H162" s="216"/>
      <c r="I162" s="216"/>
    </row>
    <row r="163" spans="2:9" s="3" customFormat="1" x14ac:dyDescent="0.2">
      <c r="C163" s="217"/>
      <c r="D163" s="216"/>
      <c r="E163" s="216"/>
      <c r="F163" s="216"/>
      <c r="G163" s="216"/>
      <c r="H163" s="216"/>
      <c r="I163" s="216"/>
    </row>
    <row r="164" spans="2:9" s="3" customFormat="1" x14ac:dyDescent="0.2">
      <c r="C164" s="217"/>
      <c r="D164" s="216"/>
      <c r="E164" s="216"/>
      <c r="F164" s="216"/>
      <c r="G164" s="216"/>
      <c r="H164" s="216"/>
      <c r="I164" s="216"/>
    </row>
    <row r="165" spans="2:9" s="3" customFormat="1" x14ac:dyDescent="0.2">
      <c r="B165" s="14" t="s">
        <v>562</v>
      </c>
      <c r="C165" s="215"/>
      <c r="D165" s="216"/>
      <c r="E165" s="216"/>
      <c r="F165" s="216"/>
      <c r="G165" s="216"/>
      <c r="H165" s="216"/>
      <c r="I165" s="216"/>
    </row>
    <row r="166" spans="2:9" s="3" customFormat="1" x14ac:dyDescent="0.2">
      <c r="C166" s="220"/>
      <c r="D166" s="221"/>
      <c r="E166" s="216"/>
      <c r="F166" s="216"/>
      <c r="G166" s="216"/>
      <c r="H166" s="216"/>
      <c r="I166" s="216"/>
    </row>
    <row r="167" spans="2:9" s="3" customFormat="1" x14ac:dyDescent="0.2">
      <c r="C167" s="238"/>
      <c r="D167" s="239"/>
      <c r="E167" s="240"/>
      <c r="F167" s="241"/>
      <c r="G167" s="242" t="s">
        <v>365</v>
      </c>
      <c r="H167" s="241"/>
      <c r="I167" s="243"/>
    </row>
    <row r="168" spans="2:9" s="3" customFormat="1" ht="110.25" customHeight="1" x14ac:dyDescent="0.2">
      <c r="C168" s="252" t="s">
        <v>402</v>
      </c>
      <c r="D168" s="244" t="s">
        <v>366</v>
      </c>
      <c r="E168" s="244" t="s">
        <v>403</v>
      </c>
      <c r="F168" s="530" t="s">
        <v>404</v>
      </c>
      <c r="G168" s="244" t="s">
        <v>369</v>
      </c>
      <c r="H168" s="244" t="s">
        <v>371</v>
      </c>
      <c r="I168" s="244" t="s">
        <v>328</v>
      </c>
    </row>
    <row r="169" spans="2:9" s="3" customFormat="1" x14ac:dyDescent="0.2">
      <c r="C169" s="245">
        <f t="shared" ref="C169:I169" si="9">SUM(C171:C174)</f>
        <v>0</v>
      </c>
      <c r="D169" s="245">
        <f t="shared" si="9"/>
        <v>0</v>
      </c>
      <c r="E169" s="245">
        <f t="shared" si="9"/>
        <v>0</v>
      </c>
      <c r="F169" s="246">
        <f t="shared" si="9"/>
        <v>0</v>
      </c>
      <c r="G169" s="246">
        <f t="shared" si="9"/>
        <v>0</v>
      </c>
      <c r="H169" s="246">
        <f t="shared" si="9"/>
        <v>0</v>
      </c>
      <c r="I169" s="246">
        <f t="shared" si="9"/>
        <v>0</v>
      </c>
    </row>
    <row r="170" spans="2:9" s="3" customFormat="1" x14ac:dyDescent="0.2">
      <c r="C170" s="217"/>
      <c r="D170" s="216"/>
      <c r="E170" s="216"/>
      <c r="F170" s="216"/>
      <c r="G170" s="216"/>
      <c r="H170" s="216"/>
      <c r="I170" s="216"/>
    </row>
    <row r="171" spans="2:9" s="3" customFormat="1" x14ac:dyDescent="0.2">
      <c r="B171" s="36" t="s">
        <v>116</v>
      </c>
      <c r="C171" s="312">
        <v>0</v>
      </c>
      <c r="D171" s="312">
        <v>0</v>
      </c>
      <c r="E171" s="312">
        <v>0</v>
      </c>
      <c r="F171" s="312">
        <v>0</v>
      </c>
      <c r="G171" s="312">
        <v>0</v>
      </c>
      <c r="H171" s="312">
        <v>0</v>
      </c>
      <c r="I171" s="329">
        <v>0</v>
      </c>
    </row>
    <row r="172" spans="2:9" s="3" customFormat="1" x14ac:dyDescent="0.2">
      <c r="B172" s="36" t="s">
        <v>117</v>
      </c>
      <c r="C172" s="313">
        <v>0</v>
      </c>
      <c r="D172" s="313">
        <v>0</v>
      </c>
      <c r="E172" s="313">
        <v>0</v>
      </c>
      <c r="F172" s="313">
        <v>0</v>
      </c>
      <c r="G172" s="313">
        <v>0</v>
      </c>
      <c r="H172" s="313">
        <v>0</v>
      </c>
      <c r="I172" s="330">
        <v>0</v>
      </c>
    </row>
    <row r="173" spans="2:9" s="3" customFormat="1" x14ac:dyDescent="0.2">
      <c r="B173" s="36" t="s">
        <v>118</v>
      </c>
      <c r="C173" s="312">
        <v>0</v>
      </c>
      <c r="D173" s="312">
        <v>0</v>
      </c>
      <c r="E173" s="312">
        <v>0</v>
      </c>
      <c r="F173" s="312">
        <v>0</v>
      </c>
      <c r="G173" s="312">
        <v>0</v>
      </c>
      <c r="H173" s="312">
        <v>0</v>
      </c>
      <c r="I173" s="329">
        <v>0</v>
      </c>
    </row>
    <row r="174" spans="2:9" s="3" customFormat="1" x14ac:dyDescent="0.2">
      <c r="B174" s="36" t="s">
        <v>119</v>
      </c>
      <c r="C174" s="312">
        <v>0</v>
      </c>
      <c r="D174" s="312">
        <v>0</v>
      </c>
      <c r="E174" s="312">
        <v>0</v>
      </c>
      <c r="F174" s="312">
        <v>0</v>
      </c>
      <c r="G174" s="312">
        <v>0</v>
      </c>
      <c r="H174" s="312">
        <v>0</v>
      </c>
      <c r="I174" s="329">
        <v>0</v>
      </c>
    </row>
    <row r="175" spans="2:9" s="3" customFormat="1" x14ac:dyDescent="0.2">
      <c r="C175" s="217"/>
      <c r="D175" s="216"/>
      <c r="E175" s="216"/>
      <c r="F175" s="216"/>
      <c r="G175" s="216"/>
      <c r="H175" s="216"/>
      <c r="I175" s="216"/>
    </row>
    <row r="176" spans="2:9" s="3" customFormat="1" x14ac:dyDescent="0.2">
      <c r="C176" s="217"/>
      <c r="D176" s="216"/>
      <c r="E176" s="216"/>
      <c r="F176" s="216"/>
      <c r="G176" s="216"/>
      <c r="H176" s="216"/>
      <c r="I176" s="216"/>
    </row>
    <row r="177" spans="2:9" s="3" customFormat="1" x14ac:dyDescent="0.2">
      <c r="B177" s="14" t="s">
        <v>563</v>
      </c>
      <c r="C177" s="215"/>
      <c r="D177" s="216"/>
      <c r="E177" s="216"/>
      <c r="F177" s="216"/>
      <c r="G177" s="216"/>
      <c r="H177" s="216"/>
      <c r="I177" s="216"/>
    </row>
    <row r="178" spans="2:9" s="3" customFormat="1" x14ac:dyDescent="0.2">
      <c r="C178" s="217"/>
      <c r="D178" s="216"/>
      <c r="E178" s="216"/>
      <c r="F178" s="216"/>
      <c r="G178" s="216"/>
      <c r="H178" s="216"/>
      <c r="I178" s="216"/>
    </row>
    <row r="179" spans="2:9" s="3" customFormat="1" x14ac:dyDescent="0.2">
      <c r="C179" s="238"/>
      <c r="D179" s="239"/>
      <c r="E179" s="240"/>
      <c r="F179" s="241"/>
      <c r="G179" s="242" t="s">
        <v>365</v>
      </c>
      <c r="H179" s="241"/>
      <c r="I179" s="243"/>
    </row>
    <row r="180" spans="2:9" s="3" customFormat="1" ht="110.25" customHeight="1" x14ac:dyDescent="0.2">
      <c r="C180" s="252" t="s">
        <v>402</v>
      </c>
      <c r="D180" s="244" t="s">
        <v>366</v>
      </c>
      <c r="E180" s="244" t="s">
        <v>403</v>
      </c>
      <c r="F180" s="530" t="s">
        <v>404</v>
      </c>
      <c r="G180" s="244" t="s">
        <v>369</v>
      </c>
      <c r="H180" s="244" t="s">
        <v>371</v>
      </c>
      <c r="I180" s="244" t="s">
        <v>328</v>
      </c>
    </row>
    <row r="181" spans="2:9" s="3" customFormat="1" x14ac:dyDescent="0.2">
      <c r="C181" s="245">
        <f t="shared" ref="C181:I181" si="10">SUM(C183:C212)</f>
        <v>19</v>
      </c>
      <c r="D181" s="245">
        <f t="shared" si="10"/>
        <v>0</v>
      </c>
      <c r="E181" s="245">
        <f t="shared" si="10"/>
        <v>1</v>
      </c>
      <c r="F181" s="246">
        <f t="shared" si="10"/>
        <v>34</v>
      </c>
      <c r="G181" s="246">
        <f t="shared" si="10"/>
        <v>2667</v>
      </c>
      <c r="H181" s="246">
        <f t="shared" si="10"/>
        <v>0</v>
      </c>
      <c r="I181" s="246">
        <f t="shared" si="10"/>
        <v>0</v>
      </c>
    </row>
    <row r="182" spans="2:9" s="3" customFormat="1" x14ac:dyDescent="0.2">
      <c r="C182" s="217"/>
      <c r="D182" s="216"/>
      <c r="E182" s="216"/>
      <c r="F182" s="216"/>
      <c r="G182" s="216"/>
      <c r="H182" s="216"/>
      <c r="I182" s="216"/>
    </row>
    <row r="183" spans="2:9" s="3" customFormat="1" x14ac:dyDescent="0.2">
      <c r="B183" s="36" t="s">
        <v>120</v>
      </c>
      <c r="C183" s="312">
        <v>0</v>
      </c>
      <c r="D183" s="312">
        <v>0</v>
      </c>
      <c r="E183" s="312">
        <v>0</v>
      </c>
      <c r="F183" s="312">
        <v>0</v>
      </c>
      <c r="G183" s="312">
        <v>0</v>
      </c>
      <c r="H183" s="312">
        <v>0</v>
      </c>
      <c r="I183" s="312">
        <v>0</v>
      </c>
    </row>
    <row r="184" spans="2:9" s="3" customFormat="1" x14ac:dyDescent="0.2">
      <c r="B184" s="36" t="s">
        <v>121</v>
      </c>
      <c r="C184" s="313">
        <v>0</v>
      </c>
      <c r="D184" s="313">
        <v>0</v>
      </c>
      <c r="E184" s="313">
        <v>0</v>
      </c>
      <c r="F184" s="313">
        <v>0</v>
      </c>
      <c r="G184" s="313">
        <v>0</v>
      </c>
      <c r="H184" s="313">
        <v>0</v>
      </c>
      <c r="I184" s="313">
        <v>0</v>
      </c>
    </row>
    <row r="185" spans="2:9" s="3" customFormat="1" x14ac:dyDescent="0.2">
      <c r="B185" s="36" t="s">
        <v>122</v>
      </c>
      <c r="C185" s="312">
        <v>0</v>
      </c>
      <c r="D185" s="312">
        <v>0</v>
      </c>
      <c r="E185" s="312">
        <v>0</v>
      </c>
      <c r="F185" s="312">
        <v>0</v>
      </c>
      <c r="G185" s="312">
        <v>0</v>
      </c>
      <c r="H185" s="312">
        <v>0</v>
      </c>
      <c r="I185" s="312">
        <v>0</v>
      </c>
    </row>
    <row r="186" spans="2:9" s="3" customFormat="1" x14ac:dyDescent="0.2">
      <c r="B186" s="36" t="s">
        <v>123</v>
      </c>
      <c r="C186" s="313">
        <v>0</v>
      </c>
      <c r="D186" s="313">
        <v>0</v>
      </c>
      <c r="E186" s="313">
        <v>0</v>
      </c>
      <c r="F186" s="313">
        <v>0</v>
      </c>
      <c r="G186" s="314">
        <v>2667</v>
      </c>
      <c r="H186" s="313">
        <v>0</v>
      </c>
      <c r="I186" s="313">
        <v>0</v>
      </c>
    </row>
    <row r="187" spans="2:9" s="3" customFormat="1" x14ac:dyDescent="0.2">
      <c r="B187" s="36" t="s">
        <v>124</v>
      </c>
      <c r="C187" s="313">
        <v>0</v>
      </c>
      <c r="D187" s="313">
        <v>0</v>
      </c>
      <c r="E187" s="313">
        <v>0</v>
      </c>
      <c r="F187" s="313">
        <v>0</v>
      </c>
      <c r="G187" s="313">
        <v>0</v>
      </c>
      <c r="H187" s="313">
        <v>0</v>
      </c>
      <c r="I187" s="313">
        <v>0</v>
      </c>
    </row>
    <row r="188" spans="2:9" s="3" customFormat="1" x14ac:dyDescent="0.2">
      <c r="B188" s="36" t="s">
        <v>125</v>
      </c>
      <c r="C188" s="312">
        <v>0</v>
      </c>
      <c r="D188" s="312">
        <v>0</v>
      </c>
      <c r="E188" s="312">
        <v>0</v>
      </c>
      <c r="F188" s="312">
        <v>0</v>
      </c>
      <c r="G188" s="312">
        <v>0</v>
      </c>
      <c r="H188" s="312">
        <v>0</v>
      </c>
      <c r="I188" s="312">
        <v>0</v>
      </c>
    </row>
    <row r="189" spans="2:9" s="3" customFormat="1" x14ac:dyDescent="0.2">
      <c r="B189" s="36" t="s">
        <v>126</v>
      </c>
      <c r="C189" s="313">
        <v>0</v>
      </c>
      <c r="D189" s="313">
        <v>0</v>
      </c>
      <c r="E189" s="313">
        <v>0</v>
      </c>
      <c r="F189" s="313">
        <v>0</v>
      </c>
      <c r="G189" s="313">
        <v>0</v>
      </c>
      <c r="H189" s="313">
        <v>0</v>
      </c>
      <c r="I189" s="313">
        <v>0</v>
      </c>
    </row>
    <row r="190" spans="2:9" s="3" customFormat="1" x14ac:dyDescent="0.2">
      <c r="B190" s="36" t="s">
        <v>127</v>
      </c>
      <c r="C190" s="312">
        <v>0</v>
      </c>
      <c r="D190" s="312">
        <v>0</v>
      </c>
      <c r="E190" s="312">
        <v>0</v>
      </c>
      <c r="F190" s="312">
        <v>0</v>
      </c>
      <c r="G190" s="312">
        <v>0</v>
      </c>
      <c r="H190" s="312">
        <v>0</v>
      </c>
      <c r="I190" s="312">
        <v>0</v>
      </c>
    </row>
    <row r="191" spans="2:9" s="3" customFormat="1" x14ac:dyDescent="0.2">
      <c r="B191" s="36" t="s">
        <v>142</v>
      </c>
      <c r="C191" s="312">
        <v>0</v>
      </c>
      <c r="D191" s="312">
        <v>0</v>
      </c>
      <c r="E191" s="312">
        <v>0</v>
      </c>
      <c r="F191" s="312">
        <v>0</v>
      </c>
      <c r="G191" s="312">
        <v>0</v>
      </c>
      <c r="H191" s="312">
        <v>0</v>
      </c>
      <c r="I191" s="312">
        <v>0</v>
      </c>
    </row>
    <row r="192" spans="2:9" s="3" customFormat="1" x14ac:dyDescent="0.2">
      <c r="B192" s="36" t="s">
        <v>128</v>
      </c>
      <c r="C192" s="313">
        <v>0</v>
      </c>
      <c r="D192" s="313">
        <v>0</v>
      </c>
      <c r="E192" s="313">
        <v>0</v>
      </c>
      <c r="F192" s="313">
        <v>0</v>
      </c>
      <c r="G192" s="313">
        <v>0</v>
      </c>
      <c r="H192" s="313">
        <v>0</v>
      </c>
      <c r="I192" s="313">
        <v>0</v>
      </c>
    </row>
    <row r="193" spans="2:9" s="3" customFormat="1" x14ac:dyDescent="0.2">
      <c r="B193" s="36" t="s">
        <v>129</v>
      </c>
      <c r="C193" s="312">
        <v>0</v>
      </c>
      <c r="D193" s="312">
        <v>0</v>
      </c>
      <c r="E193" s="312">
        <v>0</v>
      </c>
      <c r="F193" s="312">
        <v>0</v>
      </c>
      <c r="G193" s="312">
        <v>0</v>
      </c>
      <c r="H193" s="312">
        <v>0</v>
      </c>
      <c r="I193" s="312">
        <v>0</v>
      </c>
    </row>
    <row r="194" spans="2:9" s="3" customFormat="1" x14ac:dyDescent="0.2">
      <c r="B194" s="36" t="s">
        <v>130</v>
      </c>
      <c r="C194" s="313">
        <v>0</v>
      </c>
      <c r="D194" s="313">
        <v>0</v>
      </c>
      <c r="E194" s="313">
        <v>0</v>
      </c>
      <c r="F194" s="313">
        <v>0</v>
      </c>
      <c r="G194" s="313">
        <v>0</v>
      </c>
      <c r="H194" s="313">
        <v>0</v>
      </c>
      <c r="I194" s="313">
        <v>0</v>
      </c>
    </row>
    <row r="195" spans="2:9" s="3" customFormat="1" x14ac:dyDescent="0.2">
      <c r="B195" s="36" t="s">
        <v>131</v>
      </c>
      <c r="C195" s="312">
        <v>0</v>
      </c>
      <c r="D195" s="312">
        <v>0</v>
      </c>
      <c r="E195" s="312">
        <v>0</v>
      </c>
      <c r="F195" s="312">
        <v>0</v>
      </c>
      <c r="G195" s="312">
        <v>0</v>
      </c>
      <c r="H195" s="312">
        <v>0</v>
      </c>
      <c r="I195" s="312">
        <v>0</v>
      </c>
    </row>
    <row r="196" spans="2:9" s="3" customFormat="1" x14ac:dyDescent="0.2">
      <c r="B196" s="36" t="s">
        <v>516</v>
      </c>
      <c r="C196" s="312">
        <v>0</v>
      </c>
      <c r="D196" s="312">
        <v>0</v>
      </c>
      <c r="E196" s="312">
        <v>0</v>
      </c>
      <c r="F196" s="312">
        <v>0</v>
      </c>
      <c r="G196" s="312">
        <v>0</v>
      </c>
      <c r="H196" s="312">
        <v>0</v>
      </c>
      <c r="I196" s="312">
        <v>0</v>
      </c>
    </row>
    <row r="197" spans="2:9" s="3" customFormat="1" x14ac:dyDescent="0.2">
      <c r="B197" s="36" t="s">
        <v>132</v>
      </c>
      <c r="C197" s="313">
        <v>0</v>
      </c>
      <c r="D197" s="313">
        <v>0</v>
      </c>
      <c r="E197" s="313">
        <v>0</v>
      </c>
      <c r="F197" s="313">
        <v>0</v>
      </c>
      <c r="G197" s="313">
        <v>0</v>
      </c>
      <c r="H197" s="313">
        <v>0</v>
      </c>
      <c r="I197" s="313">
        <v>0</v>
      </c>
    </row>
    <row r="198" spans="2:9" s="3" customFormat="1" x14ac:dyDescent="0.2">
      <c r="B198" s="36" t="s">
        <v>133</v>
      </c>
      <c r="C198" s="312">
        <v>0</v>
      </c>
      <c r="D198" s="312">
        <v>0</v>
      </c>
      <c r="E198" s="312">
        <v>0</v>
      </c>
      <c r="F198" s="312">
        <v>0</v>
      </c>
      <c r="G198" s="312">
        <v>0</v>
      </c>
      <c r="H198" s="312">
        <v>0</v>
      </c>
      <c r="I198" s="312">
        <v>0</v>
      </c>
    </row>
    <row r="199" spans="2:9" s="3" customFormat="1" x14ac:dyDescent="0.2">
      <c r="B199" s="36" t="s">
        <v>134</v>
      </c>
      <c r="C199" s="313">
        <v>0</v>
      </c>
      <c r="D199" s="313">
        <v>0</v>
      </c>
      <c r="E199" s="313">
        <v>0</v>
      </c>
      <c r="F199" s="313">
        <v>0</v>
      </c>
      <c r="G199" s="313">
        <v>0</v>
      </c>
      <c r="H199" s="313">
        <v>0</v>
      </c>
      <c r="I199" s="313">
        <v>0</v>
      </c>
    </row>
    <row r="200" spans="2:9" s="3" customFormat="1" x14ac:dyDescent="0.2">
      <c r="B200" s="36" t="s">
        <v>135</v>
      </c>
      <c r="C200" s="313">
        <v>0</v>
      </c>
      <c r="D200" s="313">
        <v>0</v>
      </c>
      <c r="E200" s="313">
        <v>0</v>
      </c>
      <c r="F200" s="313">
        <v>0</v>
      </c>
      <c r="G200" s="313">
        <v>0</v>
      </c>
      <c r="H200" s="313">
        <v>0</v>
      </c>
      <c r="I200" s="313">
        <v>0</v>
      </c>
    </row>
    <row r="201" spans="2:9" s="3" customFormat="1" x14ac:dyDescent="0.2">
      <c r="B201" s="36" t="s">
        <v>552</v>
      </c>
      <c r="C201" s="313">
        <v>19</v>
      </c>
      <c r="D201" s="313">
        <v>0</v>
      </c>
      <c r="E201" s="313">
        <v>1</v>
      </c>
      <c r="F201" s="313">
        <v>9</v>
      </c>
      <c r="G201" s="313">
        <v>0</v>
      </c>
      <c r="H201" s="313">
        <v>0</v>
      </c>
      <c r="I201" s="313">
        <v>0</v>
      </c>
    </row>
    <row r="202" spans="2:9" s="3" customFormat="1" x14ac:dyDescent="0.2">
      <c r="B202" s="36" t="s">
        <v>553</v>
      </c>
      <c r="C202" s="313">
        <v>0</v>
      </c>
      <c r="D202" s="313">
        <v>0</v>
      </c>
      <c r="E202" s="313">
        <v>0</v>
      </c>
      <c r="F202" s="313">
        <v>0</v>
      </c>
      <c r="G202" s="313">
        <v>0</v>
      </c>
      <c r="H202" s="313">
        <v>0</v>
      </c>
      <c r="I202" s="313">
        <v>0</v>
      </c>
    </row>
    <row r="203" spans="2:9" s="3" customFormat="1" x14ac:dyDescent="0.2">
      <c r="B203" s="36" t="s">
        <v>532</v>
      </c>
      <c r="C203" s="313">
        <v>0</v>
      </c>
      <c r="D203" s="313">
        <v>0</v>
      </c>
      <c r="E203" s="313">
        <v>0</v>
      </c>
      <c r="F203" s="313">
        <v>0</v>
      </c>
      <c r="G203" s="313">
        <v>0</v>
      </c>
      <c r="H203" s="313">
        <v>0</v>
      </c>
      <c r="I203" s="313">
        <v>0</v>
      </c>
    </row>
    <row r="204" spans="2:9" s="3" customFormat="1" x14ac:dyDescent="0.2">
      <c r="B204" s="36" t="s">
        <v>554</v>
      </c>
      <c r="C204" s="313">
        <v>0</v>
      </c>
      <c r="D204" s="313">
        <v>0</v>
      </c>
      <c r="E204" s="313">
        <v>0</v>
      </c>
      <c r="F204" s="313">
        <v>0</v>
      </c>
      <c r="G204" s="313">
        <v>0</v>
      </c>
      <c r="H204" s="313">
        <v>0</v>
      </c>
      <c r="I204" s="313">
        <v>0</v>
      </c>
    </row>
    <row r="205" spans="2:9" s="3" customFormat="1" x14ac:dyDescent="0.2">
      <c r="B205" s="36" t="s">
        <v>555</v>
      </c>
      <c r="C205" s="313">
        <v>0</v>
      </c>
      <c r="D205" s="313">
        <v>0</v>
      </c>
      <c r="E205" s="313">
        <v>0</v>
      </c>
      <c r="F205" s="313">
        <v>0</v>
      </c>
      <c r="G205" s="313">
        <v>0</v>
      </c>
      <c r="H205" s="313">
        <v>0</v>
      </c>
      <c r="I205" s="313">
        <v>0</v>
      </c>
    </row>
    <row r="206" spans="2:9" s="3" customFormat="1" x14ac:dyDescent="0.2">
      <c r="B206" s="36" t="s">
        <v>557</v>
      </c>
      <c r="C206" s="313">
        <v>0</v>
      </c>
      <c r="D206" s="313">
        <v>0</v>
      </c>
      <c r="E206" s="313">
        <v>0</v>
      </c>
      <c r="F206" s="313">
        <v>0</v>
      </c>
      <c r="G206" s="313">
        <v>0</v>
      </c>
      <c r="H206" s="313">
        <v>0</v>
      </c>
      <c r="I206" s="313">
        <v>0</v>
      </c>
    </row>
    <row r="207" spans="2:9" s="3" customFormat="1" x14ac:dyDescent="0.2">
      <c r="B207" s="36" t="s">
        <v>136</v>
      </c>
      <c r="C207" s="313">
        <v>0</v>
      </c>
      <c r="D207" s="313">
        <v>0</v>
      </c>
      <c r="E207" s="313">
        <v>0</v>
      </c>
      <c r="F207" s="313">
        <v>0</v>
      </c>
      <c r="G207" s="313">
        <v>0</v>
      </c>
      <c r="H207" s="313">
        <v>0</v>
      </c>
      <c r="I207" s="313">
        <v>0</v>
      </c>
    </row>
    <row r="208" spans="2:9" s="3" customFormat="1" x14ac:dyDescent="0.2">
      <c r="B208" s="36" t="s">
        <v>137</v>
      </c>
      <c r="C208" s="313">
        <v>0</v>
      </c>
      <c r="D208" s="313">
        <v>0</v>
      </c>
      <c r="E208" s="313">
        <v>0</v>
      </c>
      <c r="F208" s="313">
        <v>0</v>
      </c>
      <c r="G208" s="313">
        <v>0</v>
      </c>
      <c r="H208" s="313">
        <v>0</v>
      </c>
      <c r="I208" s="313">
        <v>0</v>
      </c>
    </row>
    <row r="209" spans="2:9" s="3" customFormat="1" x14ac:dyDescent="0.2">
      <c r="B209" s="36" t="s">
        <v>520</v>
      </c>
      <c r="C209" s="313">
        <v>0</v>
      </c>
      <c r="D209" s="313">
        <v>0</v>
      </c>
      <c r="E209" s="313">
        <v>0</v>
      </c>
      <c r="F209" s="313">
        <v>0</v>
      </c>
      <c r="G209" s="313">
        <v>0</v>
      </c>
      <c r="H209" s="313">
        <v>0</v>
      </c>
      <c r="I209" s="313">
        <v>0</v>
      </c>
    </row>
    <row r="210" spans="2:9" s="3" customFormat="1" x14ac:dyDescent="0.2">
      <c r="B210" s="36" t="s">
        <v>558</v>
      </c>
      <c r="C210" s="313">
        <v>0</v>
      </c>
      <c r="D210" s="313">
        <v>0</v>
      </c>
      <c r="E210" s="313">
        <v>0</v>
      </c>
      <c r="F210" s="313">
        <v>25</v>
      </c>
      <c r="G210" s="313">
        <v>0</v>
      </c>
      <c r="H210" s="313">
        <v>0</v>
      </c>
      <c r="I210" s="313">
        <v>0</v>
      </c>
    </row>
    <row r="211" spans="2:9" s="3" customFormat="1" x14ac:dyDescent="0.2">
      <c r="B211" s="36" t="s">
        <v>138</v>
      </c>
      <c r="C211" s="312">
        <v>0</v>
      </c>
      <c r="D211" s="312">
        <v>0</v>
      </c>
      <c r="E211" s="312">
        <v>0</v>
      </c>
      <c r="F211" s="312">
        <v>0</v>
      </c>
      <c r="G211" s="312">
        <v>0</v>
      </c>
      <c r="H211" s="312">
        <v>0</v>
      </c>
      <c r="I211" s="312">
        <v>0</v>
      </c>
    </row>
    <row r="212" spans="2:9" s="3" customFormat="1" x14ac:dyDescent="0.2">
      <c r="B212" s="36" t="s">
        <v>139</v>
      </c>
      <c r="C212" s="313">
        <v>0</v>
      </c>
      <c r="D212" s="313">
        <v>0</v>
      </c>
      <c r="E212" s="313">
        <v>0</v>
      </c>
      <c r="F212" s="313">
        <v>0</v>
      </c>
      <c r="G212" s="313">
        <v>0</v>
      </c>
      <c r="H212" s="313">
        <v>0</v>
      </c>
      <c r="I212" s="313">
        <v>0</v>
      </c>
    </row>
    <row r="213" spans="2:9" s="3" customFormat="1" x14ac:dyDescent="0.2">
      <c r="C213" s="248"/>
      <c r="D213" s="249"/>
      <c r="E213" s="249"/>
      <c r="F213" s="249"/>
      <c r="G213" s="249"/>
      <c r="H213" s="249"/>
      <c r="I213" s="249"/>
    </row>
    <row r="214" spans="2:9" s="3" customFormat="1" x14ac:dyDescent="0.2">
      <c r="C214" s="217"/>
      <c r="D214" s="216"/>
      <c r="E214" s="216"/>
      <c r="F214" s="216"/>
      <c r="G214" s="216"/>
      <c r="H214" s="216"/>
      <c r="I214" s="216"/>
    </row>
    <row r="215" spans="2:9" s="3" customFormat="1" x14ac:dyDescent="0.2">
      <c r="B215" s="14" t="s">
        <v>140</v>
      </c>
      <c r="C215" s="215"/>
      <c r="D215" s="216"/>
      <c r="E215" s="216"/>
      <c r="F215" s="216"/>
      <c r="G215" s="216"/>
      <c r="H215" s="216"/>
      <c r="I215" s="216"/>
    </row>
    <row r="216" spans="2:9" s="3" customFormat="1" x14ac:dyDescent="0.2">
      <c r="C216" s="217"/>
      <c r="D216" s="216"/>
      <c r="E216" s="216"/>
      <c r="F216" s="216"/>
      <c r="G216" s="216"/>
      <c r="H216" s="216"/>
      <c r="I216" s="216"/>
    </row>
    <row r="217" spans="2:9" s="3" customFormat="1" x14ac:dyDescent="0.2">
      <c r="C217" s="238"/>
      <c r="D217" s="239"/>
      <c r="E217" s="240"/>
      <c r="F217" s="241"/>
      <c r="G217" s="242" t="s">
        <v>365</v>
      </c>
      <c r="H217" s="241"/>
      <c r="I217" s="243"/>
    </row>
    <row r="218" spans="2:9" s="3" customFormat="1" ht="110.25" customHeight="1" x14ac:dyDescent="0.2">
      <c r="C218" s="252" t="s">
        <v>402</v>
      </c>
      <c r="D218" s="244" t="s">
        <v>366</v>
      </c>
      <c r="E218" s="244" t="s">
        <v>403</v>
      </c>
      <c r="F218" s="530" t="s">
        <v>404</v>
      </c>
      <c r="G218" s="244" t="s">
        <v>369</v>
      </c>
      <c r="H218" s="244" t="s">
        <v>371</v>
      </c>
      <c r="I218" s="244" t="s">
        <v>328</v>
      </c>
    </row>
    <row r="219" spans="2:9" s="3" customFormat="1" x14ac:dyDescent="0.2">
      <c r="C219" s="245">
        <f t="shared" ref="C219:I219" si="11">SUM(C221)</f>
        <v>0</v>
      </c>
      <c r="D219" s="245">
        <f t="shared" si="11"/>
        <v>0</v>
      </c>
      <c r="E219" s="245">
        <f t="shared" si="11"/>
        <v>0</v>
      </c>
      <c r="F219" s="246">
        <f t="shared" si="11"/>
        <v>0</v>
      </c>
      <c r="G219" s="246">
        <f t="shared" si="11"/>
        <v>0</v>
      </c>
      <c r="H219" s="246">
        <f t="shared" si="11"/>
        <v>0</v>
      </c>
      <c r="I219" s="246">
        <f t="shared" si="11"/>
        <v>0</v>
      </c>
    </row>
    <row r="220" spans="2:9" s="3" customFormat="1" x14ac:dyDescent="0.2">
      <c r="C220" s="217"/>
      <c r="D220" s="216"/>
      <c r="E220" s="216"/>
      <c r="F220" s="216"/>
      <c r="G220" s="216"/>
      <c r="H220" s="216"/>
      <c r="I220" s="216"/>
    </row>
    <row r="221" spans="2:9" s="3" customFormat="1" x14ac:dyDescent="0.2">
      <c r="B221" s="36" t="s">
        <v>141</v>
      </c>
      <c r="C221" s="312">
        <v>0</v>
      </c>
      <c r="D221" s="312">
        <v>0</v>
      </c>
      <c r="E221" s="312">
        <v>0</v>
      </c>
      <c r="F221" s="312">
        <v>0</v>
      </c>
      <c r="G221" s="312">
        <v>0</v>
      </c>
      <c r="H221" s="312">
        <v>0</v>
      </c>
      <c r="I221" s="312">
        <v>0</v>
      </c>
    </row>
    <row r="222" spans="2:9" s="3" customFormat="1" x14ac:dyDescent="0.2">
      <c r="B222" s="36"/>
      <c r="C222" s="516"/>
      <c r="D222" s="516"/>
      <c r="E222" s="516"/>
      <c r="F222" s="516"/>
      <c r="G222" s="516"/>
      <c r="H222" s="516"/>
      <c r="I222" s="516"/>
    </row>
    <row r="223" spans="2:9" s="3" customFormat="1" x14ac:dyDescent="0.2">
      <c r="B223" s="36"/>
      <c r="C223" s="516"/>
      <c r="D223" s="516"/>
      <c r="E223" s="516"/>
      <c r="F223" s="516"/>
      <c r="G223" s="516"/>
      <c r="H223" s="516"/>
      <c r="I223" s="516"/>
    </row>
    <row r="224" spans="2:9" s="3" customFormat="1" x14ac:dyDescent="0.2">
      <c r="C224" s="217"/>
      <c r="D224" s="216"/>
      <c r="E224" s="216"/>
      <c r="F224" s="216"/>
      <c r="G224" s="216"/>
      <c r="H224" s="217"/>
      <c r="I224" s="217"/>
    </row>
    <row r="225" spans="2:9" ht="15" x14ac:dyDescent="0.25">
      <c r="B225" s="15" t="s">
        <v>582</v>
      </c>
      <c r="C225" s="223"/>
      <c r="D225" s="224"/>
      <c r="E225" s="224"/>
      <c r="F225" s="224"/>
      <c r="G225" s="225"/>
      <c r="H225" s="225"/>
      <c r="I225" s="226"/>
    </row>
    <row r="226" spans="2:9" s="3" customFormat="1" x14ac:dyDescent="0.2">
      <c r="C226" s="217"/>
      <c r="D226" s="216"/>
      <c r="E226" s="216"/>
      <c r="F226" s="216"/>
      <c r="G226" s="216"/>
      <c r="H226" s="217"/>
      <c r="I226" s="217"/>
    </row>
    <row r="227" spans="2:9" s="3" customFormat="1" x14ac:dyDescent="0.2">
      <c r="C227" s="217"/>
      <c r="D227" s="216"/>
      <c r="E227" s="216"/>
      <c r="F227" s="216"/>
      <c r="G227" s="216"/>
      <c r="H227" s="217"/>
      <c r="I227" s="217"/>
    </row>
    <row r="228" spans="2:9" s="3" customFormat="1" x14ac:dyDescent="0.2">
      <c r="C228" s="217"/>
      <c r="D228" s="216"/>
      <c r="E228" s="216"/>
      <c r="F228" s="216"/>
      <c r="G228" s="216"/>
      <c r="H228" s="217"/>
      <c r="I228" s="217"/>
    </row>
    <row r="229" spans="2:9" s="3" customFormat="1" x14ac:dyDescent="0.2">
      <c r="C229" s="217"/>
      <c r="D229" s="216"/>
      <c r="E229" s="216"/>
      <c r="F229" s="216"/>
      <c r="G229" s="216"/>
      <c r="H229" s="217"/>
      <c r="I229" s="217"/>
    </row>
    <row r="230" spans="2:9" s="3" customFormat="1" x14ac:dyDescent="0.2">
      <c r="C230" s="217"/>
      <c r="D230" s="216"/>
      <c r="E230" s="216"/>
      <c r="F230" s="216"/>
      <c r="G230" s="216"/>
      <c r="H230" s="217"/>
      <c r="I230" s="217"/>
    </row>
    <row r="231" spans="2:9" s="3" customFormat="1" x14ac:dyDescent="0.2">
      <c r="C231" s="217"/>
      <c r="D231" s="216"/>
      <c r="E231" s="216"/>
      <c r="F231" s="216"/>
      <c r="G231" s="216"/>
      <c r="H231" s="217"/>
      <c r="I231" s="217"/>
    </row>
    <row r="232" spans="2:9" s="3" customFormat="1" x14ac:dyDescent="0.2">
      <c r="C232" s="217"/>
      <c r="D232" s="216"/>
      <c r="E232" s="216"/>
      <c r="F232" s="216"/>
      <c r="G232" s="216"/>
      <c r="H232" s="217"/>
      <c r="I232" s="217"/>
    </row>
    <row r="233" spans="2:9" s="3" customFormat="1" x14ac:dyDescent="0.2">
      <c r="C233" s="217"/>
      <c r="D233" s="216"/>
      <c r="E233" s="216"/>
      <c r="F233" s="216"/>
      <c r="G233" s="216"/>
      <c r="H233" s="217"/>
      <c r="I233" s="217"/>
    </row>
    <row r="234" spans="2:9" s="3" customFormat="1" x14ac:dyDescent="0.2">
      <c r="C234" s="217"/>
      <c r="D234" s="216"/>
      <c r="E234" s="216"/>
      <c r="F234" s="216"/>
      <c r="G234" s="216"/>
      <c r="H234" s="217"/>
      <c r="I234" s="217"/>
    </row>
    <row r="235" spans="2:9" s="3" customFormat="1" x14ac:dyDescent="0.2">
      <c r="C235" s="217"/>
      <c r="D235" s="216"/>
      <c r="E235" s="216"/>
      <c r="F235" s="216"/>
      <c r="G235" s="216"/>
      <c r="H235" s="217"/>
      <c r="I235" s="217"/>
    </row>
    <row r="236" spans="2:9" s="3" customFormat="1" x14ac:dyDescent="0.2">
      <c r="C236" s="217"/>
      <c r="D236" s="216"/>
      <c r="E236" s="216"/>
      <c r="F236" s="216"/>
      <c r="G236" s="216"/>
      <c r="H236" s="217"/>
      <c r="I236" s="217"/>
    </row>
    <row r="237" spans="2:9" s="3" customFormat="1" x14ac:dyDescent="0.2">
      <c r="C237" s="217"/>
      <c r="D237" s="216"/>
      <c r="E237" s="216"/>
      <c r="F237" s="216"/>
      <c r="G237" s="216"/>
      <c r="H237" s="217"/>
      <c r="I237" s="217"/>
    </row>
    <row r="238" spans="2:9" s="3" customFormat="1" x14ac:dyDescent="0.2">
      <c r="C238" s="217"/>
      <c r="D238" s="216"/>
      <c r="E238" s="216"/>
      <c r="F238" s="216"/>
      <c r="G238" s="216"/>
      <c r="H238" s="217"/>
      <c r="I238" s="217"/>
    </row>
    <row r="239" spans="2:9" s="3" customFormat="1" x14ac:dyDescent="0.2">
      <c r="C239" s="217"/>
      <c r="D239" s="216"/>
      <c r="E239" s="216"/>
      <c r="F239" s="216"/>
      <c r="G239" s="216"/>
      <c r="H239" s="217"/>
      <c r="I239" s="217"/>
    </row>
    <row r="240" spans="2:9" s="3" customFormat="1" x14ac:dyDescent="0.2">
      <c r="C240" s="217"/>
      <c r="D240" s="216"/>
      <c r="E240" s="216"/>
      <c r="F240" s="216"/>
      <c r="G240" s="216"/>
      <c r="H240" s="217"/>
      <c r="I240" s="217"/>
    </row>
    <row r="241" spans="3:9" s="3" customFormat="1" x14ac:dyDescent="0.2">
      <c r="C241" s="217"/>
      <c r="D241" s="216"/>
      <c r="E241" s="216"/>
      <c r="F241" s="216"/>
      <c r="G241" s="216"/>
      <c r="H241" s="217"/>
      <c r="I241" s="217"/>
    </row>
    <row r="242" spans="3:9" s="3" customFormat="1" x14ac:dyDescent="0.2">
      <c r="C242" s="217"/>
      <c r="D242" s="216"/>
      <c r="E242" s="216"/>
      <c r="F242" s="216"/>
      <c r="G242" s="216"/>
      <c r="H242" s="217"/>
      <c r="I242" s="217"/>
    </row>
    <row r="243" spans="3:9" s="3" customFormat="1" x14ac:dyDescent="0.2">
      <c r="C243" s="217"/>
      <c r="D243" s="216"/>
      <c r="E243" s="216"/>
      <c r="F243" s="216"/>
      <c r="G243" s="216"/>
      <c r="H243" s="217"/>
      <c r="I243" s="217"/>
    </row>
    <row r="244" spans="3:9" s="3" customFormat="1" x14ac:dyDescent="0.2">
      <c r="C244" s="217"/>
      <c r="D244" s="216"/>
      <c r="E244" s="216"/>
      <c r="F244" s="216"/>
      <c r="G244" s="216"/>
      <c r="H244" s="217"/>
      <c r="I244" s="217"/>
    </row>
    <row r="245" spans="3:9" s="3" customFormat="1" x14ac:dyDescent="0.2">
      <c r="C245" s="217"/>
      <c r="D245" s="216"/>
      <c r="E245" s="216"/>
      <c r="F245" s="216"/>
      <c r="G245" s="216"/>
      <c r="H245" s="217"/>
      <c r="I245" s="217"/>
    </row>
    <row r="246" spans="3:9" s="3" customFormat="1" x14ac:dyDescent="0.2">
      <c r="C246" s="217"/>
      <c r="D246" s="216"/>
      <c r="E246" s="216"/>
      <c r="F246" s="216"/>
      <c r="G246" s="216"/>
      <c r="H246" s="217"/>
      <c r="I246" s="217"/>
    </row>
    <row r="247" spans="3:9" s="3" customFormat="1" x14ac:dyDescent="0.2">
      <c r="C247" s="217"/>
      <c r="D247" s="216"/>
      <c r="E247" s="216"/>
      <c r="F247" s="216"/>
      <c r="G247" s="216"/>
      <c r="H247" s="217"/>
      <c r="I247" s="217"/>
    </row>
    <row r="248" spans="3:9" s="3" customFormat="1" x14ac:dyDescent="0.2">
      <c r="C248" s="217"/>
      <c r="D248" s="216"/>
      <c r="E248" s="216"/>
      <c r="F248" s="216"/>
      <c r="G248" s="216"/>
      <c r="H248" s="217"/>
      <c r="I248" s="217"/>
    </row>
    <row r="249" spans="3:9" s="3" customFormat="1" x14ac:dyDescent="0.2">
      <c r="C249" s="217"/>
      <c r="D249" s="216"/>
      <c r="E249" s="216"/>
      <c r="F249" s="216"/>
      <c r="G249" s="216"/>
      <c r="H249" s="217"/>
      <c r="I249" s="217"/>
    </row>
    <row r="250" spans="3:9" s="3" customFormat="1" x14ac:dyDescent="0.2">
      <c r="C250" s="217"/>
      <c r="D250" s="216"/>
      <c r="E250" s="216"/>
      <c r="F250" s="216"/>
      <c r="G250" s="216"/>
      <c r="H250" s="217"/>
      <c r="I250" s="217"/>
    </row>
    <row r="251" spans="3:9" s="3" customFormat="1" x14ac:dyDescent="0.2">
      <c r="C251" s="217"/>
      <c r="D251" s="216"/>
      <c r="E251" s="216"/>
      <c r="F251" s="216"/>
      <c r="G251" s="216"/>
      <c r="H251" s="217"/>
      <c r="I251" s="217"/>
    </row>
    <row r="252" spans="3:9" s="3" customFormat="1" x14ac:dyDescent="0.2">
      <c r="C252" s="217"/>
      <c r="D252" s="216"/>
      <c r="E252" s="216"/>
      <c r="F252" s="216"/>
      <c r="G252" s="216"/>
      <c r="H252" s="217"/>
      <c r="I252" s="217"/>
    </row>
    <row r="253" spans="3:9" s="3" customFormat="1" x14ac:dyDescent="0.2">
      <c r="C253" s="217"/>
      <c r="D253" s="216"/>
      <c r="E253" s="216"/>
      <c r="F253" s="216"/>
      <c r="G253" s="216"/>
      <c r="H253" s="217"/>
      <c r="I253" s="217"/>
    </row>
    <row r="254" spans="3:9" s="3" customFormat="1" x14ac:dyDescent="0.2">
      <c r="C254" s="217"/>
      <c r="D254" s="216"/>
      <c r="E254" s="216"/>
      <c r="F254" s="216"/>
      <c r="G254" s="216"/>
      <c r="H254" s="217"/>
      <c r="I254" s="217"/>
    </row>
    <row r="255" spans="3:9" s="3" customFormat="1" x14ac:dyDescent="0.2">
      <c r="C255" s="217"/>
      <c r="D255" s="216"/>
      <c r="E255" s="216"/>
      <c r="F255" s="216"/>
      <c r="G255" s="216"/>
      <c r="H255" s="217"/>
      <c r="I255" s="217"/>
    </row>
    <row r="256" spans="3:9" s="3" customFormat="1" x14ac:dyDescent="0.2">
      <c r="C256" s="217"/>
      <c r="D256" s="216"/>
      <c r="E256" s="216"/>
      <c r="F256" s="216"/>
      <c r="G256" s="216"/>
      <c r="H256" s="217"/>
      <c r="I256" s="217"/>
    </row>
    <row r="257" spans="3:9" s="3" customFormat="1" x14ac:dyDescent="0.2">
      <c r="C257" s="217"/>
      <c r="D257" s="216"/>
      <c r="E257" s="216"/>
      <c r="F257" s="216"/>
      <c r="G257" s="216"/>
      <c r="H257" s="217"/>
      <c r="I257" s="217"/>
    </row>
    <row r="258" spans="3:9" s="3" customFormat="1" x14ac:dyDescent="0.2">
      <c r="C258" s="217"/>
      <c r="D258" s="216"/>
      <c r="E258" s="216"/>
      <c r="F258" s="216"/>
      <c r="G258" s="216"/>
      <c r="H258" s="217"/>
      <c r="I258" s="217"/>
    </row>
    <row r="259" spans="3:9" s="3" customFormat="1" x14ac:dyDescent="0.2">
      <c r="C259" s="217"/>
      <c r="D259" s="216"/>
      <c r="E259" s="216"/>
      <c r="F259" s="216"/>
      <c r="G259" s="216"/>
      <c r="H259" s="217"/>
      <c r="I259" s="217"/>
    </row>
    <row r="260" spans="3:9" s="3" customFormat="1" x14ac:dyDescent="0.2">
      <c r="C260" s="217"/>
      <c r="D260" s="216"/>
      <c r="E260" s="216"/>
      <c r="F260" s="216"/>
      <c r="G260" s="216"/>
      <c r="H260" s="217"/>
      <c r="I260" s="217"/>
    </row>
    <row r="261" spans="3:9" s="3" customFormat="1" x14ac:dyDescent="0.2">
      <c r="C261" s="217"/>
      <c r="D261" s="216"/>
      <c r="E261" s="216"/>
      <c r="F261" s="216"/>
      <c r="G261" s="216"/>
      <c r="H261" s="217"/>
      <c r="I261" s="217"/>
    </row>
    <row r="262" spans="3:9" s="3" customFormat="1" x14ac:dyDescent="0.2">
      <c r="C262" s="217"/>
      <c r="D262" s="216"/>
      <c r="E262" s="216"/>
      <c r="F262" s="216"/>
      <c r="G262" s="216"/>
      <c r="H262" s="217"/>
      <c r="I262" s="217"/>
    </row>
    <row r="263" spans="3:9" s="3" customFormat="1" x14ac:dyDescent="0.2">
      <c r="C263" s="217"/>
      <c r="D263" s="216"/>
      <c r="E263" s="216"/>
      <c r="F263" s="216"/>
      <c r="G263" s="216"/>
      <c r="H263" s="217"/>
      <c r="I263" s="217"/>
    </row>
    <row r="264" spans="3:9" s="3" customFormat="1" x14ac:dyDescent="0.2">
      <c r="C264" s="217"/>
      <c r="D264" s="216"/>
      <c r="E264" s="216"/>
      <c r="F264" s="216"/>
      <c r="G264" s="216"/>
      <c r="H264" s="217"/>
      <c r="I264" s="217"/>
    </row>
    <row r="265" spans="3:9" s="3" customFormat="1" x14ac:dyDescent="0.2">
      <c r="C265" s="217"/>
      <c r="D265" s="216"/>
      <c r="E265" s="216"/>
      <c r="F265" s="216"/>
      <c r="G265" s="216"/>
      <c r="H265" s="217"/>
      <c r="I265" s="217"/>
    </row>
    <row r="266" spans="3:9" s="3" customFormat="1" x14ac:dyDescent="0.2">
      <c r="C266" s="217"/>
      <c r="D266" s="216"/>
      <c r="E266" s="216"/>
      <c r="F266" s="216"/>
      <c r="G266" s="216"/>
      <c r="H266" s="217"/>
      <c r="I266" s="217"/>
    </row>
    <row r="267" spans="3:9" s="3" customFormat="1" x14ac:dyDescent="0.2">
      <c r="C267" s="217"/>
      <c r="D267" s="216"/>
      <c r="E267" s="216"/>
      <c r="F267" s="216"/>
      <c r="G267" s="216"/>
      <c r="H267" s="217"/>
      <c r="I267" s="217"/>
    </row>
    <row r="268" spans="3:9" s="3" customFormat="1" x14ac:dyDescent="0.2">
      <c r="C268" s="217"/>
      <c r="D268" s="216"/>
      <c r="E268" s="216"/>
      <c r="F268" s="216"/>
      <c r="G268" s="216"/>
      <c r="H268" s="217"/>
      <c r="I268" s="217"/>
    </row>
    <row r="269" spans="3:9" s="3" customFormat="1" x14ac:dyDescent="0.2">
      <c r="C269" s="217"/>
      <c r="D269" s="216"/>
      <c r="E269" s="216"/>
      <c r="F269" s="216"/>
      <c r="G269" s="216"/>
      <c r="H269" s="217"/>
      <c r="I269" s="217"/>
    </row>
    <row r="270" spans="3:9" s="3" customFormat="1" x14ac:dyDescent="0.2">
      <c r="C270" s="217"/>
      <c r="D270" s="216"/>
      <c r="E270" s="216"/>
      <c r="F270" s="216"/>
      <c r="G270" s="216"/>
      <c r="H270" s="217"/>
      <c r="I270" s="217"/>
    </row>
    <row r="271" spans="3:9" s="3" customFormat="1" x14ac:dyDescent="0.2">
      <c r="C271" s="217"/>
      <c r="D271" s="216"/>
      <c r="E271" s="216"/>
      <c r="F271" s="216"/>
      <c r="G271" s="216"/>
      <c r="H271" s="217"/>
      <c r="I271" s="217"/>
    </row>
    <row r="272" spans="3:9" s="3" customFormat="1" x14ac:dyDescent="0.2">
      <c r="C272" s="217"/>
      <c r="D272" s="216"/>
      <c r="E272" s="216"/>
      <c r="F272" s="216"/>
      <c r="G272" s="216"/>
      <c r="H272" s="217"/>
      <c r="I272" s="217"/>
    </row>
    <row r="273" spans="3:9" s="3" customFormat="1" x14ac:dyDescent="0.2">
      <c r="C273" s="217"/>
      <c r="D273" s="216"/>
      <c r="E273" s="216"/>
      <c r="F273" s="216"/>
      <c r="G273" s="216"/>
      <c r="H273" s="217"/>
      <c r="I273" s="217"/>
    </row>
    <row r="274" spans="3:9" s="3" customFormat="1" x14ac:dyDescent="0.2">
      <c r="C274" s="217"/>
      <c r="D274" s="216"/>
      <c r="E274" s="216"/>
      <c r="F274" s="216"/>
      <c r="G274" s="216"/>
      <c r="H274" s="217"/>
      <c r="I274" s="217"/>
    </row>
    <row r="275" spans="3:9" s="3" customFormat="1" x14ac:dyDescent="0.2">
      <c r="C275" s="217"/>
      <c r="D275" s="216"/>
      <c r="E275" s="216"/>
      <c r="F275" s="216"/>
      <c r="G275" s="216"/>
      <c r="H275" s="217"/>
      <c r="I275" s="217"/>
    </row>
    <row r="276" spans="3:9" s="3" customFormat="1" x14ac:dyDescent="0.2">
      <c r="C276" s="217"/>
      <c r="D276" s="216"/>
      <c r="E276" s="216"/>
      <c r="F276" s="216"/>
      <c r="G276" s="216"/>
      <c r="H276" s="217"/>
      <c r="I276" s="217"/>
    </row>
    <row r="277" spans="3:9" s="3" customFormat="1" x14ac:dyDescent="0.2">
      <c r="C277" s="217"/>
      <c r="D277" s="216"/>
      <c r="E277" s="216"/>
      <c r="F277" s="216"/>
      <c r="G277" s="216"/>
      <c r="H277" s="217"/>
      <c r="I277" s="217"/>
    </row>
    <row r="278" spans="3:9" s="3" customFormat="1" x14ac:dyDescent="0.2">
      <c r="C278" s="217"/>
      <c r="D278" s="216"/>
      <c r="E278" s="216"/>
      <c r="F278" s="216"/>
      <c r="G278" s="216"/>
      <c r="H278" s="217"/>
      <c r="I278" s="217"/>
    </row>
    <row r="279" spans="3:9" s="3" customFormat="1" x14ac:dyDescent="0.2">
      <c r="C279" s="217"/>
      <c r="D279" s="216"/>
      <c r="E279" s="216"/>
      <c r="F279" s="216"/>
      <c r="G279" s="216"/>
      <c r="H279" s="217"/>
      <c r="I279" s="217"/>
    </row>
    <row r="280" spans="3:9" s="3" customFormat="1" x14ac:dyDescent="0.2">
      <c r="C280" s="217"/>
      <c r="D280" s="216"/>
      <c r="E280" s="216"/>
      <c r="F280" s="216"/>
      <c r="G280" s="216"/>
      <c r="H280" s="217"/>
      <c r="I280" s="217"/>
    </row>
    <row r="281" spans="3:9" s="3" customFormat="1" x14ac:dyDescent="0.2">
      <c r="C281" s="217"/>
      <c r="D281" s="216"/>
      <c r="E281" s="216"/>
      <c r="F281" s="216"/>
      <c r="G281" s="216"/>
      <c r="H281" s="217"/>
      <c r="I281" s="217"/>
    </row>
    <row r="282" spans="3:9" s="3" customFormat="1" x14ac:dyDescent="0.2">
      <c r="C282" s="217"/>
      <c r="D282" s="216"/>
      <c r="E282" s="216"/>
      <c r="F282" s="216"/>
      <c r="G282" s="216"/>
      <c r="H282" s="217"/>
      <c r="I282" s="217"/>
    </row>
    <row r="283" spans="3:9" s="3" customFormat="1" x14ac:dyDescent="0.2">
      <c r="C283" s="217"/>
      <c r="D283" s="216"/>
      <c r="E283" s="216"/>
      <c r="F283" s="216"/>
      <c r="G283" s="216"/>
      <c r="H283" s="217"/>
      <c r="I283" s="217"/>
    </row>
    <row r="284" spans="3:9" s="3" customFormat="1" x14ac:dyDescent="0.2">
      <c r="C284" s="217"/>
      <c r="D284" s="216"/>
      <c r="E284" s="216"/>
      <c r="F284" s="216"/>
      <c r="G284" s="216"/>
      <c r="H284" s="217"/>
      <c r="I284" s="217"/>
    </row>
    <row r="285" spans="3:9" s="3" customFormat="1" x14ac:dyDescent="0.2">
      <c r="C285" s="217"/>
      <c r="D285" s="216"/>
      <c r="E285" s="216"/>
      <c r="F285" s="216"/>
      <c r="G285" s="216"/>
      <c r="H285" s="217"/>
      <c r="I285" s="217"/>
    </row>
    <row r="286" spans="3:9" s="3" customFormat="1" x14ac:dyDescent="0.2">
      <c r="C286" s="217"/>
      <c r="D286" s="216"/>
      <c r="E286" s="216"/>
      <c r="F286" s="216"/>
      <c r="G286" s="216"/>
      <c r="H286" s="217"/>
      <c r="I286" s="217"/>
    </row>
    <row r="287" spans="3:9" s="3" customFormat="1" x14ac:dyDescent="0.2">
      <c r="C287" s="217"/>
      <c r="D287" s="216"/>
      <c r="E287" s="216"/>
      <c r="F287" s="216"/>
      <c r="G287" s="216"/>
      <c r="H287" s="217"/>
      <c r="I287" s="217"/>
    </row>
    <row r="288" spans="3:9" s="3" customFormat="1" x14ac:dyDescent="0.2">
      <c r="C288" s="217"/>
      <c r="D288" s="216"/>
      <c r="E288" s="216"/>
      <c r="F288" s="216"/>
      <c r="G288" s="216"/>
      <c r="H288" s="217"/>
      <c r="I288" s="217"/>
    </row>
    <row r="289" spans="3:9" s="3" customFormat="1" x14ac:dyDescent="0.2">
      <c r="C289" s="217"/>
      <c r="D289" s="216"/>
      <c r="E289" s="216"/>
      <c r="F289" s="216"/>
      <c r="G289" s="216"/>
      <c r="H289" s="217"/>
      <c r="I289" s="217"/>
    </row>
    <row r="290" spans="3:9" s="3" customFormat="1" x14ac:dyDescent="0.2">
      <c r="C290" s="217"/>
      <c r="D290" s="216"/>
      <c r="E290" s="216"/>
      <c r="F290" s="216"/>
      <c r="G290" s="216"/>
      <c r="H290" s="217"/>
      <c r="I290" s="217"/>
    </row>
    <row r="291" spans="3:9" s="3" customFormat="1" x14ac:dyDescent="0.2">
      <c r="C291" s="217"/>
      <c r="D291" s="216"/>
      <c r="E291" s="216"/>
      <c r="F291" s="216"/>
      <c r="G291" s="216"/>
      <c r="H291" s="217"/>
      <c r="I291" s="217"/>
    </row>
    <row r="292" spans="3:9" s="3" customFormat="1" x14ac:dyDescent="0.2">
      <c r="C292" s="217"/>
      <c r="D292" s="216"/>
      <c r="E292" s="216"/>
      <c r="F292" s="216"/>
      <c r="G292" s="216"/>
      <c r="H292" s="217"/>
      <c r="I292" s="217"/>
    </row>
    <row r="293" spans="3:9" s="3" customFormat="1" x14ac:dyDescent="0.2">
      <c r="C293" s="217"/>
      <c r="D293" s="216"/>
      <c r="E293" s="216"/>
      <c r="F293" s="216"/>
      <c r="G293" s="216"/>
      <c r="H293" s="217"/>
      <c r="I293" s="217"/>
    </row>
    <row r="294" spans="3:9" s="3" customFormat="1" x14ac:dyDescent="0.2">
      <c r="C294" s="217"/>
      <c r="D294" s="216"/>
      <c r="E294" s="216"/>
      <c r="F294" s="216"/>
      <c r="G294" s="216"/>
      <c r="H294" s="217"/>
      <c r="I294" s="217"/>
    </row>
    <row r="295" spans="3:9" s="3" customFormat="1" x14ac:dyDescent="0.2">
      <c r="C295" s="217"/>
      <c r="D295" s="216"/>
      <c r="E295" s="216"/>
      <c r="F295" s="216"/>
      <c r="G295" s="216"/>
      <c r="H295" s="217"/>
      <c r="I295" s="217"/>
    </row>
    <row r="296" spans="3:9" s="3" customFormat="1" x14ac:dyDescent="0.2">
      <c r="C296" s="217"/>
      <c r="D296" s="216"/>
      <c r="E296" s="216"/>
      <c r="F296" s="216"/>
      <c r="G296" s="216"/>
      <c r="H296" s="217"/>
      <c r="I296" s="217"/>
    </row>
    <row r="297" spans="3:9" s="3" customFormat="1" x14ac:dyDescent="0.2">
      <c r="C297" s="217"/>
      <c r="D297" s="216"/>
      <c r="E297" s="216"/>
      <c r="F297" s="216"/>
      <c r="G297" s="216"/>
      <c r="H297" s="217"/>
      <c r="I297" s="217"/>
    </row>
    <row r="298" spans="3:9" s="3" customFormat="1" x14ac:dyDescent="0.2">
      <c r="C298" s="217"/>
      <c r="D298" s="216"/>
      <c r="E298" s="216"/>
      <c r="F298" s="216"/>
      <c r="G298" s="216"/>
      <c r="H298" s="217"/>
      <c r="I298" s="217"/>
    </row>
    <row r="299" spans="3:9" s="3" customFormat="1" x14ac:dyDescent="0.2">
      <c r="C299" s="217"/>
      <c r="D299" s="216"/>
      <c r="E299" s="216"/>
      <c r="F299" s="216"/>
      <c r="G299" s="216"/>
      <c r="H299" s="217"/>
      <c r="I299" s="217"/>
    </row>
    <row r="300" spans="3:9" s="3" customFormat="1" x14ac:dyDescent="0.2">
      <c r="C300" s="217"/>
      <c r="D300" s="216"/>
      <c r="E300" s="216"/>
      <c r="F300" s="216"/>
      <c r="G300" s="216"/>
      <c r="H300" s="217"/>
      <c r="I300" s="217"/>
    </row>
    <row r="301" spans="3:9" s="3" customFormat="1" x14ac:dyDescent="0.2">
      <c r="C301" s="217"/>
      <c r="D301" s="216"/>
      <c r="E301" s="216"/>
      <c r="F301" s="216"/>
      <c r="G301" s="216"/>
      <c r="H301" s="217"/>
      <c r="I301" s="217"/>
    </row>
    <row r="302" spans="3:9" s="3" customFormat="1" x14ac:dyDescent="0.2">
      <c r="C302" s="217"/>
      <c r="D302" s="216"/>
      <c r="E302" s="216"/>
      <c r="F302" s="216"/>
      <c r="G302" s="216"/>
      <c r="H302" s="217"/>
      <c r="I302" s="217"/>
    </row>
    <row r="303" spans="3:9" s="3" customFormat="1" x14ac:dyDescent="0.2">
      <c r="C303" s="217"/>
      <c r="D303" s="216"/>
      <c r="E303" s="216"/>
      <c r="F303" s="216"/>
      <c r="G303" s="216"/>
      <c r="H303" s="217"/>
      <c r="I303" s="217"/>
    </row>
    <row r="304" spans="3:9" s="3" customFormat="1" x14ac:dyDescent="0.2">
      <c r="C304" s="217"/>
      <c r="D304" s="216"/>
      <c r="E304" s="216"/>
      <c r="F304" s="216"/>
      <c r="G304" s="216"/>
      <c r="H304" s="217"/>
      <c r="I304" s="217"/>
    </row>
    <row r="305" spans="3:9" s="3" customFormat="1" x14ac:dyDescent="0.2">
      <c r="C305" s="217"/>
      <c r="D305" s="216"/>
      <c r="E305" s="216"/>
      <c r="F305" s="216"/>
      <c r="G305" s="216"/>
      <c r="H305" s="217"/>
      <c r="I305" s="217"/>
    </row>
    <row r="306" spans="3:9" s="3" customFormat="1" x14ac:dyDescent="0.2">
      <c r="C306" s="217"/>
      <c r="D306" s="216"/>
      <c r="E306" s="216"/>
      <c r="F306" s="216"/>
      <c r="G306" s="216"/>
      <c r="H306" s="217"/>
      <c r="I306" s="217"/>
    </row>
    <row r="307" spans="3:9" s="3" customFormat="1" x14ac:dyDescent="0.2">
      <c r="C307" s="217"/>
      <c r="D307" s="216"/>
      <c r="E307" s="216"/>
      <c r="F307" s="216"/>
      <c r="G307" s="216"/>
      <c r="H307" s="217"/>
      <c r="I307" s="217"/>
    </row>
    <row r="308" spans="3:9" s="3" customFormat="1" x14ac:dyDescent="0.2">
      <c r="C308" s="217"/>
      <c r="D308" s="216"/>
      <c r="E308" s="216"/>
      <c r="F308" s="216"/>
      <c r="G308" s="216"/>
      <c r="H308" s="217"/>
      <c r="I308" s="217"/>
    </row>
    <row r="309" spans="3:9" s="3" customFormat="1" x14ac:dyDescent="0.2">
      <c r="C309" s="217"/>
      <c r="D309" s="216"/>
      <c r="E309" s="216"/>
      <c r="F309" s="216"/>
      <c r="G309" s="216"/>
      <c r="H309" s="217"/>
      <c r="I309" s="217"/>
    </row>
    <row r="310" spans="3:9" s="3" customFormat="1" x14ac:dyDescent="0.2">
      <c r="C310" s="217"/>
      <c r="D310" s="216"/>
      <c r="E310" s="216"/>
      <c r="F310" s="216"/>
      <c r="G310" s="216"/>
      <c r="H310" s="217"/>
      <c r="I310" s="217"/>
    </row>
    <row r="311" spans="3:9" s="3" customFormat="1" x14ac:dyDescent="0.2">
      <c r="C311" s="217"/>
      <c r="D311" s="216"/>
      <c r="E311" s="216"/>
      <c r="F311" s="216"/>
      <c r="G311" s="216"/>
      <c r="H311" s="217"/>
      <c r="I311" s="217"/>
    </row>
    <row r="312" spans="3:9" s="3" customFormat="1" x14ac:dyDescent="0.2">
      <c r="C312" s="217"/>
      <c r="D312" s="216"/>
      <c r="E312" s="216"/>
      <c r="F312" s="216"/>
      <c r="G312" s="216"/>
      <c r="H312" s="217"/>
      <c r="I312" s="217"/>
    </row>
    <row r="313" spans="3:9" s="3" customFormat="1" x14ac:dyDescent="0.2">
      <c r="C313" s="217"/>
      <c r="D313" s="216"/>
      <c r="E313" s="216"/>
      <c r="F313" s="216"/>
      <c r="G313" s="216"/>
      <c r="H313" s="217"/>
      <c r="I313" s="217"/>
    </row>
    <row r="314" spans="3:9" s="3" customFormat="1" x14ac:dyDescent="0.2">
      <c r="C314" s="217"/>
      <c r="D314" s="216"/>
      <c r="E314" s="216"/>
      <c r="F314" s="216"/>
      <c r="G314" s="216"/>
      <c r="H314" s="217"/>
      <c r="I314" s="217"/>
    </row>
    <row r="315" spans="3:9" s="3" customFormat="1" x14ac:dyDescent="0.2">
      <c r="C315" s="217"/>
      <c r="D315" s="216"/>
      <c r="E315" s="216"/>
      <c r="F315" s="216"/>
      <c r="G315" s="216"/>
      <c r="H315" s="217"/>
      <c r="I315" s="217"/>
    </row>
    <row r="316" spans="3:9" s="3" customFormat="1" x14ac:dyDescent="0.2">
      <c r="C316" s="217"/>
      <c r="D316" s="216"/>
      <c r="E316" s="216"/>
      <c r="F316" s="216"/>
      <c r="G316" s="216"/>
      <c r="H316" s="217"/>
      <c r="I316" s="217"/>
    </row>
    <row r="317" spans="3:9" x14ac:dyDescent="0.2">
      <c r="G317" s="216"/>
    </row>
    <row r="318" spans="3:9" x14ac:dyDescent="0.2">
      <c r="G318" s="216"/>
    </row>
    <row r="319" spans="3:9" x14ac:dyDescent="0.2">
      <c r="G319" s="216"/>
    </row>
    <row r="320" spans="3:9" x14ac:dyDescent="0.2">
      <c r="G320" s="216"/>
    </row>
    <row r="321" spans="1:12" x14ac:dyDescent="0.2">
      <c r="G321" s="216"/>
    </row>
    <row r="322" spans="1:12" x14ac:dyDescent="0.2">
      <c r="G322" s="216"/>
    </row>
    <row r="323" spans="1:12" x14ac:dyDescent="0.2">
      <c r="G323" s="216"/>
    </row>
    <row r="324" spans="1:12" s="217" customFormat="1" x14ac:dyDescent="0.2">
      <c r="A324" s="2"/>
      <c r="B324" s="2"/>
      <c r="D324" s="216"/>
      <c r="E324" s="216"/>
      <c r="F324" s="216"/>
      <c r="G324" s="216"/>
      <c r="J324" s="2"/>
      <c r="K324" s="2"/>
      <c r="L324" s="2"/>
    </row>
    <row r="325" spans="1:12" s="217" customFormat="1" x14ac:dyDescent="0.2">
      <c r="A325" s="2"/>
      <c r="B325" s="2"/>
      <c r="D325" s="216"/>
      <c r="E325" s="216"/>
      <c r="F325" s="216"/>
      <c r="G325" s="216"/>
      <c r="J325" s="2"/>
      <c r="K325" s="2"/>
      <c r="L325" s="2"/>
    </row>
    <row r="326" spans="1:12" s="217" customFormat="1" x14ac:dyDescent="0.2">
      <c r="A326" s="2"/>
      <c r="B326" s="2"/>
      <c r="D326" s="216"/>
      <c r="E326" s="216"/>
      <c r="F326" s="216"/>
      <c r="G326" s="216"/>
      <c r="J326" s="2"/>
      <c r="K326" s="2"/>
      <c r="L326" s="2"/>
    </row>
    <row r="327" spans="1:12" s="217" customFormat="1" x14ac:dyDescent="0.2">
      <c r="A327" s="2"/>
      <c r="B327" s="2"/>
      <c r="D327" s="216"/>
      <c r="E327" s="216"/>
      <c r="F327" s="216"/>
      <c r="G327" s="216"/>
      <c r="J327" s="2"/>
      <c r="K327" s="2"/>
      <c r="L327" s="2"/>
    </row>
    <row r="328" spans="1:12" s="217" customFormat="1" x14ac:dyDescent="0.2">
      <c r="A328" s="2"/>
      <c r="B328" s="2"/>
      <c r="D328" s="216"/>
      <c r="E328" s="216"/>
      <c r="F328" s="216"/>
      <c r="G328" s="216"/>
      <c r="J328" s="2"/>
      <c r="K328" s="2"/>
      <c r="L328" s="2"/>
    </row>
    <row r="329" spans="1:12" s="217" customFormat="1" x14ac:dyDescent="0.2">
      <c r="A329" s="2"/>
      <c r="B329" s="2"/>
      <c r="D329" s="216"/>
      <c r="E329" s="216"/>
      <c r="F329" s="216"/>
      <c r="G329" s="216"/>
      <c r="J329" s="2"/>
      <c r="K329" s="2"/>
      <c r="L329" s="2"/>
    </row>
    <row r="330" spans="1:12" s="217" customFormat="1" x14ac:dyDescent="0.2">
      <c r="A330" s="2"/>
      <c r="B330" s="2"/>
      <c r="D330" s="216"/>
      <c r="E330" s="216"/>
      <c r="F330" s="216"/>
      <c r="G330" s="216"/>
      <c r="J330" s="2"/>
      <c r="K330" s="2"/>
      <c r="L330" s="2"/>
    </row>
    <row r="331" spans="1:12" s="217" customFormat="1" x14ac:dyDescent="0.2">
      <c r="A331" s="2"/>
      <c r="B331" s="2"/>
      <c r="D331" s="216"/>
      <c r="E331" s="216"/>
      <c r="F331" s="216"/>
      <c r="G331" s="216"/>
      <c r="J331" s="2"/>
      <c r="K331" s="2"/>
      <c r="L331" s="2"/>
    </row>
    <row r="332" spans="1:12" s="217" customFormat="1" x14ac:dyDescent="0.2">
      <c r="A332" s="2"/>
      <c r="B332" s="2"/>
      <c r="D332" s="216"/>
      <c r="E332" s="216"/>
      <c r="F332" s="216"/>
      <c r="G332" s="216"/>
      <c r="J332" s="2"/>
      <c r="K332" s="2"/>
      <c r="L332" s="2"/>
    </row>
    <row r="333" spans="1:12" s="217" customFormat="1" x14ac:dyDescent="0.2">
      <c r="A333" s="2"/>
      <c r="B333" s="2"/>
      <c r="D333" s="216"/>
      <c r="E333" s="216"/>
      <c r="F333" s="216"/>
      <c r="G333" s="216"/>
      <c r="J333" s="2"/>
      <c r="K333" s="2"/>
      <c r="L333" s="2"/>
    </row>
    <row r="334" spans="1:12" s="217" customFormat="1" x14ac:dyDescent="0.2">
      <c r="A334" s="2"/>
      <c r="B334" s="2"/>
      <c r="D334" s="216"/>
      <c r="E334" s="216"/>
      <c r="F334" s="216"/>
      <c r="G334" s="216"/>
      <c r="J334" s="2"/>
      <c r="K334" s="2"/>
      <c r="L334" s="2"/>
    </row>
    <row r="335" spans="1:12" s="217" customFormat="1" x14ac:dyDescent="0.2">
      <c r="A335" s="2"/>
      <c r="B335" s="2"/>
      <c r="D335" s="216"/>
      <c r="E335" s="216"/>
      <c r="F335" s="216"/>
      <c r="G335" s="216"/>
      <c r="J335" s="2"/>
      <c r="K335" s="2"/>
      <c r="L335" s="2"/>
    </row>
    <row r="336" spans="1:12" s="217" customFormat="1" x14ac:dyDescent="0.2">
      <c r="A336" s="2"/>
      <c r="B336" s="2"/>
      <c r="D336" s="216"/>
      <c r="E336" s="216"/>
      <c r="F336" s="216"/>
      <c r="G336" s="216"/>
      <c r="J336" s="2"/>
      <c r="K336" s="2"/>
      <c r="L336" s="2"/>
    </row>
    <row r="337" spans="1:12" s="217" customFormat="1" x14ac:dyDescent="0.2">
      <c r="A337" s="2"/>
      <c r="B337" s="2"/>
      <c r="D337" s="216"/>
      <c r="E337" s="216"/>
      <c r="F337" s="216"/>
      <c r="G337" s="216"/>
      <c r="J337" s="2"/>
      <c r="K337" s="2"/>
      <c r="L337" s="2"/>
    </row>
    <row r="338" spans="1:12" s="217" customFormat="1" x14ac:dyDescent="0.2">
      <c r="A338" s="2"/>
      <c r="B338" s="2"/>
      <c r="D338" s="216"/>
      <c r="E338" s="216"/>
      <c r="F338" s="216"/>
      <c r="G338" s="216"/>
      <c r="J338" s="2"/>
      <c r="K338" s="2"/>
      <c r="L338" s="2"/>
    </row>
    <row r="339" spans="1:12" s="217" customFormat="1" x14ac:dyDescent="0.2">
      <c r="A339" s="2"/>
      <c r="B339" s="2"/>
      <c r="D339" s="216"/>
      <c r="E339" s="216"/>
      <c r="F339" s="216"/>
      <c r="G339" s="216"/>
      <c r="J339" s="2"/>
      <c r="K339" s="2"/>
      <c r="L339" s="2"/>
    </row>
    <row r="340" spans="1:12" s="217" customFormat="1" x14ac:dyDescent="0.2">
      <c r="A340" s="2"/>
      <c r="B340" s="2"/>
      <c r="D340" s="216"/>
      <c r="E340" s="216"/>
      <c r="F340" s="216"/>
      <c r="G340" s="216"/>
      <c r="J340" s="2"/>
      <c r="K340" s="2"/>
      <c r="L340" s="2"/>
    </row>
    <row r="341" spans="1:12" s="217" customFormat="1" x14ac:dyDescent="0.2">
      <c r="A341" s="2"/>
      <c r="B341" s="2"/>
      <c r="D341" s="216"/>
      <c r="E341" s="216"/>
      <c r="F341" s="216"/>
      <c r="G341" s="216"/>
      <c r="J341" s="2"/>
      <c r="K341" s="2"/>
      <c r="L341" s="2"/>
    </row>
    <row r="342" spans="1:12" s="217" customFormat="1" x14ac:dyDescent="0.2">
      <c r="A342" s="2"/>
      <c r="B342" s="2"/>
      <c r="D342" s="216"/>
      <c r="E342" s="216"/>
      <c r="F342" s="216"/>
      <c r="G342" s="216"/>
      <c r="J342" s="2"/>
      <c r="K342" s="2"/>
      <c r="L342" s="2"/>
    </row>
    <row r="343" spans="1:12" s="217" customFormat="1" x14ac:dyDescent="0.2">
      <c r="A343" s="2"/>
      <c r="B343" s="2"/>
      <c r="D343" s="216"/>
      <c r="E343" s="216"/>
      <c r="F343" s="216"/>
      <c r="G343" s="216"/>
      <c r="J343" s="2"/>
      <c r="K343" s="2"/>
      <c r="L343" s="2"/>
    </row>
    <row r="344" spans="1:12" s="217" customFormat="1" x14ac:dyDescent="0.2">
      <c r="A344" s="2"/>
      <c r="B344" s="2"/>
      <c r="D344" s="216"/>
      <c r="E344" s="216"/>
      <c r="F344" s="216"/>
      <c r="G344" s="216"/>
      <c r="J344" s="2"/>
      <c r="K344" s="2"/>
      <c r="L344" s="2"/>
    </row>
    <row r="345" spans="1:12" s="217" customFormat="1" x14ac:dyDescent="0.2">
      <c r="A345" s="2"/>
      <c r="B345" s="2"/>
      <c r="D345" s="216"/>
      <c r="E345" s="216"/>
      <c r="F345" s="216"/>
      <c r="G345" s="216"/>
      <c r="J345" s="2"/>
      <c r="K345" s="2"/>
      <c r="L345" s="2"/>
    </row>
    <row r="346" spans="1:12" s="217" customFormat="1" x14ac:dyDescent="0.2">
      <c r="A346" s="2"/>
      <c r="B346" s="2"/>
      <c r="D346" s="216"/>
      <c r="E346" s="216"/>
      <c r="F346" s="216"/>
      <c r="G346" s="216"/>
      <c r="J346" s="2"/>
      <c r="K346" s="2"/>
      <c r="L346" s="2"/>
    </row>
    <row r="347" spans="1:12" s="217" customFormat="1" x14ac:dyDescent="0.2">
      <c r="A347" s="2"/>
      <c r="B347" s="2"/>
      <c r="D347" s="216"/>
      <c r="E347" s="216"/>
      <c r="F347" s="216"/>
      <c r="G347" s="216"/>
      <c r="J347" s="2"/>
      <c r="K347" s="2"/>
      <c r="L347" s="2"/>
    </row>
    <row r="348" spans="1:12" s="217" customFormat="1" x14ac:dyDescent="0.2">
      <c r="A348" s="2"/>
      <c r="B348" s="2"/>
      <c r="D348" s="216"/>
      <c r="E348" s="216"/>
      <c r="F348" s="216"/>
      <c r="G348" s="216"/>
      <c r="J348" s="2"/>
      <c r="K348" s="2"/>
      <c r="L348" s="2"/>
    </row>
    <row r="349" spans="1:12" s="217" customFormat="1" x14ac:dyDescent="0.2">
      <c r="A349" s="2"/>
      <c r="B349" s="2"/>
      <c r="D349" s="216"/>
      <c r="E349" s="216"/>
      <c r="F349" s="216"/>
      <c r="G349" s="216"/>
      <c r="J349" s="2"/>
      <c r="K349" s="2"/>
      <c r="L349" s="2"/>
    </row>
    <row r="350" spans="1:12" s="217" customFormat="1" x14ac:dyDescent="0.2">
      <c r="A350" s="2"/>
      <c r="B350" s="2"/>
      <c r="D350" s="216"/>
      <c r="E350" s="216"/>
      <c r="F350" s="216"/>
      <c r="G350" s="216"/>
      <c r="J350" s="2"/>
      <c r="K350" s="2"/>
      <c r="L350" s="2"/>
    </row>
    <row r="351" spans="1:12" s="217" customFormat="1" x14ac:dyDescent="0.2">
      <c r="A351" s="2"/>
      <c r="B351" s="2"/>
      <c r="D351" s="216"/>
      <c r="E351" s="216"/>
      <c r="F351" s="216"/>
      <c r="G351" s="216"/>
      <c r="J351" s="2"/>
      <c r="K351" s="2"/>
      <c r="L351" s="2"/>
    </row>
    <row r="352" spans="1:12" s="217" customFormat="1" x14ac:dyDescent="0.2">
      <c r="A352" s="2"/>
      <c r="B352" s="2"/>
      <c r="D352" s="216"/>
      <c r="E352" s="216"/>
      <c r="F352" s="216"/>
      <c r="G352" s="216"/>
      <c r="J352" s="2"/>
      <c r="K352" s="2"/>
      <c r="L352" s="2"/>
    </row>
    <row r="353" spans="1:12" s="217" customFormat="1" x14ac:dyDescent="0.2">
      <c r="A353" s="2"/>
      <c r="B353" s="2"/>
      <c r="D353" s="216"/>
      <c r="E353" s="216"/>
      <c r="F353" s="216"/>
      <c r="G353" s="216"/>
      <c r="J353" s="2"/>
      <c r="K353" s="2"/>
      <c r="L353" s="2"/>
    </row>
    <row r="354" spans="1:12" s="217" customFormat="1" x14ac:dyDescent="0.2">
      <c r="A354" s="2"/>
      <c r="B354" s="2"/>
      <c r="D354" s="216"/>
      <c r="E354" s="216"/>
      <c r="F354" s="216"/>
      <c r="G354" s="216"/>
      <c r="J354" s="2"/>
      <c r="K354" s="2"/>
      <c r="L354" s="2"/>
    </row>
    <row r="355" spans="1:12" s="217" customFormat="1" x14ac:dyDescent="0.2">
      <c r="A355" s="2"/>
      <c r="B355" s="2"/>
      <c r="D355" s="216"/>
      <c r="E355" s="216"/>
      <c r="F355" s="216"/>
      <c r="G355" s="216"/>
      <c r="J355" s="2"/>
      <c r="K355" s="2"/>
      <c r="L355" s="2"/>
    </row>
    <row r="356" spans="1:12" s="217" customFormat="1" x14ac:dyDescent="0.2">
      <c r="A356" s="2"/>
      <c r="B356" s="2"/>
      <c r="D356" s="216"/>
      <c r="E356" s="216"/>
      <c r="F356" s="216"/>
      <c r="G356" s="216"/>
      <c r="J356" s="2"/>
      <c r="K356" s="2"/>
      <c r="L356" s="2"/>
    </row>
    <row r="357" spans="1:12" s="217" customFormat="1" x14ac:dyDescent="0.2">
      <c r="A357" s="2"/>
      <c r="B357" s="2"/>
      <c r="D357" s="216"/>
      <c r="E357" s="216"/>
      <c r="F357" s="216"/>
      <c r="G357" s="216"/>
      <c r="J357" s="2"/>
      <c r="K357" s="2"/>
      <c r="L357" s="2"/>
    </row>
  </sheetData>
  <mergeCells count="1">
    <mergeCell ref="B13:B14"/>
  </mergeCells>
  <hyperlinks>
    <hyperlink ref="I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showGridLines="0" topLeftCell="A49" zoomScale="96" zoomScaleNormal="96" workbookViewId="0">
      <selection activeCell="B72" sqref="B72"/>
    </sheetView>
  </sheetViews>
  <sheetFormatPr baseColWidth="10" defaultRowHeight="15" x14ac:dyDescent="0.25"/>
  <cols>
    <col min="1" max="1" width="6.28515625" style="16" customWidth="1"/>
    <col min="2" max="2" width="14.85546875" customWidth="1"/>
  </cols>
  <sheetData>
    <row r="1" spans="2:12" s="16" customFormat="1" x14ac:dyDescent="0.25"/>
    <row r="2" spans="2:12" s="16" customFormat="1" x14ac:dyDescent="0.25"/>
    <row r="3" spans="2:12" s="16" customFormat="1" x14ac:dyDescent="0.25"/>
    <row r="4" spans="2:12" s="16" customFormat="1" ht="15.75" x14ac:dyDescent="0.25">
      <c r="C4" s="415" t="s">
        <v>559</v>
      </c>
    </row>
    <row r="5" spans="2:12" s="16" customFormat="1" x14ac:dyDescent="0.25"/>
    <row r="6" spans="2:12" s="16" customFormat="1" x14ac:dyDescent="0.25"/>
    <row r="7" spans="2:12" s="2" customFormat="1" ht="5.25" customHeight="1" thickBot="1" x14ac:dyDescent="0.25">
      <c r="B7" s="4"/>
      <c r="C7" s="4"/>
      <c r="D7" s="4"/>
      <c r="E7" s="24"/>
      <c r="F7" s="24"/>
      <c r="G7" s="4"/>
      <c r="H7" s="4"/>
      <c r="I7" s="4"/>
      <c r="J7" s="69"/>
      <c r="K7" s="4"/>
      <c r="L7" s="4"/>
    </row>
    <row r="8" spans="2:12" s="2" customFormat="1" ht="5.25" customHeight="1" x14ac:dyDescent="0.2">
      <c r="C8" s="5"/>
      <c r="D8" s="5"/>
      <c r="E8" s="25"/>
      <c r="F8" s="25"/>
      <c r="G8" s="5"/>
      <c r="H8" s="5"/>
      <c r="I8" s="5"/>
      <c r="J8" s="20"/>
      <c r="K8" s="5"/>
      <c r="L8" s="5"/>
    </row>
    <row r="9" spans="2:12" x14ac:dyDescent="0.25">
      <c r="B9" s="406" t="s">
        <v>455</v>
      </c>
    </row>
    <row r="10" spans="2:12" s="407" customFormat="1" ht="14.25" x14ac:dyDescent="0.2"/>
    <row r="11" spans="2:12" s="407" customFormat="1" x14ac:dyDescent="0.25">
      <c r="B11" s="406" t="s">
        <v>456</v>
      </c>
    </row>
    <row r="12" spans="2:12" s="408" customFormat="1" x14ac:dyDescent="0.25">
      <c r="B12" s="409" t="s">
        <v>408</v>
      </c>
    </row>
    <row r="13" spans="2:12" s="407" customFormat="1" x14ac:dyDescent="0.25">
      <c r="B13" s="409" t="s">
        <v>409</v>
      </c>
      <c r="C13" s="410"/>
      <c r="D13" s="410"/>
      <c r="E13" s="410"/>
    </row>
    <row r="14" spans="2:12" s="407" customFormat="1" x14ac:dyDescent="0.25">
      <c r="B14" s="409" t="s">
        <v>410</v>
      </c>
      <c r="C14" s="410"/>
      <c r="D14" s="410"/>
      <c r="E14" s="410"/>
    </row>
    <row r="15" spans="2:12" s="407" customFormat="1" x14ac:dyDescent="0.25">
      <c r="B15" s="409" t="s">
        <v>411</v>
      </c>
      <c r="C15" s="410"/>
      <c r="D15" s="410"/>
      <c r="E15" s="410"/>
    </row>
    <row r="16" spans="2:12" s="407" customFormat="1" x14ac:dyDescent="0.25">
      <c r="B16" s="409" t="s">
        <v>412</v>
      </c>
      <c r="C16" s="410"/>
      <c r="D16" s="410"/>
      <c r="E16" s="410"/>
    </row>
    <row r="17" spans="2:2" s="407" customFormat="1" x14ac:dyDescent="0.25">
      <c r="B17" s="411"/>
    </row>
    <row r="18" spans="2:2" s="407" customFormat="1" x14ac:dyDescent="0.25">
      <c r="B18" s="412" t="s">
        <v>457</v>
      </c>
    </row>
    <row r="19" spans="2:2" s="410" customFormat="1" x14ac:dyDescent="0.25">
      <c r="B19" s="409" t="s">
        <v>527</v>
      </c>
    </row>
    <row r="20" spans="2:2" s="410" customFormat="1" x14ac:dyDescent="0.25">
      <c r="B20" s="409" t="s">
        <v>413</v>
      </c>
    </row>
    <row r="21" spans="2:2" s="407" customFormat="1" x14ac:dyDescent="0.25">
      <c r="B21" s="411"/>
    </row>
    <row r="22" spans="2:2" s="407" customFormat="1" x14ac:dyDescent="0.25">
      <c r="B22" s="412" t="s">
        <v>458</v>
      </c>
    </row>
    <row r="23" spans="2:2" s="410" customFormat="1" x14ac:dyDescent="0.25">
      <c r="B23" s="409" t="s">
        <v>414</v>
      </c>
    </row>
    <row r="24" spans="2:2" s="410" customFormat="1" x14ac:dyDescent="0.25">
      <c r="B24" s="409" t="s">
        <v>415</v>
      </c>
    </row>
    <row r="25" spans="2:2" s="410" customFormat="1" x14ac:dyDescent="0.25">
      <c r="B25" s="409" t="s">
        <v>416</v>
      </c>
    </row>
    <row r="26" spans="2:2" s="410" customFormat="1" x14ac:dyDescent="0.25">
      <c r="B26" s="409" t="s">
        <v>417</v>
      </c>
    </row>
    <row r="27" spans="2:2" s="410" customFormat="1" x14ac:dyDescent="0.25">
      <c r="B27" s="409" t="s">
        <v>418</v>
      </c>
    </row>
    <row r="28" spans="2:2" s="410" customFormat="1" x14ac:dyDescent="0.25">
      <c r="B28" s="409" t="s">
        <v>419</v>
      </c>
    </row>
    <row r="29" spans="2:2" s="410" customFormat="1" x14ac:dyDescent="0.25">
      <c r="B29" s="409" t="s">
        <v>420</v>
      </c>
    </row>
    <row r="30" spans="2:2" s="410" customFormat="1" x14ac:dyDescent="0.25">
      <c r="B30" s="409" t="s">
        <v>421</v>
      </c>
    </row>
    <row r="31" spans="2:2" s="407" customFormat="1" x14ac:dyDescent="0.25">
      <c r="B31" s="411"/>
    </row>
    <row r="32" spans="2:2" s="407" customFormat="1" x14ac:dyDescent="0.25">
      <c r="B32" s="412" t="s">
        <v>459</v>
      </c>
    </row>
    <row r="33" spans="2:2" s="410" customFormat="1" x14ac:dyDescent="0.25">
      <c r="B33" s="409" t="s">
        <v>422</v>
      </c>
    </row>
    <row r="34" spans="2:2" s="410" customFormat="1" x14ac:dyDescent="0.25">
      <c r="B34" s="409" t="s">
        <v>423</v>
      </c>
    </row>
    <row r="35" spans="2:2" s="410" customFormat="1" x14ac:dyDescent="0.25">
      <c r="B35" s="409" t="s">
        <v>424</v>
      </c>
    </row>
    <row r="36" spans="2:2" s="407" customFormat="1" x14ac:dyDescent="0.25">
      <c r="B36" s="411"/>
    </row>
    <row r="37" spans="2:2" s="407" customFormat="1" x14ac:dyDescent="0.25">
      <c r="B37" s="412" t="s">
        <v>460</v>
      </c>
    </row>
    <row r="38" spans="2:2" s="410" customFormat="1" x14ac:dyDescent="0.25">
      <c r="B38" s="409" t="s">
        <v>425</v>
      </c>
    </row>
    <row r="39" spans="2:2" s="410" customFormat="1" x14ac:dyDescent="0.25">
      <c r="B39" s="409" t="s">
        <v>426</v>
      </c>
    </row>
    <row r="40" spans="2:2" s="410" customFormat="1" x14ac:dyDescent="0.25">
      <c r="B40" s="409" t="s">
        <v>427</v>
      </c>
    </row>
    <row r="41" spans="2:2" s="407" customFormat="1" x14ac:dyDescent="0.25">
      <c r="B41" s="411"/>
    </row>
    <row r="42" spans="2:2" s="407" customFormat="1" x14ac:dyDescent="0.25">
      <c r="B42" s="412" t="s">
        <v>461</v>
      </c>
    </row>
    <row r="43" spans="2:2" s="410" customFormat="1" x14ac:dyDescent="0.25">
      <c r="B43" s="409" t="s">
        <v>428</v>
      </c>
    </row>
    <row r="44" spans="2:2" s="408" customFormat="1" x14ac:dyDescent="0.25">
      <c r="B44" s="489" t="s">
        <v>537</v>
      </c>
    </row>
    <row r="45" spans="2:2" s="407" customFormat="1" x14ac:dyDescent="0.25">
      <c r="B45" s="411"/>
    </row>
    <row r="46" spans="2:2" s="407" customFormat="1" x14ac:dyDescent="0.25">
      <c r="B46" s="412" t="s">
        <v>462</v>
      </c>
    </row>
    <row r="47" spans="2:2" s="410" customFormat="1" x14ac:dyDescent="0.25">
      <c r="B47" s="409" t="s">
        <v>429</v>
      </c>
    </row>
    <row r="48" spans="2:2" s="407" customFormat="1" x14ac:dyDescent="0.25">
      <c r="B48" s="411"/>
    </row>
    <row r="49" spans="2:6" s="407" customFormat="1" x14ac:dyDescent="0.25">
      <c r="B49" s="412" t="s">
        <v>463</v>
      </c>
    </row>
    <row r="50" spans="2:6" s="410" customFormat="1" x14ac:dyDescent="0.25">
      <c r="B50" s="409" t="s">
        <v>430</v>
      </c>
    </row>
    <row r="51" spans="2:6" s="410" customFormat="1" x14ac:dyDescent="0.25">
      <c r="B51" s="409" t="s">
        <v>431</v>
      </c>
    </row>
    <row r="52" spans="2:6" s="410" customFormat="1" x14ac:dyDescent="0.25">
      <c r="B52" s="409" t="s">
        <v>432</v>
      </c>
    </row>
    <row r="53" spans="2:6" s="410" customFormat="1" x14ac:dyDescent="0.25">
      <c r="B53" s="409" t="s">
        <v>433</v>
      </c>
    </row>
    <row r="54" spans="2:6" s="410" customFormat="1" x14ac:dyDescent="0.25">
      <c r="B54" s="409" t="s">
        <v>434</v>
      </c>
    </row>
    <row r="55" spans="2:6" s="410" customFormat="1" x14ac:dyDescent="0.25">
      <c r="B55" s="409" t="s">
        <v>435</v>
      </c>
    </row>
    <row r="56" spans="2:6" s="407" customFormat="1" x14ac:dyDescent="0.25">
      <c r="B56" s="411"/>
    </row>
    <row r="57" spans="2:6" s="407" customFormat="1" x14ac:dyDescent="0.25">
      <c r="B57" s="412" t="s">
        <v>464</v>
      </c>
    </row>
    <row r="58" spans="2:6" s="410" customFormat="1" x14ac:dyDescent="0.25">
      <c r="B58" s="409" t="s">
        <v>436</v>
      </c>
      <c r="C58" s="408"/>
      <c r="D58" s="408"/>
      <c r="E58" s="408"/>
      <c r="F58" s="408"/>
    </row>
    <row r="59" spans="2:6" s="410" customFormat="1" x14ac:dyDescent="0.25">
      <c r="B59" s="409" t="s">
        <v>437</v>
      </c>
      <c r="C59" s="408"/>
      <c r="D59" s="408"/>
      <c r="E59" s="408"/>
      <c r="F59" s="408"/>
    </row>
    <row r="60" spans="2:6" s="410" customFormat="1" x14ac:dyDescent="0.25">
      <c r="B60" s="409" t="s">
        <v>438</v>
      </c>
      <c r="C60" s="408"/>
      <c r="D60" s="408"/>
      <c r="E60" s="408"/>
      <c r="F60" s="408"/>
    </row>
    <row r="61" spans="2:6" s="410" customFormat="1" x14ac:dyDescent="0.25">
      <c r="B61" s="409" t="s">
        <v>439</v>
      </c>
      <c r="C61" s="408"/>
      <c r="D61" s="408"/>
      <c r="E61" s="408"/>
      <c r="F61" s="408"/>
    </row>
    <row r="62" spans="2:6" s="410" customFormat="1" x14ac:dyDescent="0.25">
      <c r="B62" s="409" t="s">
        <v>440</v>
      </c>
      <c r="C62" s="408"/>
      <c r="D62" s="408"/>
      <c r="E62" s="408"/>
      <c r="F62" s="408"/>
    </row>
    <row r="63" spans="2:6" s="410" customFormat="1" x14ac:dyDescent="0.25">
      <c r="B63" s="409" t="s">
        <v>441</v>
      </c>
      <c r="C63" s="408"/>
      <c r="D63" s="408"/>
      <c r="E63" s="408"/>
      <c r="F63" s="408"/>
    </row>
    <row r="64" spans="2:6" s="407" customFormat="1" x14ac:dyDescent="0.25">
      <c r="B64" s="411"/>
      <c r="C64" s="413"/>
      <c r="D64" s="413"/>
      <c r="E64" s="413"/>
      <c r="F64" s="413"/>
    </row>
    <row r="65" spans="2:8" s="407" customFormat="1" x14ac:dyDescent="0.25">
      <c r="B65" s="412" t="s">
        <v>465</v>
      </c>
      <c r="C65" s="413"/>
      <c r="D65" s="413"/>
      <c r="E65" s="413"/>
      <c r="F65" s="413"/>
    </row>
    <row r="66" spans="2:8" s="408" customFormat="1" x14ac:dyDescent="0.25">
      <c r="B66" s="489" t="s">
        <v>587</v>
      </c>
    </row>
    <row r="67" spans="2:8" s="408" customFormat="1" x14ac:dyDescent="0.25">
      <c r="B67" s="409" t="s">
        <v>442</v>
      </c>
    </row>
    <row r="68" spans="2:8" s="408" customFormat="1" x14ac:dyDescent="0.25">
      <c r="B68" s="409" t="s">
        <v>443</v>
      </c>
    </row>
    <row r="69" spans="2:8" s="408" customFormat="1" x14ac:dyDescent="0.25">
      <c r="B69" s="409" t="s">
        <v>444</v>
      </c>
    </row>
    <row r="70" spans="2:8" s="407" customFormat="1" x14ac:dyDescent="0.25">
      <c r="B70" s="411"/>
      <c r="C70" s="413"/>
      <c r="D70" s="413"/>
      <c r="E70" s="413"/>
      <c r="F70" s="413"/>
    </row>
    <row r="71" spans="2:8" s="407" customFormat="1" x14ac:dyDescent="0.25">
      <c r="B71" s="412" t="s">
        <v>466</v>
      </c>
      <c r="C71" s="413"/>
      <c r="D71" s="413"/>
      <c r="E71" s="413"/>
      <c r="F71" s="413"/>
    </row>
    <row r="72" spans="2:8" s="410" customFormat="1" x14ac:dyDescent="0.25">
      <c r="B72" s="409" t="s">
        <v>445</v>
      </c>
    </row>
    <row r="73" spans="2:8" s="410" customFormat="1" x14ac:dyDescent="0.25">
      <c r="B73" s="409" t="s">
        <v>446</v>
      </c>
    </row>
    <row r="74" spans="2:8" s="407" customFormat="1" x14ac:dyDescent="0.25">
      <c r="B74" s="411"/>
    </row>
    <row r="75" spans="2:8" s="407" customFormat="1" x14ac:dyDescent="0.25">
      <c r="B75" s="412" t="s">
        <v>467</v>
      </c>
    </row>
    <row r="76" spans="2:8" s="410" customFormat="1" x14ac:dyDescent="0.25">
      <c r="B76" s="409" t="s">
        <v>447</v>
      </c>
    </row>
    <row r="77" spans="2:8" s="407" customFormat="1" x14ac:dyDescent="0.25">
      <c r="B77" s="411"/>
    </row>
    <row r="78" spans="2:8" s="407" customFormat="1" x14ac:dyDescent="0.25">
      <c r="B78" s="412" t="s">
        <v>468</v>
      </c>
    </row>
    <row r="79" spans="2:8" s="410" customFormat="1" x14ac:dyDescent="0.25">
      <c r="B79" s="489" t="s">
        <v>538</v>
      </c>
      <c r="C79" s="408"/>
      <c r="D79" s="408"/>
      <c r="E79" s="408"/>
      <c r="F79" s="408"/>
      <c r="G79" s="408"/>
      <c r="H79" s="408"/>
    </row>
    <row r="80" spans="2:8" s="410" customFormat="1" x14ac:dyDescent="0.25">
      <c r="B80" s="409" t="s">
        <v>448</v>
      </c>
      <c r="C80" s="408"/>
      <c r="D80" s="408"/>
      <c r="E80" s="408"/>
      <c r="F80" s="408"/>
      <c r="G80" s="408"/>
    </row>
    <row r="81" spans="2:10" s="408" customFormat="1" x14ac:dyDescent="0.25">
      <c r="B81" s="409" t="s">
        <v>449</v>
      </c>
    </row>
    <row r="82" spans="2:10" s="410" customFormat="1" x14ac:dyDescent="0.25">
      <c r="B82" s="409" t="s">
        <v>450</v>
      </c>
      <c r="C82" s="408"/>
      <c r="D82" s="408"/>
      <c r="E82" s="408"/>
      <c r="F82" s="408"/>
      <c r="G82" s="408"/>
      <c r="H82" s="408"/>
      <c r="I82" s="408"/>
      <c r="J82" s="408"/>
    </row>
    <row r="83" spans="2:10" s="410" customFormat="1" x14ac:dyDescent="0.25">
      <c r="B83" s="409" t="s">
        <v>451</v>
      </c>
      <c r="C83" s="408"/>
      <c r="D83" s="408"/>
      <c r="E83" s="408"/>
      <c r="F83" s="408"/>
      <c r="G83" s="408"/>
      <c r="H83" s="408"/>
      <c r="I83" s="408"/>
      <c r="J83" s="408"/>
    </row>
    <row r="84" spans="2:10" s="408" customFormat="1" x14ac:dyDescent="0.25">
      <c r="B84" s="409" t="s">
        <v>452</v>
      </c>
    </row>
    <row r="85" spans="2:10" s="410" customFormat="1" x14ac:dyDescent="0.25">
      <c r="B85" s="409" t="s">
        <v>453</v>
      </c>
      <c r="C85" s="408"/>
      <c r="D85" s="408"/>
      <c r="E85" s="408"/>
      <c r="F85" s="408"/>
      <c r="G85" s="408"/>
      <c r="H85" s="408"/>
      <c r="I85" s="408"/>
      <c r="J85" s="408"/>
    </row>
    <row r="86" spans="2:10" s="410" customFormat="1" x14ac:dyDescent="0.25">
      <c r="B86" s="409" t="s">
        <v>454</v>
      </c>
      <c r="C86" s="408"/>
      <c r="D86" s="408"/>
      <c r="E86" s="408"/>
      <c r="F86" s="408"/>
      <c r="G86" s="408"/>
      <c r="H86" s="408"/>
      <c r="I86" s="408"/>
      <c r="J86" s="408"/>
    </row>
    <row r="87" spans="2:10" s="407" customFormat="1" x14ac:dyDescent="0.25">
      <c r="B87" s="411"/>
      <c r="C87" s="413"/>
      <c r="D87" s="413"/>
      <c r="E87" s="413"/>
      <c r="F87" s="413"/>
      <c r="G87" s="413"/>
      <c r="H87" s="413"/>
      <c r="I87" s="413"/>
      <c r="J87" s="413"/>
    </row>
    <row r="88" spans="2:10" s="407" customFormat="1" x14ac:dyDescent="0.25">
      <c r="B88" s="411" t="s">
        <v>511</v>
      </c>
      <c r="C88" s="413"/>
      <c r="D88" s="413"/>
      <c r="E88" s="413"/>
      <c r="F88" s="413"/>
      <c r="G88" s="413"/>
      <c r="H88" s="413"/>
      <c r="I88" s="413"/>
      <c r="J88" s="413"/>
    </row>
    <row r="89" spans="2:10" s="408" customFormat="1" x14ac:dyDescent="0.25">
      <c r="B89" s="408" t="s">
        <v>470</v>
      </c>
    </row>
    <row r="90" spans="2:10" s="407" customFormat="1" ht="14.25" x14ac:dyDescent="0.2"/>
  </sheetData>
  <hyperlinks>
    <hyperlink ref="B12" location="'Tabla 1 '!A1" display="Tabla 1. Número total de archivos encuestados"/>
    <hyperlink ref="B13" location="'Tabla 2'!A1" display="Tabla 2. Archivos encuestados según clasificación por tipo"/>
    <hyperlink ref="B14" location="'Tabla 3'!A1" display="Tabla 3. Archivos encuestados según titularidad"/>
    <hyperlink ref="B15" location="'Tabla 4'!A1" display="Tabla 4. Archivos encuestados por sistemas y subsistemas (Comunidad de Madrid)"/>
    <hyperlink ref="B16" location="'Tabla 5'!A1" display="Tabla 5. Archivos según fecha de creación"/>
    <hyperlink ref="B19" location="'Tabla 6'!A1" display="Tabla 6. Archivos según superficie construída en metros cuadrados"/>
    <hyperlink ref="B20" location="'Tabla 7'!A1" display="Tabla 7. Archivos según medidas de seguridad: archivos con sistema de detección de incendios / archivos con sistemas de extinción automática"/>
    <hyperlink ref="B23" location="'Tabla 8'!A1" display="Tabla 8. Archivos por capacidad para conservar documentos (en metros lineales de estantería instalada)"/>
    <hyperlink ref="B24" location="'Tabla 9'!A1" display="Tabla 9. Archivos por superficie útil destinada a depósitos"/>
    <hyperlink ref="B25" location="'Tabla 10'!A1" display="Tabla 10. Archivos por superficie útil destinada a otros usos"/>
    <hyperlink ref="B26" location="'Tabla 11'!A1" display="Tabla 11. Archivos por metros lineales de estantería total"/>
    <hyperlink ref="B27" location="'Tabla 12'!A1" display="Tabla 12. Archivos por metros lineales de estantería ocupada"/>
    <hyperlink ref="B28" location="'Tabla 13'!A1" display="Tabla 13. Archivos por metros lineales de estantería disponible"/>
    <hyperlink ref="B29" location="'Tabla 14'!A1" display="Tabla 14. Archivos por metros lineales de estantería fija"/>
    <hyperlink ref="B30" location="'Tabla 15'!A1" display="Tabla 15. Archivos por metros lineales de estantería móvil"/>
    <hyperlink ref="B35" location="'Tabla 18'!A1" display="Tabla 18. Archivos según régimen de apertura (sólo de mañana, de mañana y de tarde)"/>
    <hyperlink ref="B34" location="'Tabla 17'!A1" display="Tabla 17. Archivos según horas semanales de apertura: menos de 20 horas, de 21 a 35 horas, de 36 a 50 horas, más de 50 horas"/>
    <hyperlink ref="B33" location="'Tabla 16'!A1" display="Tabla 16. Archivos según el tipo de acceso, libre o restringido"/>
    <hyperlink ref="B38" location="'Tabla 19'!A1" display="Tabla 19. Archivos según los servicios que prestan"/>
    <hyperlink ref="B39" location="'Tabla 20'!A1" display="Tabla 20. Archivos según equipamientos disponibles"/>
    <hyperlink ref="B40" location="'Tabla 21'!A1" display="Tabla 21. Archivos según el número de puestos de consulta disponibles en sala  "/>
    <hyperlink ref="B43" location="'Tabla 22'!A1" display="Tabla 22. Archivos según el nivel de informatización "/>
    <hyperlink ref="B47" location="'Tabla 24'!A1" display="Tabla 24. Archivos según disponibilidad de Sistema de Gestión de Documentos en la institución de que dependen"/>
    <hyperlink ref="B55" location="'Tabla 30'!A1" display="Tabla 30. Archivos según documentación facilitada a los usuarios"/>
    <hyperlink ref="B54" location="'Tabla 29'!A1" display="Tabla 29. Archivos según el número de  consultas realizadas en los mismos "/>
    <hyperlink ref="B53" location="'Tabla 28'!A1" display="Tabla 28. Archivos según el número de usuarios de la biblioteca auxiliar "/>
    <hyperlink ref="B52" location="'Tabla 27'!A1" display="Tabla 27. Archivos según el número de visitantes"/>
    <hyperlink ref="B51" location="'Tabla 26'!A1" display="Tabla 26. Archivos según el volumen de certificaciones y compulsas de documentos "/>
    <hyperlink ref="B50" location="'Tabla 25'!A1" display="Tabla 25. Archivos según número de usuarios externos"/>
    <hyperlink ref="B58" location="'Tabla 31'!A1" display="Tabla 31. Exposiciones organizadas por archivos"/>
    <hyperlink ref="B59" location="'Tabla 32'!A1" display="Tabla 32. Archivos según actividades educativas"/>
    <hyperlink ref="B61" location="'Tabla 34'!A1" display="Tabla 34. Archivos según número de publicaciones editadas"/>
    <hyperlink ref="B62" location="'Tabla 35'!A1" display="Tabla 35. Archivos con guía publicada"/>
    <hyperlink ref="B63" location="'Tabla 36'!A1" display="Tabla 36. Archivos con folleto divulgativo publicado"/>
    <hyperlink ref="B60" location="'Tabla 33'!A1" display="Tabla 33. Actividades culturales"/>
    <hyperlink ref="B67" location="'Tabla 37-2'!A1" display="Tabla 37.2. Personal por grupos profesionales"/>
    <hyperlink ref="B68" location="'Tabla 37-3'!A1" display="Tabla 37.3. Personal por tipo de relación laboral"/>
    <hyperlink ref="B69" location="'Tabla 37-4'!A1" display="Tabla 37.4. Personal por tipo de jornada"/>
    <hyperlink ref="B72" location="'Tabla 38'!A1" display="Tabla 38. Volumen de ingresos económicos"/>
    <hyperlink ref="B73" location="'Tabla 39'!A1" display="Tabla 39. Volumen de gastos"/>
    <hyperlink ref="B76" location="'Tabla 40'!A1" display="Tabla 40. Archivos según servicios contratados"/>
    <hyperlink ref="B80" location="'Tabla 42'!A1" display="Tabla 42. Archivos según los formatos de los soportes conservados"/>
    <hyperlink ref="B81" location="'Tabla 43'!A1" display="Tabla 43. Archivos por la antigüedad de los documentos conservados (con documentos desde…)"/>
    <hyperlink ref="B82" location="'Tabla 44'!A1" display="Tabla 44. Archivos por volumen de documentación descrita (en metros lineales)"/>
    <hyperlink ref="B83" location="'Tabla 45'!A1" display="Tabla 45. Archivos por volumen de documentación reproducida en proyectos reprográficos (en metros lineales)"/>
    <hyperlink ref="B84" location="'Tabla 46'!A1" display="Tabla 46. Archivos por volumen de documentación ingresada en el año (en metros lineales)"/>
    <hyperlink ref="B85" location="'Tabla 47'!A1" display="Tabla 47. Archivos por volumen de documentación dada de baja (en metros lineales)"/>
    <hyperlink ref="B86" location="'Tabla 48'!A1" display="Tabla 48. Archivos por crecimiento del volumen de documentación (en metros lineales)"/>
    <hyperlink ref="B89" location="'Tabla 49'!A1" display="Tabla 49 . RESTAURACIÓN . Número de documentos restaurados por tipo de documento"/>
    <hyperlink ref="B44" location="'Tabla 23'!A1" display="Tabla 23. Archivos según disponibilidad de página Web"/>
    <hyperlink ref="B66" location="'Tabla 37-1'!A1" display="Tabla 37.1. Personal por género"/>
    <hyperlink ref="B79" location="'Tabla 41'!A1" display="Tabla 41. Archivos por volumen de documentación conservada (en metros lineales)"/>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220"/>
  <sheetViews>
    <sheetView showGridLines="0" topLeftCell="A52" zoomScaleNormal="100" workbookViewId="0">
      <selection activeCell="D14" sqref="D14"/>
    </sheetView>
  </sheetViews>
  <sheetFormatPr baseColWidth="10" defaultRowHeight="12.75" x14ac:dyDescent="0.2"/>
  <cols>
    <col min="1" max="1" width="3.5703125" style="2" customWidth="1"/>
    <col min="2" max="2" width="30.28515625" style="2" customWidth="1"/>
    <col min="3" max="3" width="20" style="2" customWidth="1"/>
    <col min="4" max="4" width="20" style="23" customWidth="1"/>
    <col min="5" max="5" width="20.5703125" style="23" customWidth="1"/>
    <col min="6"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4" spans="2:9" ht="15.75" x14ac:dyDescent="0.2">
      <c r="B4" s="414" t="s">
        <v>560</v>
      </c>
    </row>
    <row r="6" spans="2:9" ht="15.75" x14ac:dyDescent="0.25">
      <c r="C6" s="1"/>
      <c r="E6" s="351" t="s">
        <v>4</v>
      </c>
    </row>
    <row r="7" spans="2:9" ht="3" customHeight="1" x14ac:dyDescent="0.2">
      <c r="I7" s="19"/>
    </row>
    <row r="8" spans="2:9" ht="5.25" customHeight="1" thickBot="1" x14ac:dyDescent="0.25">
      <c r="B8" s="4"/>
      <c r="C8" s="4"/>
      <c r="D8" s="24"/>
      <c r="E8" s="24"/>
      <c r="F8" s="5"/>
      <c r="G8" s="5"/>
      <c r="H8" s="5"/>
      <c r="I8" s="20"/>
    </row>
    <row r="9" spans="2:9" ht="5.25" customHeight="1" x14ac:dyDescent="0.2">
      <c r="B9" s="5"/>
      <c r="C9" s="5"/>
      <c r="D9" s="25"/>
      <c r="E9" s="25"/>
      <c r="F9" s="5"/>
      <c r="G9" s="5"/>
      <c r="H9" s="5"/>
      <c r="I9" s="20"/>
    </row>
    <row r="10" spans="2:9" x14ac:dyDescent="0.2">
      <c r="F10" s="5"/>
      <c r="G10" s="5"/>
      <c r="H10" s="5"/>
      <c r="I10" s="21"/>
    </row>
    <row r="11" spans="2:9" ht="15" x14ac:dyDescent="0.25">
      <c r="B11" s="15" t="s">
        <v>407</v>
      </c>
      <c r="C11" s="6"/>
      <c r="D11" s="26"/>
      <c r="E11" s="33"/>
      <c r="F11" s="5"/>
      <c r="G11" s="5"/>
      <c r="H11" s="5"/>
      <c r="I11" s="5"/>
    </row>
    <row r="12" spans="2:9" x14ac:dyDescent="0.2">
      <c r="B12" s="6"/>
    </row>
    <row r="13" spans="2:9" s="7" customFormat="1" x14ac:dyDescent="0.2">
      <c r="B13" s="331" t="s">
        <v>3</v>
      </c>
      <c r="C13" s="332" t="s">
        <v>114</v>
      </c>
      <c r="D13" s="27" t="s">
        <v>2</v>
      </c>
      <c r="E13" s="34" t="s">
        <v>1</v>
      </c>
    </row>
    <row r="14" spans="2:9" x14ac:dyDescent="0.2">
      <c r="B14" s="333">
        <v>2022</v>
      </c>
      <c r="C14" s="274">
        <v>131</v>
      </c>
      <c r="D14" s="296">
        <v>120</v>
      </c>
      <c r="E14" s="296">
        <v>11</v>
      </c>
    </row>
    <row r="15" spans="2:9" x14ac:dyDescent="0.2">
      <c r="B15" s="361"/>
      <c r="C15" s="5"/>
      <c r="D15" s="25"/>
      <c r="E15" s="25"/>
    </row>
    <row r="16" spans="2:9" ht="15" x14ac:dyDescent="0.25">
      <c r="B16" s="15" t="s">
        <v>521</v>
      </c>
      <c r="C16" s="6"/>
      <c r="D16" s="26"/>
      <c r="E16" s="33"/>
      <c r="F16" s="5"/>
      <c r="G16" s="5"/>
      <c r="H16" s="5"/>
      <c r="I16" s="5"/>
    </row>
    <row r="18" spans="1:13" s="402" customFormat="1" ht="12.75" customHeight="1" x14ac:dyDescent="0.2">
      <c r="A18" s="403"/>
      <c r="B18" s="404" t="s">
        <v>0</v>
      </c>
      <c r="C18" s="405"/>
      <c r="D18" s="405"/>
      <c r="E18" s="405"/>
      <c r="F18" s="405"/>
      <c r="G18" s="21"/>
      <c r="H18" s="21"/>
      <c r="I18" s="21"/>
      <c r="J18" s="21"/>
      <c r="K18" s="21"/>
      <c r="L18" s="21"/>
      <c r="M18" s="21"/>
    </row>
    <row r="19" spans="1:13" x14ac:dyDescent="0.2">
      <c r="B19" s="14"/>
    </row>
    <row r="20" spans="1:13" s="21" customFormat="1" x14ac:dyDescent="0.2">
      <c r="C20" s="334"/>
      <c r="D20" s="335"/>
      <c r="E20" s="335"/>
    </row>
    <row r="21" spans="1:13" s="21" customFormat="1" x14ac:dyDescent="0.2">
      <c r="C21" s="334"/>
      <c r="D21" s="335"/>
      <c r="E21" s="335"/>
    </row>
    <row r="22" spans="1:13" s="21" customFormat="1" x14ac:dyDescent="0.2">
      <c r="B22" s="334"/>
      <c r="C22" s="334"/>
      <c r="D22" s="335"/>
      <c r="E22" s="335"/>
    </row>
    <row r="23" spans="1:13" s="21" customFormat="1" ht="15" x14ac:dyDescent="0.25">
      <c r="B23" s="334"/>
      <c r="D23" s="338"/>
      <c r="E23" s="339"/>
    </row>
    <row r="24" spans="1:13" s="21" customFormat="1" ht="15" x14ac:dyDescent="0.25">
      <c r="B24" s="334"/>
      <c r="D24" s="338"/>
      <c r="E24" s="339"/>
    </row>
    <row r="25" spans="1:13" s="21" customFormat="1" ht="15" x14ac:dyDescent="0.25">
      <c r="B25" s="334"/>
      <c r="D25" s="338"/>
      <c r="E25" s="339"/>
    </row>
    <row r="26" spans="1:13" s="21" customFormat="1" ht="15" x14ac:dyDescent="0.25">
      <c r="B26" s="334"/>
      <c r="D26" s="338"/>
      <c r="E26" s="339"/>
    </row>
    <row r="27" spans="1:13" s="21" customFormat="1" ht="15" x14ac:dyDescent="0.25">
      <c r="B27" s="334"/>
      <c r="D27" s="338"/>
      <c r="E27" s="339"/>
    </row>
    <row r="28" spans="1:13" s="21" customFormat="1" ht="15" x14ac:dyDescent="0.25">
      <c r="B28" s="334"/>
      <c r="D28" s="338"/>
      <c r="E28" s="339"/>
    </row>
    <row r="29" spans="1:13" s="21" customFormat="1" ht="15" x14ac:dyDescent="0.25">
      <c r="B29" s="334"/>
      <c r="D29" s="338"/>
      <c r="E29" s="339"/>
    </row>
    <row r="30" spans="1:13" s="21" customFormat="1" ht="15" x14ac:dyDescent="0.25">
      <c r="B30" s="334"/>
      <c r="D30" s="338"/>
      <c r="E30" s="339"/>
    </row>
    <row r="31" spans="1:13" s="21" customFormat="1" x14ac:dyDescent="0.2">
      <c r="B31" s="334"/>
      <c r="D31" s="335"/>
      <c r="E31" s="335"/>
    </row>
    <row r="32" spans="1:13" s="21" customFormat="1" x14ac:dyDescent="0.2">
      <c r="B32" s="334"/>
      <c r="D32" s="335"/>
      <c r="E32" s="335"/>
    </row>
    <row r="33" spans="2:9" s="21" customFormat="1" x14ac:dyDescent="0.2">
      <c r="B33" s="340"/>
      <c r="D33" s="335"/>
      <c r="E33" s="335"/>
    </row>
    <row r="34" spans="2:9" s="21" customFormat="1" x14ac:dyDescent="0.2">
      <c r="B34" s="334"/>
      <c r="C34" s="334"/>
      <c r="D34" s="335"/>
      <c r="E34" s="335"/>
    </row>
    <row r="35" spans="2:9" s="21" customFormat="1" x14ac:dyDescent="0.2">
      <c r="B35" s="334"/>
      <c r="C35" s="334"/>
      <c r="D35" s="335"/>
      <c r="E35" s="335"/>
    </row>
    <row r="36" spans="2:9" s="21" customFormat="1" x14ac:dyDescent="0.2">
      <c r="B36" s="334"/>
      <c r="C36" s="334"/>
      <c r="D36" s="335"/>
      <c r="E36" s="335"/>
    </row>
    <row r="37" spans="2:9" ht="15" x14ac:dyDescent="0.25">
      <c r="B37" s="15" t="s">
        <v>472</v>
      </c>
      <c r="C37" s="6"/>
      <c r="D37" s="26"/>
      <c r="E37" s="33"/>
      <c r="F37" s="5"/>
      <c r="G37" s="5"/>
      <c r="H37" s="5"/>
      <c r="I37" s="5"/>
    </row>
    <row r="38" spans="2:9" s="21" customFormat="1" ht="15" x14ac:dyDescent="0.25">
      <c r="B38" s="334"/>
      <c r="D38" s="338"/>
      <c r="E38" s="339"/>
    </row>
    <row r="39" spans="2:9" s="21" customFormat="1" ht="15" x14ac:dyDescent="0.25">
      <c r="B39" s="334"/>
      <c r="D39" s="339"/>
      <c r="E39" s="338"/>
    </row>
    <row r="40" spans="2:9" s="21" customFormat="1" ht="15" x14ac:dyDescent="0.25">
      <c r="B40" s="334"/>
      <c r="D40" s="338"/>
      <c r="E40" s="339"/>
    </row>
    <row r="41" spans="2:9" s="21" customFormat="1" ht="15" x14ac:dyDescent="0.25">
      <c r="B41" s="334"/>
      <c r="D41" s="338"/>
      <c r="E41" s="339"/>
    </row>
    <row r="42" spans="2:9" s="21" customFormat="1" ht="15" x14ac:dyDescent="0.25">
      <c r="B42" s="334"/>
      <c r="D42" s="338"/>
      <c r="E42" s="339"/>
    </row>
    <row r="43" spans="2:9" s="21" customFormat="1" ht="15" x14ac:dyDescent="0.25">
      <c r="B43" s="334"/>
      <c r="D43" s="338"/>
      <c r="E43" s="339"/>
    </row>
    <row r="44" spans="2:9" s="21" customFormat="1" ht="15" x14ac:dyDescent="0.25">
      <c r="B44" s="334"/>
      <c r="D44" s="338"/>
      <c r="E44" s="339"/>
    </row>
    <row r="45" spans="2:9" s="21" customFormat="1" ht="15" x14ac:dyDescent="0.25">
      <c r="B45" s="334"/>
      <c r="D45" s="338"/>
      <c r="E45" s="339"/>
    </row>
    <row r="46" spans="2:9" s="21" customFormat="1" ht="15" x14ac:dyDescent="0.25">
      <c r="B46" s="334"/>
      <c r="D46" s="338"/>
      <c r="E46" s="339"/>
    </row>
    <row r="47" spans="2:9" s="21" customFormat="1" ht="15" x14ac:dyDescent="0.25">
      <c r="B47" s="334"/>
      <c r="D47" s="338"/>
      <c r="E47" s="339"/>
    </row>
    <row r="48" spans="2:9" s="21" customFormat="1" ht="15" x14ac:dyDescent="0.25">
      <c r="B48" s="334"/>
      <c r="D48" s="339"/>
      <c r="E48" s="338"/>
    </row>
    <row r="49" spans="2:5" s="21" customFormat="1" x14ac:dyDescent="0.2">
      <c r="B49" s="334"/>
      <c r="D49" s="335"/>
      <c r="E49" s="335"/>
    </row>
    <row r="50" spans="2:5" s="21" customFormat="1" x14ac:dyDescent="0.2">
      <c r="B50" s="334"/>
      <c r="D50" s="335"/>
      <c r="E50" s="335"/>
    </row>
    <row r="51" spans="2:5" s="21" customFormat="1" x14ac:dyDescent="0.2">
      <c r="B51" s="340"/>
      <c r="D51" s="335"/>
      <c r="E51" s="335"/>
    </row>
    <row r="52" spans="2:5" s="21" customFormat="1" x14ac:dyDescent="0.2">
      <c r="B52" s="334"/>
      <c r="D52" s="335"/>
      <c r="E52" s="335"/>
    </row>
    <row r="53" spans="2:5" s="21" customFormat="1" x14ac:dyDescent="0.2">
      <c r="B53" s="334"/>
      <c r="C53" s="334"/>
      <c r="D53" s="335"/>
      <c r="E53" s="335"/>
    </row>
    <row r="54" spans="2:5" s="21" customFormat="1" x14ac:dyDescent="0.2">
      <c r="B54" s="334"/>
      <c r="C54" s="334"/>
      <c r="D54" s="335"/>
      <c r="E54" s="335"/>
    </row>
    <row r="55" spans="2:5" s="21" customFormat="1" x14ac:dyDescent="0.2">
      <c r="B55" s="334"/>
      <c r="C55" s="334"/>
      <c r="D55" s="335"/>
      <c r="E55" s="335"/>
    </row>
    <row r="56" spans="2:5" s="21" customFormat="1" ht="15" x14ac:dyDescent="0.25">
      <c r="B56" s="341"/>
      <c r="D56" s="338"/>
      <c r="E56" s="339"/>
    </row>
    <row r="57" spans="2:5" s="21" customFormat="1" ht="15" x14ac:dyDescent="0.25">
      <c r="B57" s="341"/>
      <c r="D57" s="338"/>
      <c r="E57" s="339"/>
    </row>
    <row r="58" spans="2:5" s="21" customFormat="1" ht="15" x14ac:dyDescent="0.25">
      <c r="B58" s="341"/>
      <c r="D58" s="338"/>
      <c r="E58" s="339"/>
    </row>
    <row r="59" spans="2:5" s="21" customFormat="1" ht="15" x14ac:dyDescent="0.25">
      <c r="B59" s="341"/>
      <c r="D59" s="338"/>
      <c r="E59" s="339"/>
    </row>
    <row r="60" spans="2:5" s="21" customFormat="1" ht="15" x14ac:dyDescent="0.25">
      <c r="B60" s="341"/>
      <c r="D60" s="338"/>
      <c r="E60" s="339"/>
    </row>
    <row r="61" spans="2:5" s="21" customFormat="1" ht="15" x14ac:dyDescent="0.25">
      <c r="B61" s="341"/>
      <c r="D61" s="338"/>
      <c r="E61" s="339"/>
    </row>
    <row r="62" spans="2:5" s="21" customFormat="1" x14ac:dyDescent="0.2">
      <c r="B62" s="334"/>
      <c r="D62" s="335"/>
      <c r="E62" s="335"/>
    </row>
    <row r="63" spans="2:5" s="21" customFormat="1" x14ac:dyDescent="0.2">
      <c r="B63" s="334"/>
      <c r="D63" s="335"/>
      <c r="E63" s="335"/>
    </row>
    <row r="64" spans="2:5" s="21" customFormat="1" x14ac:dyDescent="0.2">
      <c r="B64" s="340"/>
      <c r="D64" s="335"/>
      <c r="E64" s="335"/>
    </row>
    <row r="65" spans="2:5" s="21" customFormat="1" x14ac:dyDescent="0.2">
      <c r="B65" s="334"/>
      <c r="D65" s="335"/>
      <c r="E65" s="335"/>
    </row>
    <row r="66" spans="2:5" s="21" customFormat="1" x14ac:dyDescent="0.2">
      <c r="B66" s="334"/>
      <c r="C66" s="334"/>
      <c r="D66" s="335"/>
      <c r="E66" s="335"/>
    </row>
    <row r="67" spans="2:5" s="21" customFormat="1" x14ac:dyDescent="0.2">
      <c r="B67" s="334"/>
      <c r="C67" s="334"/>
      <c r="D67" s="335"/>
      <c r="E67" s="335"/>
    </row>
    <row r="68" spans="2:5" s="21" customFormat="1" x14ac:dyDescent="0.2">
      <c r="B68" s="334"/>
      <c r="C68" s="334"/>
      <c r="D68" s="335"/>
      <c r="E68" s="335"/>
    </row>
    <row r="69" spans="2:5" s="21" customFormat="1" ht="15" x14ac:dyDescent="0.25">
      <c r="B69" s="334"/>
      <c r="D69" s="338"/>
      <c r="E69" s="339"/>
    </row>
    <row r="70" spans="2:5" s="21" customFormat="1" x14ac:dyDescent="0.2">
      <c r="B70" s="334"/>
      <c r="D70" s="335"/>
      <c r="E70" s="335"/>
    </row>
    <row r="71" spans="2:5" s="21" customFormat="1" x14ac:dyDescent="0.2">
      <c r="B71" s="334"/>
      <c r="D71" s="335"/>
      <c r="E71" s="335"/>
    </row>
    <row r="72" spans="2:5" s="21" customFormat="1" x14ac:dyDescent="0.2">
      <c r="B72" s="340"/>
      <c r="D72" s="335"/>
      <c r="E72" s="335"/>
    </row>
    <row r="73" spans="2:5" s="21" customFormat="1" x14ac:dyDescent="0.2">
      <c r="B73" s="334"/>
      <c r="D73" s="335"/>
      <c r="E73" s="335"/>
    </row>
    <row r="74" spans="2:5" s="21" customFormat="1" x14ac:dyDescent="0.2">
      <c r="B74" s="334"/>
      <c r="C74" s="334"/>
      <c r="D74" s="335"/>
      <c r="E74" s="335"/>
    </row>
    <row r="75" spans="2:5" s="21" customFormat="1" x14ac:dyDescent="0.2">
      <c r="B75" s="334"/>
      <c r="C75" s="334"/>
      <c r="D75" s="335"/>
      <c r="E75" s="335"/>
    </row>
    <row r="76" spans="2:5" s="21" customFormat="1" x14ac:dyDescent="0.2">
      <c r="B76" s="334"/>
      <c r="C76" s="334"/>
      <c r="D76" s="335"/>
      <c r="E76" s="335"/>
    </row>
    <row r="77" spans="2:5" s="21" customFormat="1" ht="15" x14ac:dyDescent="0.25">
      <c r="B77" s="334"/>
      <c r="D77" s="338"/>
      <c r="E77" s="339"/>
    </row>
    <row r="78" spans="2:5" s="21" customFormat="1" x14ac:dyDescent="0.2">
      <c r="B78" s="334"/>
      <c r="D78" s="335"/>
      <c r="E78" s="335"/>
    </row>
    <row r="79" spans="2:5" s="21" customFormat="1" x14ac:dyDescent="0.2">
      <c r="B79" s="334"/>
      <c r="D79" s="335"/>
      <c r="E79" s="335"/>
    </row>
    <row r="80" spans="2:5" s="21" customFormat="1" x14ac:dyDescent="0.2">
      <c r="B80" s="340"/>
      <c r="D80" s="335"/>
      <c r="E80" s="335"/>
    </row>
    <row r="81" spans="2:5" s="21" customFormat="1" x14ac:dyDescent="0.2">
      <c r="B81" s="334"/>
      <c r="D81" s="335"/>
      <c r="E81" s="335"/>
    </row>
    <row r="82" spans="2:5" s="21" customFormat="1" x14ac:dyDescent="0.2">
      <c r="B82" s="334"/>
      <c r="C82" s="336"/>
      <c r="D82" s="337"/>
      <c r="E82" s="337"/>
    </row>
    <row r="83" spans="2:5" s="21" customFormat="1" x14ac:dyDescent="0.2">
      <c r="B83" s="334"/>
      <c r="C83" s="336"/>
      <c r="D83" s="337"/>
      <c r="E83" s="337"/>
    </row>
    <row r="84" spans="2:5" s="21" customFormat="1" x14ac:dyDescent="0.2">
      <c r="B84" s="334"/>
      <c r="C84" s="336"/>
      <c r="D84" s="337"/>
      <c r="E84" s="337"/>
    </row>
    <row r="85" spans="2:5" s="21" customFormat="1" ht="15" x14ac:dyDescent="0.25">
      <c r="B85" s="341"/>
      <c r="D85" s="338"/>
      <c r="E85" s="339"/>
    </row>
    <row r="86" spans="2:5" s="21" customFormat="1" ht="15" x14ac:dyDescent="0.25">
      <c r="B86" s="341"/>
      <c r="D86" s="338"/>
      <c r="E86" s="339"/>
    </row>
    <row r="87" spans="2:5" s="21" customFormat="1" ht="15" x14ac:dyDescent="0.25">
      <c r="B87" s="341"/>
      <c r="D87" s="338"/>
      <c r="E87" s="339"/>
    </row>
    <row r="88" spans="2:5" s="21" customFormat="1" x14ac:dyDescent="0.2">
      <c r="B88" s="334"/>
      <c r="D88" s="335"/>
      <c r="E88" s="335"/>
    </row>
    <row r="89" spans="2:5" s="21" customFormat="1" x14ac:dyDescent="0.2">
      <c r="B89" s="334"/>
      <c r="D89" s="335"/>
      <c r="E89" s="335"/>
    </row>
    <row r="90" spans="2:5" s="21" customFormat="1" x14ac:dyDescent="0.2">
      <c r="B90" s="340"/>
      <c r="D90" s="335"/>
      <c r="E90" s="335"/>
    </row>
    <row r="91" spans="2:5" s="21" customFormat="1" x14ac:dyDescent="0.2">
      <c r="B91" s="334"/>
      <c r="D91" s="335"/>
      <c r="E91" s="335"/>
    </row>
    <row r="92" spans="2:5" s="21" customFormat="1" x14ac:dyDescent="0.2">
      <c r="B92" s="334"/>
      <c r="C92" s="334"/>
      <c r="D92" s="342"/>
      <c r="E92" s="335"/>
    </row>
    <row r="93" spans="2:5" s="21" customFormat="1" x14ac:dyDescent="0.2">
      <c r="B93" s="334"/>
      <c r="C93" s="334"/>
      <c r="D93" s="335"/>
      <c r="E93" s="335"/>
    </row>
    <row r="94" spans="2:5" s="21" customFormat="1" x14ac:dyDescent="0.2">
      <c r="B94" s="334"/>
      <c r="D94" s="335"/>
      <c r="E94" s="335"/>
    </row>
    <row r="95" spans="2:5" s="21" customFormat="1" ht="15" x14ac:dyDescent="0.25">
      <c r="B95" s="341"/>
      <c r="D95" s="338"/>
      <c r="E95" s="339"/>
    </row>
    <row r="96" spans="2:5" s="21" customFormat="1" ht="15" x14ac:dyDescent="0.25">
      <c r="B96" s="341"/>
      <c r="D96" s="338"/>
      <c r="E96" s="339"/>
    </row>
    <row r="97" spans="2:5" s="21" customFormat="1" ht="15" x14ac:dyDescent="0.25">
      <c r="B97" s="341"/>
      <c r="D97" s="338"/>
      <c r="E97" s="339"/>
    </row>
    <row r="98" spans="2:5" s="21" customFormat="1" ht="15" x14ac:dyDescent="0.25">
      <c r="B98" s="341"/>
      <c r="D98" s="338"/>
      <c r="E98" s="339"/>
    </row>
    <row r="99" spans="2:5" s="21" customFormat="1" ht="15" x14ac:dyDescent="0.25">
      <c r="B99" s="341"/>
      <c r="D99" s="338"/>
      <c r="E99" s="339"/>
    </row>
    <row r="100" spans="2:5" s="21" customFormat="1" ht="15" x14ac:dyDescent="0.25">
      <c r="B100" s="341"/>
      <c r="D100" s="338"/>
      <c r="E100" s="339"/>
    </row>
    <row r="101" spans="2:5" s="21" customFormat="1" ht="15" x14ac:dyDescent="0.25">
      <c r="B101" s="341"/>
      <c r="D101" s="338"/>
      <c r="E101" s="339"/>
    </row>
    <row r="102" spans="2:5" s="21" customFormat="1" ht="15" x14ac:dyDescent="0.25">
      <c r="B102" s="341"/>
      <c r="D102" s="338"/>
      <c r="E102" s="339"/>
    </row>
    <row r="103" spans="2:5" s="21" customFormat="1" ht="15" x14ac:dyDescent="0.25">
      <c r="B103" s="341"/>
      <c r="D103" s="338"/>
      <c r="E103" s="339"/>
    </row>
    <row r="104" spans="2:5" s="21" customFormat="1" ht="15" x14ac:dyDescent="0.25">
      <c r="B104" s="341"/>
      <c r="D104" s="338"/>
      <c r="E104" s="339"/>
    </row>
    <row r="105" spans="2:5" s="21" customFormat="1" ht="15" x14ac:dyDescent="0.25">
      <c r="B105" s="341"/>
      <c r="D105" s="338"/>
      <c r="E105" s="339"/>
    </row>
    <row r="106" spans="2:5" s="21" customFormat="1" ht="15" x14ac:dyDescent="0.25">
      <c r="B106" s="341"/>
      <c r="D106" s="338"/>
      <c r="E106" s="339"/>
    </row>
    <row r="107" spans="2:5" s="21" customFormat="1" ht="15" x14ac:dyDescent="0.25">
      <c r="B107" s="341"/>
      <c r="D107" s="338"/>
      <c r="E107" s="339"/>
    </row>
    <row r="108" spans="2:5" s="21" customFormat="1" ht="15" x14ac:dyDescent="0.25">
      <c r="B108" s="341"/>
      <c r="D108" s="339"/>
      <c r="E108" s="338"/>
    </row>
    <row r="109" spans="2:5" s="21" customFormat="1" ht="15" x14ac:dyDescent="0.25">
      <c r="B109" s="341"/>
      <c r="D109" s="338"/>
      <c r="E109" s="339"/>
    </row>
    <row r="110" spans="2:5" s="21" customFormat="1" ht="15" x14ac:dyDescent="0.25">
      <c r="B110" s="341"/>
      <c r="D110" s="338"/>
      <c r="E110" s="339"/>
    </row>
    <row r="111" spans="2:5" s="21" customFormat="1" ht="15" x14ac:dyDescent="0.25">
      <c r="B111" s="341"/>
      <c r="D111" s="338"/>
      <c r="E111" s="339"/>
    </row>
    <row r="112" spans="2:5" s="21" customFormat="1" ht="15" x14ac:dyDescent="0.25">
      <c r="B112" s="341"/>
      <c r="D112" s="338"/>
      <c r="E112" s="339"/>
    </row>
    <row r="113" spans="2:5" s="21" customFormat="1" ht="15" x14ac:dyDescent="0.25">
      <c r="B113" s="341"/>
      <c r="D113" s="338"/>
      <c r="E113" s="339"/>
    </row>
    <row r="114" spans="2:5" s="21" customFormat="1" ht="15" x14ac:dyDescent="0.25">
      <c r="B114" s="341"/>
      <c r="D114" s="338"/>
      <c r="E114" s="339"/>
    </row>
    <row r="115" spans="2:5" s="21" customFormat="1" ht="15" x14ac:dyDescent="0.25">
      <c r="B115" s="341"/>
      <c r="D115" s="338"/>
      <c r="E115" s="339"/>
    </row>
    <row r="116" spans="2:5" s="21" customFormat="1" ht="15" x14ac:dyDescent="0.25">
      <c r="B116" s="341"/>
      <c r="D116" s="339"/>
      <c r="E116" s="338"/>
    </row>
    <row r="117" spans="2:5" s="21" customFormat="1" ht="15" x14ac:dyDescent="0.25">
      <c r="B117" s="341"/>
      <c r="D117" s="338"/>
      <c r="E117" s="339"/>
    </row>
    <row r="118" spans="2:5" s="21" customFormat="1" ht="15" x14ac:dyDescent="0.25">
      <c r="B118" s="341"/>
      <c r="D118" s="338"/>
      <c r="E118" s="339"/>
    </row>
    <row r="119" spans="2:5" s="21" customFormat="1" ht="15" x14ac:dyDescent="0.25">
      <c r="B119" s="341"/>
      <c r="D119" s="338"/>
      <c r="E119" s="339"/>
    </row>
    <row r="120" spans="2:5" s="21" customFormat="1" ht="15" x14ac:dyDescent="0.25">
      <c r="B120" s="341"/>
      <c r="D120" s="338"/>
      <c r="E120" s="339"/>
    </row>
    <row r="121" spans="2:5" s="21" customFormat="1" ht="15" x14ac:dyDescent="0.25">
      <c r="B121" s="341"/>
      <c r="D121" s="338"/>
      <c r="E121" s="339"/>
    </row>
    <row r="122" spans="2:5" s="21" customFormat="1" ht="15" x14ac:dyDescent="0.25">
      <c r="B122" s="341"/>
      <c r="D122" s="338"/>
      <c r="E122" s="339"/>
    </row>
    <row r="123" spans="2:5" s="21" customFormat="1" ht="15" x14ac:dyDescent="0.25">
      <c r="B123" s="341"/>
      <c r="D123" s="339"/>
      <c r="E123" s="338"/>
    </row>
    <row r="124" spans="2:5" s="21" customFormat="1" ht="15" x14ac:dyDescent="0.25">
      <c r="B124" s="341"/>
      <c r="D124" s="338"/>
      <c r="E124" s="339"/>
    </row>
    <row r="125" spans="2:5" s="21" customFormat="1" ht="15" x14ac:dyDescent="0.25">
      <c r="B125" s="341"/>
      <c r="D125" s="338"/>
      <c r="E125" s="339"/>
    </row>
    <row r="126" spans="2:5" s="21" customFormat="1" ht="15" x14ac:dyDescent="0.25">
      <c r="B126" s="341"/>
      <c r="D126" s="338"/>
      <c r="E126" s="339"/>
    </row>
    <row r="127" spans="2:5" s="21" customFormat="1" ht="15" x14ac:dyDescent="0.25">
      <c r="B127" s="341"/>
      <c r="D127" s="338"/>
      <c r="E127" s="339"/>
    </row>
    <row r="128" spans="2:5" s="21" customFormat="1" ht="15" x14ac:dyDescent="0.25">
      <c r="B128" s="341"/>
      <c r="D128" s="338"/>
      <c r="E128" s="339"/>
    </row>
    <row r="129" spans="2:5" s="21" customFormat="1" ht="15" x14ac:dyDescent="0.25">
      <c r="B129" s="341"/>
      <c r="D129" s="338"/>
      <c r="E129" s="339"/>
    </row>
    <row r="130" spans="2:5" s="21" customFormat="1" ht="15" x14ac:dyDescent="0.25">
      <c r="B130" s="341"/>
      <c r="D130" s="338"/>
      <c r="E130" s="339"/>
    </row>
    <row r="131" spans="2:5" s="21" customFormat="1" ht="15" x14ac:dyDescent="0.25">
      <c r="B131" s="341"/>
      <c r="D131" s="338"/>
      <c r="E131" s="339"/>
    </row>
    <row r="132" spans="2:5" s="21" customFormat="1" ht="15" x14ac:dyDescent="0.25">
      <c r="B132" s="341"/>
      <c r="D132" s="338"/>
      <c r="E132" s="339"/>
    </row>
    <row r="133" spans="2:5" s="21" customFormat="1" ht="15" x14ac:dyDescent="0.25">
      <c r="B133" s="341"/>
      <c r="D133" s="339"/>
      <c r="E133" s="338"/>
    </row>
    <row r="134" spans="2:5" s="21" customFormat="1" ht="15" x14ac:dyDescent="0.25">
      <c r="B134" s="341"/>
      <c r="D134" s="338"/>
      <c r="E134" s="339"/>
    </row>
    <row r="135" spans="2:5" s="21" customFormat="1" ht="15" x14ac:dyDescent="0.25">
      <c r="B135" s="341"/>
      <c r="D135" s="338"/>
      <c r="E135" s="339"/>
    </row>
    <row r="136" spans="2:5" s="21" customFormat="1" ht="15" x14ac:dyDescent="0.25">
      <c r="B136" s="341"/>
      <c r="D136" s="338"/>
      <c r="E136" s="339"/>
    </row>
    <row r="137" spans="2:5" s="21" customFormat="1" ht="15" x14ac:dyDescent="0.25">
      <c r="B137" s="341"/>
      <c r="D137" s="338"/>
      <c r="E137" s="339"/>
    </row>
    <row r="138" spans="2:5" s="21" customFormat="1" ht="15" x14ac:dyDescent="0.25">
      <c r="B138" s="341"/>
      <c r="D138" s="338"/>
      <c r="E138" s="339"/>
    </row>
    <row r="139" spans="2:5" s="21" customFormat="1" ht="15" x14ac:dyDescent="0.25">
      <c r="B139" s="341"/>
      <c r="D139" s="339"/>
      <c r="E139" s="338"/>
    </row>
    <row r="140" spans="2:5" s="21" customFormat="1" ht="15" x14ac:dyDescent="0.25">
      <c r="B140" s="341"/>
      <c r="D140" s="338"/>
      <c r="E140" s="339"/>
    </row>
    <row r="141" spans="2:5" s="21" customFormat="1" ht="15" x14ac:dyDescent="0.25">
      <c r="B141" s="341"/>
      <c r="D141" s="338"/>
      <c r="E141" s="339"/>
    </row>
    <row r="142" spans="2:5" s="21" customFormat="1" ht="15" x14ac:dyDescent="0.25">
      <c r="B142" s="341"/>
      <c r="D142" s="338"/>
      <c r="E142" s="339"/>
    </row>
    <row r="143" spans="2:5" s="21" customFormat="1" ht="15" x14ac:dyDescent="0.25">
      <c r="B143" s="341"/>
      <c r="D143" s="338"/>
      <c r="E143" s="339"/>
    </row>
    <row r="144" spans="2:5" s="21" customFormat="1" ht="15" x14ac:dyDescent="0.25">
      <c r="B144" s="341"/>
      <c r="D144" s="338"/>
      <c r="E144" s="339"/>
    </row>
    <row r="145" spans="2:5" s="21" customFormat="1" ht="15" x14ac:dyDescent="0.25">
      <c r="B145" s="341"/>
      <c r="D145" s="338"/>
      <c r="E145" s="339"/>
    </row>
    <row r="146" spans="2:5" s="21" customFormat="1" ht="15" x14ac:dyDescent="0.25">
      <c r="B146" s="341"/>
      <c r="D146" s="338"/>
      <c r="E146" s="339"/>
    </row>
    <row r="147" spans="2:5" s="21" customFormat="1" ht="15" x14ac:dyDescent="0.25">
      <c r="B147" s="341"/>
      <c r="D147" s="338"/>
      <c r="E147" s="339"/>
    </row>
    <row r="148" spans="2:5" s="21" customFormat="1" ht="15" x14ac:dyDescent="0.25">
      <c r="B148" s="341"/>
      <c r="D148" s="338"/>
      <c r="E148" s="339"/>
    </row>
    <row r="149" spans="2:5" s="21" customFormat="1" ht="15" x14ac:dyDescent="0.25">
      <c r="B149" s="341"/>
      <c r="D149" s="338"/>
      <c r="E149" s="339"/>
    </row>
    <row r="150" spans="2:5" s="21" customFormat="1" ht="15" x14ac:dyDescent="0.25">
      <c r="B150" s="341"/>
      <c r="D150" s="338"/>
      <c r="E150" s="339"/>
    </row>
    <row r="151" spans="2:5" s="21" customFormat="1" ht="15" x14ac:dyDescent="0.25">
      <c r="B151" s="341"/>
      <c r="D151" s="338"/>
      <c r="E151" s="339"/>
    </row>
    <row r="152" spans="2:5" s="21" customFormat="1" x14ac:dyDescent="0.2">
      <c r="B152" s="334"/>
      <c r="D152" s="335"/>
      <c r="E152" s="335"/>
    </row>
    <row r="153" spans="2:5" s="21" customFormat="1" x14ac:dyDescent="0.2">
      <c r="B153" s="334"/>
      <c r="D153" s="335"/>
      <c r="E153" s="335"/>
    </row>
    <row r="154" spans="2:5" s="21" customFormat="1" x14ac:dyDescent="0.2">
      <c r="B154" s="340"/>
      <c r="D154" s="335"/>
      <c r="E154" s="335"/>
    </row>
    <row r="155" spans="2:5" s="21" customFormat="1" x14ac:dyDescent="0.2">
      <c r="B155" s="334"/>
      <c r="D155" s="335"/>
      <c r="E155" s="335"/>
    </row>
    <row r="156" spans="2:5" s="21" customFormat="1" x14ac:dyDescent="0.2">
      <c r="B156" s="334"/>
      <c r="C156" s="334"/>
      <c r="D156" s="342"/>
      <c r="E156" s="335"/>
    </row>
    <row r="157" spans="2:5" s="21" customFormat="1" x14ac:dyDescent="0.2">
      <c r="B157" s="334"/>
      <c r="C157" s="334"/>
      <c r="D157" s="335"/>
      <c r="E157" s="335"/>
    </row>
    <row r="158" spans="2:5" s="21" customFormat="1" x14ac:dyDescent="0.2">
      <c r="B158" s="334"/>
      <c r="D158" s="335"/>
      <c r="E158" s="335"/>
    </row>
    <row r="159" spans="2:5" s="21" customFormat="1" ht="15" x14ac:dyDescent="0.25">
      <c r="B159" s="334"/>
      <c r="D159" s="339"/>
      <c r="E159" s="338"/>
    </row>
    <row r="160" spans="2:5" s="21" customFormat="1" x14ac:dyDescent="0.2">
      <c r="B160" s="334"/>
      <c r="D160" s="335"/>
      <c r="E160" s="335"/>
    </row>
    <row r="161" spans="2:5" s="21" customFormat="1" x14ac:dyDescent="0.2">
      <c r="B161" s="334"/>
      <c r="D161" s="335"/>
      <c r="E161" s="335"/>
    </row>
    <row r="162" spans="2:5" s="21" customFormat="1" x14ac:dyDescent="0.2">
      <c r="B162" s="340"/>
      <c r="D162" s="335"/>
      <c r="E162" s="335"/>
    </row>
    <row r="163" spans="2:5" s="21" customFormat="1" x14ac:dyDescent="0.2">
      <c r="B163" s="334"/>
      <c r="D163" s="335"/>
      <c r="E163" s="335"/>
    </row>
    <row r="164" spans="2:5" s="21" customFormat="1" x14ac:dyDescent="0.2">
      <c r="B164" s="334"/>
      <c r="C164" s="334"/>
      <c r="D164" s="342"/>
      <c r="E164" s="335"/>
    </row>
    <row r="165" spans="2:5" s="21" customFormat="1" x14ac:dyDescent="0.2">
      <c r="B165" s="334"/>
      <c r="C165" s="334"/>
      <c r="D165" s="335"/>
      <c r="E165" s="335"/>
    </row>
    <row r="166" spans="2:5" s="21" customFormat="1" x14ac:dyDescent="0.2">
      <c r="B166" s="334"/>
      <c r="D166" s="335"/>
      <c r="E166" s="335"/>
    </row>
    <row r="167" spans="2:5" s="21" customFormat="1" ht="15" x14ac:dyDescent="0.25">
      <c r="B167" s="341"/>
      <c r="D167" s="339"/>
      <c r="E167" s="338"/>
    </row>
    <row r="168" spans="2:5" s="21" customFormat="1" ht="15" x14ac:dyDescent="0.25">
      <c r="B168" s="341"/>
      <c r="D168" s="338"/>
      <c r="E168" s="339"/>
    </row>
    <row r="169" spans="2:5" s="21" customFormat="1" ht="15" x14ac:dyDescent="0.25">
      <c r="B169" s="341"/>
      <c r="D169" s="338"/>
      <c r="E169" s="339"/>
    </row>
    <row r="170" spans="2:5" s="21" customFormat="1" ht="15" x14ac:dyDescent="0.25">
      <c r="B170" s="341"/>
      <c r="D170" s="338"/>
      <c r="E170" s="339"/>
    </row>
    <row r="171" spans="2:5" s="21" customFormat="1" ht="15" x14ac:dyDescent="0.25">
      <c r="B171" s="341"/>
      <c r="D171" s="338"/>
      <c r="E171" s="339"/>
    </row>
    <row r="172" spans="2:5" s="21" customFormat="1" x14ac:dyDescent="0.2">
      <c r="B172" s="334"/>
      <c r="D172" s="335"/>
      <c r="E172" s="335"/>
    </row>
    <row r="173" spans="2:5" s="21" customFormat="1" x14ac:dyDescent="0.2">
      <c r="B173" s="334"/>
      <c r="D173" s="335"/>
      <c r="E173" s="335"/>
    </row>
    <row r="174" spans="2:5" s="21" customFormat="1" x14ac:dyDescent="0.2">
      <c r="B174" s="340"/>
      <c r="D174" s="335"/>
      <c r="E174" s="335"/>
    </row>
    <row r="175" spans="2:5" s="21" customFormat="1" x14ac:dyDescent="0.2">
      <c r="B175" s="334"/>
      <c r="D175" s="335"/>
      <c r="E175" s="335"/>
    </row>
    <row r="176" spans="2:5" s="21" customFormat="1" x14ac:dyDescent="0.2">
      <c r="B176" s="334"/>
      <c r="C176" s="334"/>
      <c r="D176" s="342"/>
      <c r="E176" s="335"/>
    </row>
    <row r="177" spans="2:5" s="21" customFormat="1" x14ac:dyDescent="0.2">
      <c r="B177" s="334"/>
      <c r="C177" s="334"/>
      <c r="D177" s="335"/>
      <c r="E177" s="335"/>
    </row>
    <row r="178" spans="2:5" s="21" customFormat="1" x14ac:dyDescent="0.2">
      <c r="B178" s="334"/>
      <c r="D178" s="335"/>
      <c r="E178" s="335"/>
    </row>
    <row r="179" spans="2:5" s="21" customFormat="1" ht="15" x14ac:dyDescent="0.25">
      <c r="B179" s="341"/>
      <c r="D179" s="338"/>
      <c r="E179" s="339"/>
    </row>
    <row r="180" spans="2:5" s="21" customFormat="1" ht="15" x14ac:dyDescent="0.25">
      <c r="B180" s="341"/>
      <c r="D180" s="339"/>
      <c r="E180" s="338"/>
    </row>
    <row r="181" spans="2:5" s="21" customFormat="1" ht="15" x14ac:dyDescent="0.25">
      <c r="B181" s="341"/>
      <c r="D181" s="338"/>
      <c r="E181" s="339"/>
    </row>
    <row r="182" spans="2:5" s="21" customFormat="1" ht="15" x14ac:dyDescent="0.25">
      <c r="B182" s="341"/>
      <c r="D182" s="339"/>
      <c r="E182" s="338"/>
    </row>
    <row r="183" spans="2:5" s="21" customFormat="1" ht="15" x14ac:dyDescent="0.25">
      <c r="B183" s="341"/>
      <c r="D183" s="338"/>
      <c r="E183" s="339"/>
    </row>
    <row r="184" spans="2:5" s="21" customFormat="1" ht="15" x14ac:dyDescent="0.25">
      <c r="B184" s="341"/>
      <c r="D184" s="338"/>
      <c r="E184" s="339"/>
    </row>
    <row r="185" spans="2:5" s="21" customFormat="1" ht="15" x14ac:dyDescent="0.25">
      <c r="B185" s="341"/>
      <c r="D185" s="338"/>
      <c r="E185" s="339"/>
    </row>
    <row r="186" spans="2:5" s="21" customFormat="1" ht="15" x14ac:dyDescent="0.25">
      <c r="B186" s="341"/>
      <c r="D186" s="338"/>
      <c r="E186" s="339"/>
    </row>
    <row r="187" spans="2:5" s="21" customFormat="1" ht="15" x14ac:dyDescent="0.25">
      <c r="B187" s="341"/>
      <c r="D187" s="338"/>
      <c r="E187" s="339"/>
    </row>
    <row r="188" spans="2:5" s="21" customFormat="1" ht="15" x14ac:dyDescent="0.25">
      <c r="B188" s="341"/>
      <c r="D188" s="338"/>
      <c r="E188" s="339"/>
    </row>
    <row r="189" spans="2:5" s="21" customFormat="1" ht="15" x14ac:dyDescent="0.25">
      <c r="B189" s="341"/>
      <c r="D189" s="338"/>
      <c r="E189" s="339"/>
    </row>
    <row r="190" spans="2:5" s="21" customFormat="1" ht="15" x14ac:dyDescent="0.25">
      <c r="B190" s="341"/>
      <c r="D190" s="339"/>
      <c r="E190" s="338"/>
    </row>
    <row r="191" spans="2:5" s="21" customFormat="1" ht="15" x14ac:dyDescent="0.25">
      <c r="B191" s="341"/>
      <c r="D191" s="338"/>
      <c r="E191" s="339"/>
    </row>
    <row r="192" spans="2:5" s="21" customFormat="1" ht="15" x14ac:dyDescent="0.25">
      <c r="B192" s="341"/>
      <c r="D192" s="338"/>
      <c r="E192" s="339"/>
    </row>
    <row r="193" spans="2:5" s="21" customFormat="1" ht="15" x14ac:dyDescent="0.25">
      <c r="B193" s="341"/>
      <c r="D193" s="338"/>
      <c r="E193" s="339"/>
    </row>
    <row r="194" spans="2:5" s="21" customFormat="1" ht="15" x14ac:dyDescent="0.25">
      <c r="B194" s="341"/>
      <c r="D194" s="338"/>
      <c r="E194" s="339"/>
    </row>
    <row r="195" spans="2:5" s="21" customFormat="1" ht="15" x14ac:dyDescent="0.25">
      <c r="B195" s="341"/>
      <c r="D195" s="338"/>
      <c r="E195" s="339"/>
    </row>
    <row r="196" spans="2:5" s="21" customFormat="1" ht="15" x14ac:dyDescent="0.25">
      <c r="B196" s="341"/>
      <c r="D196" s="338"/>
      <c r="E196" s="339"/>
    </row>
    <row r="197" spans="2:5" s="21" customFormat="1" ht="15" x14ac:dyDescent="0.25">
      <c r="B197" s="341"/>
      <c r="D197" s="338"/>
      <c r="E197" s="339"/>
    </row>
    <row r="198" spans="2:5" s="21" customFormat="1" ht="15" x14ac:dyDescent="0.25">
      <c r="B198" s="341"/>
      <c r="D198" s="339"/>
      <c r="E198" s="338"/>
    </row>
    <row r="199" spans="2:5" s="21" customFormat="1" ht="15" x14ac:dyDescent="0.25">
      <c r="B199" s="341"/>
      <c r="D199" s="338"/>
      <c r="E199" s="339"/>
    </row>
    <row r="200" spans="2:5" s="21" customFormat="1" ht="15" x14ac:dyDescent="0.25">
      <c r="B200" s="341"/>
      <c r="D200" s="338"/>
      <c r="E200" s="339"/>
    </row>
    <row r="201" spans="2:5" s="21" customFormat="1" ht="15" x14ac:dyDescent="0.25">
      <c r="B201" s="341"/>
      <c r="D201" s="338"/>
      <c r="E201" s="339"/>
    </row>
    <row r="202" spans="2:5" s="21" customFormat="1" ht="15" x14ac:dyDescent="0.25">
      <c r="B202" s="341"/>
      <c r="D202" s="338"/>
      <c r="E202" s="339"/>
    </row>
    <row r="203" spans="2:5" s="21" customFormat="1" ht="15" x14ac:dyDescent="0.25">
      <c r="B203" s="341"/>
      <c r="D203" s="338"/>
      <c r="E203" s="339"/>
    </row>
    <row r="204" spans="2:5" s="21" customFormat="1" ht="15" x14ac:dyDescent="0.25">
      <c r="B204" s="341"/>
      <c r="D204" s="338"/>
      <c r="E204" s="339"/>
    </row>
    <row r="205" spans="2:5" s="21" customFormat="1" x14ac:dyDescent="0.2">
      <c r="B205" s="334"/>
      <c r="D205" s="335"/>
      <c r="E205" s="335"/>
    </row>
    <row r="206" spans="2:5" s="21" customFormat="1" x14ac:dyDescent="0.2">
      <c r="B206" s="334"/>
      <c r="D206" s="335"/>
      <c r="E206" s="335"/>
    </row>
    <row r="207" spans="2:5" s="21" customFormat="1" x14ac:dyDescent="0.2">
      <c r="B207" s="340"/>
      <c r="D207" s="335"/>
      <c r="E207" s="335"/>
    </row>
    <row r="208" spans="2:5" s="21" customFormat="1" x14ac:dyDescent="0.2">
      <c r="B208" s="334"/>
      <c r="D208" s="335"/>
      <c r="E208" s="335"/>
    </row>
    <row r="209" spans="2:5" s="21" customFormat="1" x14ac:dyDescent="0.2">
      <c r="B209" s="334"/>
      <c r="C209" s="334"/>
      <c r="D209" s="342"/>
      <c r="E209" s="335"/>
    </row>
    <row r="210" spans="2:5" s="21" customFormat="1" x14ac:dyDescent="0.2">
      <c r="B210" s="334"/>
      <c r="C210" s="334"/>
      <c r="D210" s="335"/>
      <c r="E210" s="335"/>
    </row>
    <row r="211" spans="2:5" s="21" customFormat="1" x14ac:dyDescent="0.2">
      <c r="B211" s="334"/>
      <c r="D211" s="335"/>
      <c r="E211" s="335"/>
    </row>
    <row r="212" spans="2:5" s="21" customFormat="1" ht="15" x14ac:dyDescent="0.25">
      <c r="B212" s="341"/>
      <c r="D212" s="338"/>
      <c r="E212" s="339"/>
    </row>
    <row r="213" spans="2:5" s="21" customFormat="1" ht="15" x14ac:dyDescent="0.25">
      <c r="B213" s="341"/>
      <c r="D213" s="339"/>
      <c r="E213" s="338"/>
    </row>
    <row r="214" spans="2:5" s="21" customFormat="1" x14ac:dyDescent="0.2">
      <c r="B214" s="334"/>
      <c r="D214" s="335"/>
      <c r="E214" s="335"/>
    </row>
    <row r="215" spans="2:5" s="21" customFormat="1" x14ac:dyDescent="0.2">
      <c r="D215" s="335"/>
      <c r="E215" s="335"/>
    </row>
    <row r="216" spans="2:5" s="21" customFormat="1" x14ac:dyDescent="0.2">
      <c r="D216" s="335"/>
      <c r="E216" s="335"/>
    </row>
    <row r="217" spans="2:5" s="21" customFormat="1" x14ac:dyDescent="0.2">
      <c r="D217" s="335"/>
      <c r="E217" s="335"/>
    </row>
    <row r="218" spans="2:5" s="21" customFormat="1" x14ac:dyDescent="0.2">
      <c r="D218" s="335"/>
      <c r="E218" s="335"/>
    </row>
    <row r="219" spans="2:5" s="21" customFormat="1" x14ac:dyDescent="0.2">
      <c r="D219" s="335"/>
      <c r="E219" s="335"/>
    </row>
    <row r="220" spans="2:5" s="21" customFormat="1" x14ac:dyDescent="0.2">
      <c r="D220" s="335"/>
      <c r="E220" s="335"/>
    </row>
  </sheetData>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4"/>
  <sheetViews>
    <sheetView showGridLines="0" topLeftCell="A4" zoomScale="87" zoomScaleNormal="87" workbookViewId="0">
      <selection activeCell="B44" sqref="B44"/>
    </sheetView>
  </sheetViews>
  <sheetFormatPr baseColWidth="10" defaultRowHeight="12.75" x14ac:dyDescent="0.2"/>
  <cols>
    <col min="1" max="1" width="5.5703125" style="2" customWidth="1"/>
    <col min="2" max="2" width="72" style="2" customWidth="1"/>
    <col min="3" max="3" width="20" style="2" customWidth="1"/>
    <col min="4" max="255" width="11.42578125" style="2"/>
    <col min="256" max="256" width="16" style="2" customWidth="1"/>
    <col min="257" max="257" width="72" style="2" customWidth="1"/>
    <col min="258" max="258" width="20" style="2" customWidth="1"/>
    <col min="259" max="511" width="11.42578125" style="2"/>
    <col min="512" max="512" width="16" style="2" customWidth="1"/>
    <col min="513" max="513" width="72" style="2" customWidth="1"/>
    <col min="514" max="514" width="20" style="2" customWidth="1"/>
    <col min="515" max="767" width="11.42578125" style="2"/>
    <col min="768" max="768" width="16" style="2" customWidth="1"/>
    <col min="769" max="769" width="72" style="2" customWidth="1"/>
    <col min="770" max="770" width="20" style="2" customWidth="1"/>
    <col min="771" max="1023" width="11.42578125" style="2"/>
    <col min="1024" max="1024" width="16" style="2" customWidth="1"/>
    <col min="1025" max="1025" width="72" style="2" customWidth="1"/>
    <col min="1026" max="1026" width="20" style="2" customWidth="1"/>
    <col min="1027" max="1279" width="11.42578125" style="2"/>
    <col min="1280" max="1280" width="16" style="2" customWidth="1"/>
    <col min="1281" max="1281" width="72" style="2" customWidth="1"/>
    <col min="1282" max="1282" width="20" style="2" customWidth="1"/>
    <col min="1283" max="1535" width="11.42578125" style="2"/>
    <col min="1536" max="1536" width="16" style="2" customWidth="1"/>
    <col min="1537" max="1537" width="72" style="2" customWidth="1"/>
    <col min="1538" max="1538" width="20" style="2" customWidth="1"/>
    <col min="1539" max="1791" width="11.42578125" style="2"/>
    <col min="1792" max="1792" width="16" style="2" customWidth="1"/>
    <col min="1793" max="1793" width="72" style="2" customWidth="1"/>
    <col min="1794" max="1794" width="20" style="2" customWidth="1"/>
    <col min="1795" max="2047" width="11.42578125" style="2"/>
    <col min="2048" max="2048" width="16" style="2" customWidth="1"/>
    <col min="2049" max="2049" width="72" style="2" customWidth="1"/>
    <col min="2050" max="2050" width="20" style="2" customWidth="1"/>
    <col min="2051" max="2303" width="11.42578125" style="2"/>
    <col min="2304" max="2304" width="16" style="2" customWidth="1"/>
    <col min="2305" max="2305" width="72" style="2" customWidth="1"/>
    <col min="2306" max="2306" width="20" style="2" customWidth="1"/>
    <col min="2307" max="2559" width="11.42578125" style="2"/>
    <col min="2560" max="2560" width="16" style="2" customWidth="1"/>
    <col min="2561" max="2561" width="72" style="2" customWidth="1"/>
    <col min="2562" max="2562" width="20" style="2" customWidth="1"/>
    <col min="2563" max="2815" width="11.42578125" style="2"/>
    <col min="2816" max="2816" width="16" style="2" customWidth="1"/>
    <col min="2817" max="2817" width="72" style="2" customWidth="1"/>
    <col min="2818" max="2818" width="20" style="2" customWidth="1"/>
    <col min="2819" max="3071" width="11.42578125" style="2"/>
    <col min="3072" max="3072" width="16" style="2" customWidth="1"/>
    <col min="3073" max="3073" width="72" style="2" customWidth="1"/>
    <col min="3074" max="3074" width="20" style="2" customWidth="1"/>
    <col min="3075" max="3327" width="11.42578125" style="2"/>
    <col min="3328" max="3328" width="16" style="2" customWidth="1"/>
    <col min="3329" max="3329" width="72" style="2" customWidth="1"/>
    <col min="3330" max="3330" width="20" style="2" customWidth="1"/>
    <col min="3331" max="3583" width="11.42578125" style="2"/>
    <col min="3584" max="3584" width="16" style="2" customWidth="1"/>
    <col min="3585" max="3585" width="72" style="2" customWidth="1"/>
    <col min="3586" max="3586" width="20" style="2" customWidth="1"/>
    <col min="3587" max="3839" width="11.42578125" style="2"/>
    <col min="3840" max="3840" width="16" style="2" customWidth="1"/>
    <col min="3841" max="3841" width="72" style="2" customWidth="1"/>
    <col min="3842" max="3842" width="20" style="2" customWidth="1"/>
    <col min="3843" max="4095" width="11.42578125" style="2"/>
    <col min="4096" max="4096" width="16" style="2" customWidth="1"/>
    <col min="4097" max="4097" width="72" style="2" customWidth="1"/>
    <col min="4098" max="4098" width="20" style="2" customWidth="1"/>
    <col min="4099" max="4351" width="11.42578125" style="2"/>
    <col min="4352" max="4352" width="16" style="2" customWidth="1"/>
    <col min="4353" max="4353" width="72" style="2" customWidth="1"/>
    <col min="4354" max="4354" width="20" style="2" customWidth="1"/>
    <col min="4355" max="4607" width="11.42578125" style="2"/>
    <col min="4608" max="4608" width="16" style="2" customWidth="1"/>
    <col min="4609" max="4609" width="72" style="2" customWidth="1"/>
    <col min="4610" max="4610" width="20" style="2" customWidth="1"/>
    <col min="4611" max="4863" width="11.42578125" style="2"/>
    <col min="4864" max="4864" width="16" style="2" customWidth="1"/>
    <col min="4865" max="4865" width="72" style="2" customWidth="1"/>
    <col min="4866" max="4866" width="20" style="2" customWidth="1"/>
    <col min="4867" max="5119" width="11.42578125" style="2"/>
    <col min="5120" max="5120" width="16" style="2" customWidth="1"/>
    <col min="5121" max="5121" width="72" style="2" customWidth="1"/>
    <col min="5122" max="5122" width="20" style="2" customWidth="1"/>
    <col min="5123" max="5375" width="11.42578125" style="2"/>
    <col min="5376" max="5376" width="16" style="2" customWidth="1"/>
    <col min="5377" max="5377" width="72" style="2" customWidth="1"/>
    <col min="5378" max="5378" width="20" style="2" customWidth="1"/>
    <col min="5379" max="5631" width="11.42578125" style="2"/>
    <col min="5632" max="5632" width="16" style="2" customWidth="1"/>
    <col min="5633" max="5633" width="72" style="2" customWidth="1"/>
    <col min="5634" max="5634" width="20" style="2" customWidth="1"/>
    <col min="5635" max="5887" width="11.42578125" style="2"/>
    <col min="5888" max="5888" width="16" style="2" customWidth="1"/>
    <col min="5889" max="5889" width="72" style="2" customWidth="1"/>
    <col min="5890" max="5890" width="20" style="2" customWidth="1"/>
    <col min="5891" max="6143" width="11.42578125" style="2"/>
    <col min="6144" max="6144" width="16" style="2" customWidth="1"/>
    <col min="6145" max="6145" width="72" style="2" customWidth="1"/>
    <col min="6146" max="6146" width="20" style="2" customWidth="1"/>
    <col min="6147" max="6399" width="11.42578125" style="2"/>
    <col min="6400" max="6400" width="16" style="2" customWidth="1"/>
    <col min="6401" max="6401" width="72" style="2" customWidth="1"/>
    <col min="6402" max="6402" width="20" style="2" customWidth="1"/>
    <col min="6403" max="6655" width="11.42578125" style="2"/>
    <col min="6656" max="6656" width="16" style="2" customWidth="1"/>
    <col min="6657" max="6657" width="72" style="2" customWidth="1"/>
    <col min="6658" max="6658" width="20" style="2" customWidth="1"/>
    <col min="6659" max="6911" width="11.42578125" style="2"/>
    <col min="6912" max="6912" width="16" style="2" customWidth="1"/>
    <col min="6913" max="6913" width="72" style="2" customWidth="1"/>
    <col min="6914" max="6914" width="20" style="2" customWidth="1"/>
    <col min="6915" max="7167" width="11.42578125" style="2"/>
    <col min="7168" max="7168" width="16" style="2" customWidth="1"/>
    <col min="7169" max="7169" width="72" style="2" customWidth="1"/>
    <col min="7170" max="7170" width="20" style="2" customWidth="1"/>
    <col min="7171" max="7423" width="11.42578125" style="2"/>
    <col min="7424" max="7424" width="16" style="2" customWidth="1"/>
    <col min="7425" max="7425" width="72" style="2" customWidth="1"/>
    <col min="7426" max="7426" width="20" style="2" customWidth="1"/>
    <col min="7427" max="7679" width="11.42578125" style="2"/>
    <col min="7680" max="7680" width="16" style="2" customWidth="1"/>
    <col min="7681" max="7681" width="72" style="2" customWidth="1"/>
    <col min="7682" max="7682" width="20" style="2" customWidth="1"/>
    <col min="7683" max="7935" width="11.42578125" style="2"/>
    <col min="7936" max="7936" width="16" style="2" customWidth="1"/>
    <col min="7937" max="7937" width="72" style="2" customWidth="1"/>
    <col min="7938" max="7938" width="20" style="2" customWidth="1"/>
    <col min="7939" max="8191" width="11.42578125" style="2"/>
    <col min="8192" max="8192" width="16" style="2" customWidth="1"/>
    <col min="8193" max="8193" width="72" style="2" customWidth="1"/>
    <col min="8194" max="8194" width="20" style="2" customWidth="1"/>
    <col min="8195" max="8447" width="11.42578125" style="2"/>
    <col min="8448" max="8448" width="16" style="2" customWidth="1"/>
    <col min="8449" max="8449" width="72" style="2" customWidth="1"/>
    <col min="8450" max="8450" width="20" style="2" customWidth="1"/>
    <col min="8451" max="8703" width="11.42578125" style="2"/>
    <col min="8704" max="8704" width="16" style="2" customWidth="1"/>
    <col min="8705" max="8705" width="72" style="2" customWidth="1"/>
    <col min="8706" max="8706" width="20" style="2" customWidth="1"/>
    <col min="8707" max="8959" width="11.42578125" style="2"/>
    <col min="8960" max="8960" width="16" style="2" customWidth="1"/>
    <col min="8961" max="8961" width="72" style="2" customWidth="1"/>
    <col min="8962" max="8962" width="20" style="2" customWidth="1"/>
    <col min="8963" max="9215" width="11.42578125" style="2"/>
    <col min="9216" max="9216" width="16" style="2" customWidth="1"/>
    <col min="9217" max="9217" width="72" style="2" customWidth="1"/>
    <col min="9218" max="9218" width="20" style="2" customWidth="1"/>
    <col min="9219" max="9471" width="11.42578125" style="2"/>
    <col min="9472" max="9472" width="16" style="2" customWidth="1"/>
    <col min="9473" max="9473" width="72" style="2" customWidth="1"/>
    <col min="9474" max="9474" width="20" style="2" customWidth="1"/>
    <col min="9475" max="9727" width="11.42578125" style="2"/>
    <col min="9728" max="9728" width="16" style="2" customWidth="1"/>
    <col min="9729" max="9729" width="72" style="2" customWidth="1"/>
    <col min="9730" max="9730" width="20" style="2" customWidth="1"/>
    <col min="9731" max="9983" width="11.42578125" style="2"/>
    <col min="9984" max="9984" width="16" style="2" customWidth="1"/>
    <col min="9985" max="9985" width="72" style="2" customWidth="1"/>
    <col min="9986" max="9986" width="20" style="2" customWidth="1"/>
    <col min="9987" max="10239" width="11.42578125" style="2"/>
    <col min="10240" max="10240" width="16" style="2" customWidth="1"/>
    <col min="10241" max="10241" width="72" style="2" customWidth="1"/>
    <col min="10242" max="10242" width="20" style="2" customWidth="1"/>
    <col min="10243" max="10495" width="11.42578125" style="2"/>
    <col min="10496" max="10496" width="16" style="2" customWidth="1"/>
    <col min="10497" max="10497" width="72" style="2" customWidth="1"/>
    <col min="10498" max="10498" width="20" style="2" customWidth="1"/>
    <col min="10499" max="10751" width="11.42578125" style="2"/>
    <col min="10752" max="10752" width="16" style="2" customWidth="1"/>
    <col min="10753" max="10753" width="72" style="2" customWidth="1"/>
    <col min="10754" max="10754" width="20" style="2" customWidth="1"/>
    <col min="10755" max="11007" width="11.42578125" style="2"/>
    <col min="11008" max="11008" width="16" style="2" customWidth="1"/>
    <col min="11009" max="11009" width="72" style="2" customWidth="1"/>
    <col min="11010" max="11010" width="20" style="2" customWidth="1"/>
    <col min="11011" max="11263" width="11.42578125" style="2"/>
    <col min="11264" max="11264" width="16" style="2" customWidth="1"/>
    <col min="11265" max="11265" width="72" style="2" customWidth="1"/>
    <col min="11266" max="11266" width="20" style="2" customWidth="1"/>
    <col min="11267" max="11519" width="11.42578125" style="2"/>
    <col min="11520" max="11520" width="16" style="2" customWidth="1"/>
    <col min="11521" max="11521" width="72" style="2" customWidth="1"/>
    <col min="11522" max="11522" width="20" style="2" customWidth="1"/>
    <col min="11523" max="11775" width="11.42578125" style="2"/>
    <col min="11776" max="11776" width="16" style="2" customWidth="1"/>
    <col min="11777" max="11777" width="72" style="2" customWidth="1"/>
    <col min="11778" max="11778" width="20" style="2" customWidth="1"/>
    <col min="11779" max="12031" width="11.42578125" style="2"/>
    <col min="12032" max="12032" width="16" style="2" customWidth="1"/>
    <col min="12033" max="12033" width="72" style="2" customWidth="1"/>
    <col min="12034" max="12034" width="20" style="2" customWidth="1"/>
    <col min="12035" max="12287" width="11.42578125" style="2"/>
    <col min="12288" max="12288" width="16" style="2" customWidth="1"/>
    <col min="12289" max="12289" width="72" style="2" customWidth="1"/>
    <col min="12290" max="12290" width="20" style="2" customWidth="1"/>
    <col min="12291" max="12543" width="11.42578125" style="2"/>
    <col min="12544" max="12544" width="16" style="2" customWidth="1"/>
    <col min="12545" max="12545" width="72" style="2" customWidth="1"/>
    <col min="12546" max="12546" width="20" style="2" customWidth="1"/>
    <col min="12547" max="12799" width="11.42578125" style="2"/>
    <col min="12800" max="12800" width="16" style="2" customWidth="1"/>
    <col min="12801" max="12801" width="72" style="2" customWidth="1"/>
    <col min="12802" max="12802" width="20" style="2" customWidth="1"/>
    <col min="12803" max="13055" width="11.42578125" style="2"/>
    <col min="13056" max="13056" width="16" style="2" customWidth="1"/>
    <col min="13057" max="13057" width="72" style="2" customWidth="1"/>
    <col min="13058" max="13058" width="20" style="2" customWidth="1"/>
    <col min="13059" max="13311" width="11.42578125" style="2"/>
    <col min="13312" max="13312" width="16" style="2" customWidth="1"/>
    <col min="13313" max="13313" width="72" style="2" customWidth="1"/>
    <col min="13314" max="13314" width="20" style="2" customWidth="1"/>
    <col min="13315" max="13567" width="11.42578125" style="2"/>
    <col min="13568" max="13568" width="16" style="2" customWidth="1"/>
    <col min="13569" max="13569" width="72" style="2" customWidth="1"/>
    <col min="13570" max="13570" width="20" style="2" customWidth="1"/>
    <col min="13571" max="13823" width="11.42578125" style="2"/>
    <col min="13824" max="13824" width="16" style="2" customWidth="1"/>
    <col min="13825" max="13825" width="72" style="2" customWidth="1"/>
    <col min="13826" max="13826" width="20" style="2" customWidth="1"/>
    <col min="13827" max="14079" width="11.42578125" style="2"/>
    <col min="14080" max="14080" width="16" style="2" customWidth="1"/>
    <col min="14081" max="14081" width="72" style="2" customWidth="1"/>
    <col min="14082" max="14082" width="20" style="2" customWidth="1"/>
    <col min="14083" max="14335" width="11.42578125" style="2"/>
    <col min="14336" max="14336" width="16" style="2" customWidth="1"/>
    <col min="14337" max="14337" width="72" style="2" customWidth="1"/>
    <col min="14338" max="14338" width="20" style="2" customWidth="1"/>
    <col min="14339" max="14591" width="11.42578125" style="2"/>
    <col min="14592" max="14592" width="16" style="2" customWidth="1"/>
    <col min="14593" max="14593" width="72" style="2" customWidth="1"/>
    <col min="14594" max="14594" width="20" style="2" customWidth="1"/>
    <col min="14595" max="14847" width="11.42578125" style="2"/>
    <col min="14848" max="14848" width="16" style="2" customWidth="1"/>
    <col min="14849" max="14849" width="72" style="2" customWidth="1"/>
    <col min="14850" max="14850" width="20" style="2" customWidth="1"/>
    <col min="14851" max="15103" width="11.42578125" style="2"/>
    <col min="15104" max="15104" width="16" style="2" customWidth="1"/>
    <col min="15105" max="15105" width="72" style="2" customWidth="1"/>
    <col min="15106" max="15106" width="20" style="2" customWidth="1"/>
    <col min="15107" max="15359" width="11.42578125" style="2"/>
    <col min="15360" max="15360" width="16" style="2" customWidth="1"/>
    <col min="15361" max="15361" width="72" style="2" customWidth="1"/>
    <col min="15362" max="15362" width="20" style="2" customWidth="1"/>
    <col min="15363" max="15615" width="11.42578125" style="2"/>
    <col min="15616" max="15616" width="16" style="2" customWidth="1"/>
    <col min="15617" max="15617" width="72" style="2" customWidth="1"/>
    <col min="15618" max="15618" width="20" style="2" customWidth="1"/>
    <col min="15619" max="15871" width="11.42578125" style="2"/>
    <col min="15872" max="15872" width="16" style="2" customWidth="1"/>
    <col min="15873" max="15873" width="72" style="2" customWidth="1"/>
    <col min="15874" max="15874" width="20" style="2" customWidth="1"/>
    <col min="15875" max="16127" width="11.42578125" style="2"/>
    <col min="16128" max="16128" width="16" style="2" customWidth="1"/>
    <col min="16129" max="16129" width="72" style="2" customWidth="1"/>
    <col min="16130" max="16130" width="20" style="2" customWidth="1"/>
    <col min="16131" max="16384" width="11.42578125" style="2"/>
  </cols>
  <sheetData>
    <row r="1" spans="2:8" x14ac:dyDescent="0.2">
      <c r="D1" s="23"/>
    </row>
    <row r="2" spans="2:8" x14ac:dyDescent="0.2">
      <c r="D2" s="23"/>
    </row>
    <row r="3" spans="2:8" x14ac:dyDescent="0.2">
      <c r="D3" s="23"/>
    </row>
    <row r="4" spans="2:8" ht="15.75" x14ac:dyDescent="0.2">
      <c r="B4" s="414" t="s">
        <v>560</v>
      </c>
      <c r="D4" s="23"/>
    </row>
    <row r="5" spans="2:8" x14ac:dyDescent="0.2">
      <c r="D5" s="23"/>
    </row>
    <row r="6" spans="2:8" ht="15.75" x14ac:dyDescent="0.25">
      <c r="C6" s="1"/>
      <c r="D6" s="351" t="s">
        <v>4</v>
      </c>
    </row>
    <row r="7" spans="2:8" ht="3.75" customHeight="1" x14ac:dyDescent="0.2"/>
    <row r="8" spans="2:8" ht="5.25" customHeight="1" thickBot="1" x14ac:dyDescent="0.25">
      <c r="B8" s="4"/>
      <c r="C8" s="4"/>
      <c r="D8" s="4"/>
      <c r="E8" s="5"/>
      <c r="F8" s="5"/>
      <c r="G8" s="5"/>
      <c r="H8" s="20"/>
    </row>
    <row r="9" spans="2:8" ht="5.25" customHeight="1" x14ac:dyDescent="0.2">
      <c r="B9" s="5"/>
      <c r="C9" s="5"/>
      <c r="D9" s="5"/>
      <c r="E9" s="5"/>
      <c r="F9" s="5"/>
      <c r="G9" s="5"/>
      <c r="H9" s="20"/>
    </row>
    <row r="10" spans="2:8" x14ac:dyDescent="0.2">
      <c r="E10" s="5"/>
      <c r="F10" s="5"/>
      <c r="G10" s="5"/>
      <c r="H10" s="21"/>
    </row>
    <row r="11" spans="2:8" ht="15" x14ac:dyDescent="0.25">
      <c r="B11" s="15" t="s">
        <v>35</v>
      </c>
      <c r="C11" s="6"/>
      <c r="D11" s="54"/>
      <c r="E11" s="5"/>
      <c r="F11" s="5"/>
      <c r="G11" s="5"/>
      <c r="H11" s="5"/>
    </row>
    <row r="12" spans="2:8" x14ac:dyDescent="0.2">
      <c r="B12" s="6"/>
    </row>
    <row r="13" spans="2:8" s="7" customFormat="1" x14ac:dyDescent="0.2">
      <c r="B13" s="12" t="s">
        <v>5</v>
      </c>
      <c r="C13" s="11" t="s">
        <v>6</v>
      </c>
    </row>
    <row r="14" spans="2:8" x14ac:dyDescent="0.2">
      <c r="B14" s="2" t="s">
        <v>7</v>
      </c>
      <c r="C14" s="494">
        <v>1</v>
      </c>
    </row>
    <row r="15" spans="2:8" x14ac:dyDescent="0.2">
      <c r="B15" s="2" t="s">
        <v>8</v>
      </c>
      <c r="C15" s="494">
        <v>13</v>
      </c>
    </row>
    <row r="16" spans="2:8" x14ac:dyDescent="0.2">
      <c r="B16" s="2" t="s">
        <v>9</v>
      </c>
      <c r="C16" s="494">
        <v>2</v>
      </c>
    </row>
    <row r="17" spans="2:3" x14ac:dyDescent="0.2">
      <c r="B17" s="2" t="s">
        <v>10</v>
      </c>
      <c r="C17" s="494">
        <v>3</v>
      </c>
    </row>
    <row r="18" spans="2:3" x14ac:dyDescent="0.2">
      <c r="B18" s="2" t="s">
        <v>11</v>
      </c>
      <c r="C18" s="494">
        <v>1</v>
      </c>
    </row>
    <row r="19" spans="2:3" x14ac:dyDescent="0.2">
      <c r="B19" s="2" t="s">
        <v>12</v>
      </c>
      <c r="C19" s="494">
        <v>2</v>
      </c>
    </row>
    <row r="20" spans="2:3" x14ac:dyDescent="0.2">
      <c r="B20" s="2" t="s">
        <v>13</v>
      </c>
      <c r="C20" s="494">
        <v>1</v>
      </c>
    </row>
    <row r="21" spans="2:3" x14ac:dyDescent="0.2">
      <c r="B21" s="2" t="s">
        <v>534</v>
      </c>
      <c r="C21" s="494">
        <v>5</v>
      </c>
    </row>
    <row r="22" spans="2:3" x14ac:dyDescent="0.2">
      <c r="B22" s="2" t="s">
        <v>14</v>
      </c>
      <c r="C22" s="494">
        <v>1</v>
      </c>
    </row>
    <row r="23" spans="2:3" x14ac:dyDescent="0.2">
      <c r="B23" s="2" t="s">
        <v>15</v>
      </c>
      <c r="C23" s="494">
        <v>1</v>
      </c>
    </row>
    <row r="24" spans="2:3" x14ac:dyDescent="0.2">
      <c r="B24" s="2" t="s">
        <v>16</v>
      </c>
      <c r="C24" s="494">
        <v>3</v>
      </c>
    </row>
    <row r="25" spans="2:3" x14ac:dyDescent="0.2">
      <c r="B25" s="2" t="s">
        <v>17</v>
      </c>
      <c r="C25" s="494">
        <v>5</v>
      </c>
    </row>
    <row r="26" spans="2:3" x14ac:dyDescent="0.2">
      <c r="B26" s="2" t="s">
        <v>18</v>
      </c>
      <c r="C26" s="494">
        <v>9</v>
      </c>
    </row>
    <row r="27" spans="2:3" x14ac:dyDescent="0.2">
      <c r="B27" s="2" t="s">
        <v>19</v>
      </c>
      <c r="C27" s="494">
        <v>5</v>
      </c>
    </row>
    <row r="28" spans="2:3" x14ac:dyDescent="0.2">
      <c r="B28" s="2" t="s">
        <v>522</v>
      </c>
      <c r="C28" s="494">
        <v>1</v>
      </c>
    </row>
    <row r="29" spans="2:3" x14ac:dyDescent="0.2">
      <c r="B29" s="2" t="s">
        <v>20</v>
      </c>
      <c r="C29" s="494">
        <v>3</v>
      </c>
    </row>
    <row r="30" spans="2:3" x14ac:dyDescent="0.2">
      <c r="B30" s="2" t="s">
        <v>21</v>
      </c>
      <c r="C30" s="494">
        <v>2</v>
      </c>
    </row>
    <row r="31" spans="2:3" x14ac:dyDescent="0.2">
      <c r="B31" s="2" t="s">
        <v>22</v>
      </c>
      <c r="C31" s="494">
        <v>1</v>
      </c>
    </row>
    <row r="32" spans="2:3" x14ac:dyDescent="0.2">
      <c r="B32" s="2" t="s">
        <v>23</v>
      </c>
      <c r="C32" s="494">
        <v>3</v>
      </c>
    </row>
    <row r="33" spans="2:8" x14ac:dyDescent="0.2">
      <c r="B33" s="2" t="s">
        <v>24</v>
      </c>
      <c r="C33" s="494">
        <v>4</v>
      </c>
    </row>
    <row r="34" spans="2:8" x14ac:dyDescent="0.2">
      <c r="B34" s="2" t="s">
        <v>25</v>
      </c>
      <c r="C34" s="494">
        <v>3</v>
      </c>
    </row>
    <row r="35" spans="2:8" x14ac:dyDescent="0.2">
      <c r="B35" s="2" t="s">
        <v>26</v>
      </c>
      <c r="C35" s="494">
        <v>61</v>
      </c>
    </row>
    <row r="36" spans="2:8" x14ac:dyDescent="0.2">
      <c r="B36" s="2" t="s">
        <v>512</v>
      </c>
      <c r="C36" s="494">
        <v>1</v>
      </c>
    </row>
    <row r="37" spans="2:8" x14ac:dyDescent="0.2">
      <c r="B37" s="2" t="s">
        <v>27</v>
      </c>
      <c r="C37" s="494">
        <v>3</v>
      </c>
    </row>
    <row r="38" spans="2:8" x14ac:dyDescent="0.2">
      <c r="B38" s="2" t="s">
        <v>28</v>
      </c>
      <c r="C38" s="494">
        <v>1</v>
      </c>
    </row>
    <row r="39" spans="2:8" x14ac:dyDescent="0.2">
      <c r="B39" s="2" t="s">
        <v>29</v>
      </c>
      <c r="C39" s="494">
        <v>8</v>
      </c>
    </row>
    <row r="40" spans="2:8" x14ac:dyDescent="0.2">
      <c r="B40" s="2" t="s">
        <v>30</v>
      </c>
      <c r="C40" s="494">
        <v>2</v>
      </c>
    </row>
    <row r="44" spans="2:8" ht="15" x14ac:dyDescent="0.25">
      <c r="B44" s="15" t="s">
        <v>578</v>
      </c>
      <c r="C44" s="6"/>
      <c r="D44" s="54"/>
      <c r="E44" s="5"/>
      <c r="F44" s="5"/>
      <c r="G44" s="5"/>
      <c r="H44" s="5"/>
    </row>
  </sheetData>
  <hyperlinks>
    <hyperlink ref="D6" location="Índice!A1" display="Índic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225"/>
  <sheetViews>
    <sheetView showGridLines="0" topLeftCell="B214" zoomScale="70" zoomScaleNormal="70" workbookViewId="0">
      <selection activeCell="B64" sqref="B64"/>
    </sheetView>
  </sheetViews>
  <sheetFormatPr baseColWidth="10" defaultRowHeight="12.75" x14ac:dyDescent="0.2"/>
  <cols>
    <col min="1" max="1" width="3.5703125" style="2" customWidth="1"/>
    <col min="2" max="2" width="72" style="2" customWidth="1"/>
    <col min="3" max="3" width="20" style="2" customWidth="1"/>
    <col min="4" max="4" width="16.85546875" style="23" customWidth="1"/>
    <col min="5" max="5" width="17.85546875" style="23" customWidth="1"/>
    <col min="6" max="256" width="11.42578125" style="2"/>
    <col min="257" max="257" width="16" style="2" customWidth="1"/>
    <col min="258" max="258" width="72" style="2" customWidth="1"/>
    <col min="259" max="259" width="20" style="2" customWidth="1"/>
    <col min="260" max="512" width="11.42578125" style="2"/>
    <col min="513" max="513" width="16" style="2" customWidth="1"/>
    <col min="514" max="514" width="72" style="2" customWidth="1"/>
    <col min="515" max="515" width="20" style="2" customWidth="1"/>
    <col min="516" max="768" width="11.42578125" style="2"/>
    <col min="769" max="769" width="16" style="2" customWidth="1"/>
    <col min="770" max="770" width="72" style="2" customWidth="1"/>
    <col min="771" max="771" width="20" style="2" customWidth="1"/>
    <col min="772" max="1024" width="11.42578125" style="2"/>
    <col min="1025" max="1025" width="16" style="2" customWidth="1"/>
    <col min="1026" max="1026" width="72" style="2" customWidth="1"/>
    <col min="1027" max="1027" width="20" style="2" customWidth="1"/>
    <col min="1028" max="1280" width="11.42578125" style="2"/>
    <col min="1281" max="1281" width="16" style="2" customWidth="1"/>
    <col min="1282" max="1282" width="72" style="2" customWidth="1"/>
    <col min="1283" max="1283" width="20" style="2" customWidth="1"/>
    <col min="1284" max="1536" width="11.42578125" style="2"/>
    <col min="1537" max="1537" width="16" style="2" customWidth="1"/>
    <col min="1538" max="1538" width="72" style="2" customWidth="1"/>
    <col min="1539" max="1539" width="20" style="2" customWidth="1"/>
    <col min="1540" max="1792" width="11.42578125" style="2"/>
    <col min="1793" max="1793" width="16" style="2" customWidth="1"/>
    <col min="1794" max="1794" width="72" style="2" customWidth="1"/>
    <col min="1795" max="1795" width="20" style="2" customWidth="1"/>
    <col min="1796" max="2048" width="11.42578125" style="2"/>
    <col min="2049" max="2049" width="16" style="2" customWidth="1"/>
    <col min="2050" max="2050" width="72" style="2" customWidth="1"/>
    <col min="2051" max="2051" width="20" style="2" customWidth="1"/>
    <col min="2052" max="2304" width="11.42578125" style="2"/>
    <col min="2305" max="2305" width="16" style="2" customWidth="1"/>
    <col min="2306" max="2306" width="72" style="2" customWidth="1"/>
    <col min="2307" max="2307" width="20" style="2" customWidth="1"/>
    <col min="2308" max="2560" width="11.42578125" style="2"/>
    <col min="2561" max="2561" width="16" style="2" customWidth="1"/>
    <col min="2562" max="2562" width="72" style="2" customWidth="1"/>
    <col min="2563" max="2563" width="20" style="2" customWidth="1"/>
    <col min="2564" max="2816" width="11.42578125" style="2"/>
    <col min="2817" max="2817" width="16" style="2" customWidth="1"/>
    <col min="2818" max="2818" width="72" style="2" customWidth="1"/>
    <col min="2819" max="2819" width="20" style="2" customWidth="1"/>
    <col min="2820" max="3072" width="11.42578125" style="2"/>
    <col min="3073" max="3073" width="16" style="2" customWidth="1"/>
    <col min="3074" max="3074" width="72" style="2" customWidth="1"/>
    <col min="3075" max="3075" width="20" style="2" customWidth="1"/>
    <col min="3076" max="3328" width="11.42578125" style="2"/>
    <col min="3329" max="3329" width="16" style="2" customWidth="1"/>
    <col min="3330" max="3330" width="72" style="2" customWidth="1"/>
    <col min="3331" max="3331" width="20" style="2" customWidth="1"/>
    <col min="3332" max="3584" width="11.42578125" style="2"/>
    <col min="3585" max="3585" width="16" style="2" customWidth="1"/>
    <col min="3586" max="3586" width="72" style="2" customWidth="1"/>
    <col min="3587" max="3587" width="20" style="2" customWidth="1"/>
    <col min="3588" max="3840" width="11.42578125" style="2"/>
    <col min="3841" max="3841" width="16" style="2" customWidth="1"/>
    <col min="3842" max="3842" width="72" style="2" customWidth="1"/>
    <col min="3843" max="3843" width="20" style="2" customWidth="1"/>
    <col min="3844" max="4096" width="11.42578125" style="2"/>
    <col min="4097" max="4097" width="16" style="2" customWidth="1"/>
    <col min="4098" max="4098" width="72" style="2" customWidth="1"/>
    <col min="4099" max="4099" width="20" style="2" customWidth="1"/>
    <col min="4100" max="4352" width="11.42578125" style="2"/>
    <col min="4353" max="4353" width="16" style="2" customWidth="1"/>
    <col min="4354" max="4354" width="72" style="2" customWidth="1"/>
    <col min="4355" max="4355" width="20" style="2" customWidth="1"/>
    <col min="4356" max="4608" width="11.42578125" style="2"/>
    <col min="4609" max="4609" width="16" style="2" customWidth="1"/>
    <col min="4610" max="4610" width="72" style="2" customWidth="1"/>
    <col min="4611" max="4611" width="20" style="2" customWidth="1"/>
    <col min="4612" max="4864" width="11.42578125" style="2"/>
    <col min="4865" max="4865" width="16" style="2" customWidth="1"/>
    <col min="4866" max="4866" width="72" style="2" customWidth="1"/>
    <col min="4867" max="4867" width="20" style="2" customWidth="1"/>
    <col min="4868" max="5120" width="11.42578125" style="2"/>
    <col min="5121" max="5121" width="16" style="2" customWidth="1"/>
    <col min="5122" max="5122" width="72" style="2" customWidth="1"/>
    <col min="5123" max="5123" width="20" style="2" customWidth="1"/>
    <col min="5124" max="5376" width="11.42578125" style="2"/>
    <col min="5377" max="5377" width="16" style="2" customWidth="1"/>
    <col min="5378" max="5378" width="72" style="2" customWidth="1"/>
    <col min="5379" max="5379" width="20" style="2" customWidth="1"/>
    <col min="5380" max="5632" width="11.42578125" style="2"/>
    <col min="5633" max="5633" width="16" style="2" customWidth="1"/>
    <col min="5634" max="5634" width="72" style="2" customWidth="1"/>
    <col min="5635" max="5635" width="20" style="2" customWidth="1"/>
    <col min="5636" max="5888" width="11.42578125" style="2"/>
    <col min="5889" max="5889" width="16" style="2" customWidth="1"/>
    <col min="5890" max="5890" width="72" style="2" customWidth="1"/>
    <col min="5891" max="5891" width="20" style="2" customWidth="1"/>
    <col min="5892" max="6144" width="11.42578125" style="2"/>
    <col min="6145" max="6145" width="16" style="2" customWidth="1"/>
    <col min="6146" max="6146" width="72" style="2" customWidth="1"/>
    <col min="6147" max="6147" width="20" style="2" customWidth="1"/>
    <col min="6148" max="6400" width="11.42578125" style="2"/>
    <col min="6401" max="6401" width="16" style="2" customWidth="1"/>
    <col min="6402" max="6402" width="72" style="2" customWidth="1"/>
    <col min="6403" max="6403" width="20" style="2" customWidth="1"/>
    <col min="6404" max="6656" width="11.42578125" style="2"/>
    <col min="6657" max="6657" width="16" style="2" customWidth="1"/>
    <col min="6658" max="6658" width="72" style="2" customWidth="1"/>
    <col min="6659" max="6659" width="20" style="2" customWidth="1"/>
    <col min="6660" max="6912" width="11.42578125" style="2"/>
    <col min="6913" max="6913" width="16" style="2" customWidth="1"/>
    <col min="6914" max="6914" width="72" style="2" customWidth="1"/>
    <col min="6915" max="6915" width="20" style="2" customWidth="1"/>
    <col min="6916" max="7168" width="11.42578125" style="2"/>
    <col min="7169" max="7169" width="16" style="2" customWidth="1"/>
    <col min="7170" max="7170" width="72" style="2" customWidth="1"/>
    <col min="7171" max="7171" width="20" style="2" customWidth="1"/>
    <col min="7172" max="7424" width="11.42578125" style="2"/>
    <col min="7425" max="7425" width="16" style="2" customWidth="1"/>
    <col min="7426" max="7426" width="72" style="2" customWidth="1"/>
    <col min="7427" max="7427" width="20" style="2" customWidth="1"/>
    <col min="7428" max="7680" width="11.42578125" style="2"/>
    <col min="7681" max="7681" width="16" style="2" customWidth="1"/>
    <col min="7682" max="7682" width="72" style="2" customWidth="1"/>
    <col min="7683" max="7683" width="20" style="2" customWidth="1"/>
    <col min="7684" max="7936" width="11.42578125" style="2"/>
    <col min="7937" max="7937" width="16" style="2" customWidth="1"/>
    <col min="7938" max="7938" width="72" style="2" customWidth="1"/>
    <col min="7939" max="7939" width="20" style="2" customWidth="1"/>
    <col min="7940" max="8192" width="11.42578125" style="2"/>
    <col min="8193" max="8193" width="16" style="2" customWidth="1"/>
    <col min="8194" max="8194" width="72" style="2" customWidth="1"/>
    <col min="8195" max="8195" width="20" style="2" customWidth="1"/>
    <col min="8196" max="8448" width="11.42578125" style="2"/>
    <col min="8449" max="8449" width="16" style="2" customWidth="1"/>
    <col min="8450" max="8450" width="72" style="2" customWidth="1"/>
    <col min="8451" max="8451" width="20" style="2" customWidth="1"/>
    <col min="8452" max="8704" width="11.42578125" style="2"/>
    <col min="8705" max="8705" width="16" style="2" customWidth="1"/>
    <col min="8706" max="8706" width="72" style="2" customWidth="1"/>
    <col min="8707" max="8707" width="20" style="2" customWidth="1"/>
    <col min="8708" max="8960" width="11.42578125" style="2"/>
    <col min="8961" max="8961" width="16" style="2" customWidth="1"/>
    <col min="8962" max="8962" width="72" style="2" customWidth="1"/>
    <col min="8963" max="8963" width="20" style="2" customWidth="1"/>
    <col min="8964" max="9216" width="11.42578125" style="2"/>
    <col min="9217" max="9217" width="16" style="2" customWidth="1"/>
    <col min="9218" max="9218" width="72" style="2" customWidth="1"/>
    <col min="9219" max="9219" width="20" style="2" customWidth="1"/>
    <col min="9220" max="9472" width="11.42578125" style="2"/>
    <col min="9473" max="9473" width="16" style="2" customWidth="1"/>
    <col min="9474" max="9474" width="72" style="2" customWidth="1"/>
    <col min="9475" max="9475" width="20" style="2" customWidth="1"/>
    <col min="9476" max="9728" width="11.42578125" style="2"/>
    <col min="9729" max="9729" width="16" style="2" customWidth="1"/>
    <col min="9730" max="9730" width="72" style="2" customWidth="1"/>
    <col min="9731" max="9731" width="20" style="2" customWidth="1"/>
    <col min="9732" max="9984" width="11.42578125" style="2"/>
    <col min="9985" max="9985" width="16" style="2" customWidth="1"/>
    <col min="9986" max="9986" width="72" style="2" customWidth="1"/>
    <col min="9987" max="9987" width="20" style="2" customWidth="1"/>
    <col min="9988" max="10240" width="11.42578125" style="2"/>
    <col min="10241" max="10241" width="16" style="2" customWidth="1"/>
    <col min="10242" max="10242" width="72" style="2" customWidth="1"/>
    <col min="10243" max="10243" width="20" style="2" customWidth="1"/>
    <col min="10244" max="10496" width="11.42578125" style="2"/>
    <col min="10497" max="10497" width="16" style="2" customWidth="1"/>
    <col min="10498" max="10498" width="72" style="2" customWidth="1"/>
    <col min="10499" max="10499" width="20" style="2" customWidth="1"/>
    <col min="10500" max="10752" width="11.42578125" style="2"/>
    <col min="10753" max="10753" width="16" style="2" customWidth="1"/>
    <col min="10754" max="10754" width="72" style="2" customWidth="1"/>
    <col min="10755" max="10755" width="20" style="2" customWidth="1"/>
    <col min="10756" max="11008" width="11.42578125" style="2"/>
    <col min="11009" max="11009" width="16" style="2" customWidth="1"/>
    <col min="11010" max="11010" width="72" style="2" customWidth="1"/>
    <col min="11011" max="11011" width="20" style="2" customWidth="1"/>
    <col min="11012" max="11264" width="11.42578125" style="2"/>
    <col min="11265" max="11265" width="16" style="2" customWidth="1"/>
    <col min="11266" max="11266" width="72" style="2" customWidth="1"/>
    <col min="11267" max="11267" width="20" style="2" customWidth="1"/>
    <col min="11268" max="11520" width="11.42578125" style="2"/>
    <col min="11521" max="11521" width="16" style="2" customWidth="1"/>
    <col min="11522" max="11522" width="72" style="2" customWidth="1"/>
    <col min="11523" max="11523" width="20" style="2" customWidth="1"/>
    <col min="11524" max="11776" width="11.42578125" style="2"/>
    <col min="11777" max="11777" width="16" style="2" customWidth="1"/>
    <col min="11778" max="11778" width="72" style="2" customWidth="1"/>
    <col min="11779" max="11779" width="20" style="2" customWidth="1"/>
    <col min="11780" max="12032" width="11.42578125" style="2"/>
    <col min="12033" max="12033" width="16" style="2" customWidth="1"/>
    <col min="12034" max="12034" width="72" style="2" customWidth="1"/>
    <col min="12035" max="12035" width="20" style="2" customWidth="1"/>
    <col min="12036" max="12288" width="11.42578125" style="2"/>
    <col min="12289" max="12289" width="16" style="2" customWidth="1"/>
    <col min="12290" max="12290" width="72" style="2" customWidth="1"/>
    <col min="12291" max="12291" width="20" style="2" customWidth="1"/>
    <col min="12292" max="12544" width="11.42578125" style="2"/>
    <col min="12545" max="12545" width="16" style="2" customWidth="1"/>
    <col min="12546" max="12546" width="72" style="2" customWidth="1"/>
    <col min="12547" max="12547" width="20" style="2" customWidth="1"/>
    <col min="12548" max="12800" width="11.42578125" style="2"/>
    <col min="12801" max="12801" width="16" style="2" customWidth="1"/>
    <col min="12802" max="12802" width="72" style="2" customWidth="1"/>
    <col min="12803" max="12803" width="20" style="2" customWidth="1"/>
    <col min="12804" max="13056" width="11.42578125" style="2"/>
    <col min="13057" max="13057" width="16" style="2" customWidth="1"/>
    <col min="13058" max="13058" width="72" style="2" customWidth="1"/>
    <col min="13059" max="13059" width="20" style="2" customWidth="1"/>
    <col min="13060" max="13312" width="11.42578125" style="2"/>
    <col min="13313" max="13313" width="16" style="2" customWidth="1"/>
    <col min="13314" max="13314" width="72" style="2" customWidth="1"/>
    <col min="13315" max="13315" width="20" style="2" customWidth="1"/>
    <col min="13316" max="13568" width="11.42578125" style="2"/>
    <col min="13569" max="13569" width="16" style="2" customWidth="1"/>
    <col min="13570" max="13570" width="72" style="2" customWidth="1"/>
    <col min="13571" max="13571" width="20" style="2" customWidth="1"/>
    <col min="13572" max="13824" width="11.42578125" style="2"/>
    <col min="13825" max="13825" width="16" style="2" customWidth="1"/>
    <col min="13826" max="13826" width="72" style="2" customWidth="1"/>
    <col min="13827" max="13827" width="20" style="2" customWidth="1"/>
    <col min="13828" max="14080" width="11.42578125" style="2"/>
    <col min="14081" max="14081" width="16" style="2" customWidth="1"/>
    <col min="14082" max="14082" width="72" style="2" customWidth="1"/>
    <col min="14083" max="14083" width="20" style="2" customWidth="1"/>
    <col min="14084" max="14336" width="11.42578125" style="2"/>
    <col min="14337" max="14337" width="16" style="2" customWidth="1"/>
    <col min="14338" max="14338" width="72" style="2" customWidth="1"/>
    <col min="14339" max="14339" width="20" style="2" customWidth="1"/>
    <col min="14340" max="14592" width="11.42578125" style="2"/>
    <col min="14593" max="14593" width="16" style="2" customWidth="1"/>
    <col min="14594" max="14594" width="72" style="2" customWidth="1"/>
    <col min="14595" max="14595" width="20" style="2" customWidth="1"/>
    <col min="14596" max="14848" width="11.42578125" style="2"/>
    <col min="14849" max="14849" width="16" style="2" customWidth="1"/>
    <col min="14850" max="14850" width="72" style="2" customWidth="1"/>
    <col min="14851" max="14851" width="20" style="2" customWidth="1"/>
    <col min="14852" max="15104" width="11.42578125" style="2"/>
    <col min="15105" max="15105" width="16" style="2" customWidth="1"/>
    <col min="15106" max="15106" width="72" style="2" customWidth="1"/>
    <col min="15107" max="15107" width="20" style="2" customWidth="1"/>
    <col min="15108" max="15360" width="11.42578125" style="2"/>
    <col min="15361" max="15361" width="16" style="2" customWidth="1"/>
    <col min="15362" max="15362" width="72" style="2" customWidth="1"/>
    <col min="15363" max="15363" width="20" style="2" customWidth="1"/>
    <col min="15364" max="15616" width="11.42578125" style="2"/>
    <col min="15617" max="15617" width="16" style="2" customWidth="1"/>
    <col min="15618" max="15618" width="72" style="2" customWidth="1"/>
    <col min="15619" max="15619" width="20" style="2" customWidth="1"/>
    <col min="15620" max="15872" width="11.42578125" style="2"/>
    <col min="15873" max="15873" width="16" style="2" customWidth="1"/>
    <col min="15874" max="15874" width="72" style="2" customWidth="1"/>
    <col min="15875" max="15875" width="20" style="2" customWidth="1"/>
    <col min="15876" max="16128" width="11.42578125" style="2"/>
    <col min="16129" max="16129" width="16" style="2" customWidth="1"/>
    <col min="16130" max="16130" width="72" style="2" customWidth="1"/>
    <col min="16131" max="16131" width="20" style="2" customWidth="1"/>
    <col min="16132" max="16384" width="11.42578125" style="2"/>
  </cols>
  <sheetData>
    <row r="4" spans="2:9" ht="15.75" x14ac:dyDescent="0.2">
      <c r="B4" s="414" t="s">
        <v>560</v>
      </c>
    </row>
    <row r="6" spans="2:9" ht="15.75" x14ac:dyDescent="0.25">
      <c r="C6" s="1"/>
      <c r="E6" s="351" t="s">
        <v>4</v>
      </c>
    </row>
    <row r="7" spans="2:9" ht="3.75" customHeight="1" x14ac:dyDescent="0.2">
      <c r="I7" s="19"/>
    </row>
    <row r="8" spans="2:9" ht="5.25" customHeight="1" thickBot="1" x14ac:dyDescent="0.25">
      <c r="B8" s="4"/>
      <c r="C8" s="4"/>
      <c r="D8" s="24"/>
      <c r="E8" s="24"/>
      <c r="F8" s="5"/>
      <c r="G8" s="5"/>
      <c r="H8" s="5"/>
      <c r="I8" s="20"/>
    </row>
    <row r="9" spans="2:9" ht="5.25" customHeight="1" x14ac:dyDescent="0.2">
      <c r="B9" s="5"/>
      <c r="C9" s="5"/>
      <c r="D9" s="25"/>
      <c r="E9" s="25"/>
      <c r="F9" s="5"/>
      <c r="G9" s="5"/>
      <c r="H9" s="5"/>
      <c r="I9" s="20"/>
    </row>
    <row r="10" spans="2:9" x14ac:dyDescent="0.2">
      <c r="F10" s="5"/>
      <c r="G10" s="5"/>
      <c r="H10" s="5"/>
      <c r="I10" s="21"/>
    </row>
    <row r="11" spans="2:9" ht="15" customHeight="1" x14ac:dyDescent="0.25">
      <c r="B11" s="15" t="s">
        <v>36</v>
      </c>
      <c r="C11" s="6"/>
      <c r="D11" s="26"/>
      <c r="E11" s="33"/>
      <c r="F11" s="5"/>
      <c r="G11" s="5"/>
      <c r="H11" s="5"/>
      <c r="I11" s="5"/>
    </row>
    <row r="12" spans="2:9" x14ac:dyDescent="0.2">
      <c r="B12" s="6"/>
    </row>
    <row r="13" spans="2:9" s="7" customFormat="1" x14ac:dyDescent="0.2">
      <c r="B13" s="12" t="s">
        <v>5</v>
      </c>
      <c r="C13" s="13" t="s">
        <v>6</v>
      </c>
      <c r="D13" s="27" t="s">
        <v>32</v>
      </c>
      <c r="E13" s="34" t="s">
        <v>33</v>
      </c>
    </row>
    <row r="14" spans="2:9" x14ac:dyDescent="0.2">
      <c r="B14" s="3" t="s">
        <v>31</v>
      </c>
      <c r="C14" s="8">
        <f>SUM(D14,E14)</f>
        <v>94</v>
      </c>
      <c r="D14" s="23">
        <f>SUM(D22,D33,D57,D70,D78,D86,D96,D164)</f>
        <v>85</v>
      </c>
      <c r="E14" s="23">
        <f>SUM(E22,E33,E57,E70,E78,E86,E96,E164)</f>
        <v>9</v>
      </c>
    </row>
    <row r="15" spans="2:9" x14ac:dyDescent="0.2">
      <c r="B15" s="3" t="s">
        <v>34</v>
      </c>
      <c r="C15" s="2">
        <f>SUM(D15,E15)</f>
        <v>37</v>
      </c>
      <c r="D15" s="23">
        <f>SUM(D172,D184,D222)</f>
        <v>35</v>
      </c>
      <c r="E15" s="23">
        <f>SUM(E172,E184,E222)</f>
        <v>2</v>
      </c>
    </row>
    <row r="16" spans="2:9" x14ac:dyDescent="0.2">
      <c r="B16" s="9" t="s">
        <v>6</v>
      </c>
      <c r="C16" s="10">
        <f>SUM(C14,C15)</f>
        <v>131</v>
      </c>
      <c r="D16" s="28">
        <f>SUM(D14,D15)</f>
        <v>120</v>
      </c>
      <c r="E16" s="28">
        <f>SUM(E14,E15)</f>
        <v>11</v>
      </c>
    </row>
    <row r="19" spans="2:5" x14ac:dyDescent="0.2">
      <c r="B19" s="14" t="s">
        <v>565</v>
      </c>
    </row>
    <row r="20" spans="2:5" x14ac:dyDescent="0.2">
      <c r="B20" s="14"/>
    </row>
    <row r="21" spans="2:5" x14ac:dyDescent="0.2">
      <c r="C21" s="9" t="s">
        <v>6</v>
      </c>
      <c r="D21" s="28" t="s">
        <v>32</v>
      </c>
      <c r="E21" s="28" t="s">
        <v>33</v>
      </c>
    </row>
    <row r="22" spans="2:5" x14ac:dyDescent="0.2">
      <c r="C22" s="9">
        <f>SUM(D22,E22)</f>
        <v>4</v>
      </c>
      <c r="D22" s="28">
        <f>COUNTA(D24:D27)</f>
        <v>4</v>
      </c>
      <c r="E22" s="28">
        <f>COUNTA(E24:E27)</f>
        <v>0</v>
      </c>
    </row>
    <row r="23" spans="2:5" x14ac:dyDescent="0.2">
      <c r="B23" s="3"/>
      <c r="C23" s="18"/>
      <c r="D23" s="29"/>
      <c r="E23" s="29"/>
    </row>
    <row r="24" spans="2:5" ht="15" x14ac:dyDescent="0.25">
      <c r="B24" s="445" t="s">
        <v>550</v>
      </c>
      <c r="C24" s="278"/>
      <c r="D24" s="495" t="s">
        <v>405</v>
      </c>
      <c r="E24" s="275"/>
    </row>
    <row r="25" spans="2:5" ht="15" x14ac:dyDescent="0.25">
      <c r="B25" s="3" t="s">
        <v>37</v>
      </c>
      <c r="C25" s="278"/>
      <c r="D25" s="495" t="s">
        <v>405</v>
      </c>
      <c r="E25" s="275"/>
    </row>
    <row r="26" spans="2:5" ht="15" x14ac:dyDescent="0.25">
      <c r="B26" s="2" t="s">
        <v>38</v>
      </c>
      <c r="C26" s="278"/>
      <c r="D26" s="495" t="s">
        <v>405</v>
      </c>
      <c r="E26" s="275"/>
    </row>
    <row r="27" spans="2:5" ht="15" x14ac:dyDescent="0.25">
      <c r="B27" s="3" t="s">
        <v>39</v>
      </c>
      <c r="C27" s="278"/>
      <c r="D27" s="495" t="s">
        <v>405</v>
      </c>
      <c r="E27" s="275"/>
    </row>
    <row r="28" spans="2:5" x14ac:dyDescent="0.2">
      <c r="B28" s="3"/>
    </row>
    <row r="29" spans="2:5" x14ac:dyDescent="0.2">
      <c r="B29" s="3"/>
    </row>
    <row r="30" spans="2:5" x14ac:dyDescent="0.2">
      <c r="B30" s="14" t="s">
        <v>568</v>
      </c>
    </row>
    <row r="31" spans="2:5" x14ac:dyDescent="0.2">
      <c r="B31" s="14"/>
    </row>
    <row r="32" spans="2:5" x14ac:dyDescent="0.2">
      <c r="B32" s="3"/>
      <c r="C32" s="9" t="s">
        <v>6</v>
      </c>
      <c r="D32" s="28" t="s">
        <v>32</v>
      </c>
      <c r="E32" s="28" t="s">
        <v>33</v>
      </c>
    </row>
    <row r="33" spans="2:5" x14ac:dyDescent="0.2">
      <c r="B33" s="3"/>
      <c r="C33" s="9">
        <f>SUM(D33,E33)</f>
        <v>17</v>
      </c>
      <c r="D33" s="28">
        <f>COUNTA(D35:D51)</f>
        <v>17</v>
      </c>
      <c r="E33" s="28">
        <f>COUNTA(E35:E51)</f>
        <v>0</v>
      </c>
    </row>
    <row r="34" spans="2:5" x14ac:dyDescent="0.2">
      <c r="B34" s="3"/>
      <c r="C34" s="18"/>
      <c r="D34" s="29"/>
      <c r="E34" s="29"/>
    </row>
    <row r="35" spans="2:5" ht="15" x14ac:dyDescent="0.25">
      <c r="B35" s="445" t="s">
        <v>519</v>
      </c>
      <c r="C35" s="278"/>
      <c r="D35" s="495" t="s">
        <v>405</v>
      </c>
      <c r="E35" s="275"/>
    </row>
    <row r="36" spans="2:5" ht="15" x14ac:dyDescent="0.25">
      <c r="B36" s="445" t="s">
        <v>514</v>
      </c>
      <c r="C36" s="278"/>
      <c r="D36" s="495" t="s">
        <v>405</v>
      </c>
      <c r="E36" s="275"/>
    </row>
    <row r="37" spans="2:5" ht="15" x14ac:dyDescent="0.25">
      <c r="B37" s="450" t="s">
        <v>544</v>
      </c>
      <c r="C37" s="278"/>
      <c r="D37" s="495" t="s">
        <v>405</v>
      </c>
      <c r="E37" s="275"/>
    </row>
    <row r="38" spans="2:5" ht="15" x14ac:dyDescent="0.25">
      <c r="B38" s="445" t="s">
        <v>539</v>
      </c>
      <c r="C38" s="278"/>
      <c r="D38" s="495" t="s">
        <v>405</v>
      </c>
      <c r="E38" s="275"/>
    </row>
    <row r="39" spans="2:5" ht="15" x14ac:dyDescent="0.25">
      <c r="B39" s="445" t="s">
        <v>548</v>
      </c>
      <c r="C39" s="278"/>
      <c r="D39" s="495" t="s">
        <v>405</v>
      </c>
      <c r="E39" s="275"/>
    </row>
    <row r="40" spans="2:5" ht="15" x14ac:dyDescent="0.25">
      <c r="B40" s="445" t="s">
        <v>547</v>
      </c>
      <c r="C40" s="278"/>
      <c r="D40" s="495" t="s">
        <v>405</v>
      </c>
      <c r="E40" s="275"/>
    </row>
    <row r="41" spans="2:5" ht="15" x14ac:dyDescent="0.25">
      <c r="B41" s="445" t="s">
        <v>546</v>
      </c>
      <c r="C41" s="278"/>
      <c r="D41" s="495" t="s">
        <v>405</v>
      </c>
      <c r="E41" s="275"/>
    </row>
    <row r="42" spans="2:5" ht="15" x14ac:dyDescent="0.25">
      <c r="B42" s="40" t="s">
        <v>513</v>
      </c>
      <c r="C42" s="278"/>
      <c r="D42" s="495" t="s">
        <v>405</v>
      </c>
      <c r="E42" s="275"/>
    </row>
    <row r="43" spans="2:5" ht="15" x14ac:dyDescent="0.25">
      <c r="B43" s="445" t="s">
        <v>543</v>
      </c>
      <c r="C43" s="278"/>
      <c r="D43" s="495" t="s">
        <v>405</v>
      </c>
      <c r="E43" s="275"/>
    </row>
    <row r="44" spans="2:5" ht="15" x14ac:dyDescent="0.25">
      <c r="B44" s="445" t="s">
        <v>545</v>
      </c>
      <c r="C44" s="278"/>
      <c r="D44" s="495" t="s">
        <v>405</v>
      </c>
      <c r="E44" s="275"/>
    </row>
    <row r="45" spans="2:5" ht="15" x14ac:dyDescent="0.25">
      <c r="B45" s="445" t="s">
        <v>541</v>
      </c>
      <c r="C45" s="278"/>
      <c r="D45" s="495" t="s">
        <v>405</v>
      </c>
      <c r="E45" s="275"/>
    </row>
    <row r="46" spans="2:5" ht="15" x14ac:dyDescent="0.25">
      <c r="B46" s="445" t="s">
        <v>542</v>
      </c>
      <c r="C46" s="278"/>
      <c r="D46" s="495" t="s">
        <v>405</v>
      </c>
      <c r="E46" s="275"/>
    </row>
    <row r="47" spans="2:5" ht="15" x14ac:dyDescent="0.25">
      <c r="B47" s="445" t="s">
        <v>549</v>
      </c>
      <c r="C47" s="278"/>
      <c r="D47" s="495" t="s">
        <v>405</v>
      </c>
      <c r="E47" s="275"/>
    </row>
    <row r="48" spans="2:5" ht="15" x14ac:dyDescent="0.25">
      <c r="B48" s="445" t="s">
        <v>515</v>
      </c>
      <c r="C48" s="278"/>
      <c r="D48" s="495" t="s">
        <v>405</v>
      </c>
      <c r="E48" s="275"/>
    </row>
    <row r="49" spans="2:5" ht="15" x14ac:dyDescent="0.25">
      <c r="B49" s="3" t="s">
        <v>40</v>
      </c>
      <c r="C49" s="278"/>
      <c r="D49" s="495" t="s">
        <v>405</v>
      </c>
      <c r="E49" s="275"/>
    </row>
    <row r="50" spans="2:5" ht="15" x14ac:dyDescent="0.25">
      <c r="B50" s="3" t="s">
        <v>41</v>
      </c>
      <c r="C50" s="278"/>
      <c r="D50" s="495" t="s">
        <v>405</v>
      </c>
      <c r="E50" s="275"/>
    </row>
    <row r="51" spans="2:5" ht="15" x14ac:dyDescent="0.25">
      <c r="B51" s="3" t="s">
        <v>42</v>
      </c>
      <c r="C51" s="278"/>
      <c r="D51" s="495" t="s">
        <v>405</v>
      </c>
      <c r="E51" s="275"/>
    </row>
    <row r="52" spans="2:5" x14ac:dyDescent="0.2">
      <c r="B52" s="3"/>
    </row>
    <row r="53" spans="2:5" x14ac:dyDescent="0.2">
      <c r="B53" s="3"/>
    </row>
    <row r="54" spans="2:5" x14ac:dyDescent="0.2">
      <c r="B54" s="14" t="s">
        <v>566</v>
      </c>
    </row>
    <row r="55" spans="2:5" x14ac:dyDescent="0.2">
      <c r="B55" s="3"/>
    </row>
    <row r="56" spans="2:5" x14ac:dyDescent="0.2">
      <c r="B56" s="3"/>
      <c r="C56" s="9" t="s">
        <v>6</v>
      </c>
      <c r="D56" s="28" t="s">
        <v>32</v>
      </c>
      <c r="E56" s="28" t="s">
        <v>33</v>
      </c>
    </row>
    <row r="57" spans="2:5" x14ac:dyDescent="0.2">
      <c r="B57" s="3"/>
      <c r="C57" s="9">
        <f>SUM(D57,E57)</f>
        <v>6</v>
      </c>
      <c r="D57" s="28">
        <f>COUNTA(D59:D64)</f>
        <v>6</v>
      </c>
      <c r="E57" s="28">
        <f>COUNTA(E59:E64)</f>
        <v>0</v>
      </c>
    </row>
    <row r="58" spans="2:5" x14ac:dyDescent="0.2">
      <c r="B58" s="3"/>
      <c r="C58" s="18"/>
      <c r="D58" s="29"/>
      <c r="E58" s="29"/>
    </row>
    <row r="59" spans="2:5" ht="15" x14ac:dyDescent="0.25">
      <c r="B59" s="36" t="s">
        <v>43</v>
      </c>
      <c r="C59" s="278"/>
      <c r="D59" s="495" t="s">
        <v>405</v>
      </c>
      <c r="E59" s="275"/>
    </row>
    <row r="60" spans="2:5" ht="15" x14ac:dyDescent="0.25">
      <c r="B60" s="36" t="s">
        <v>44</v>
      </c>
      <c r="C60" s="278"/>
      <c r="D60" s="495" t="s">
        <v>405</v>
      </c>
      <c r="E60" s="275"/>
    </row>
    <row r="61" spans="2:5" ht="15" x14ac:dyDescent="0.25">
      <c r="B61" s="36" t="s">
        <v>45</v>
      </c>
      <c r="C61" s="278"/>
      <c r="D61" s="495" t="s">
        <v>405</v>
      </c>
      <c r="E61" s="275"/>
    </row>
    <row r="62" spans="2:5" ht="15" x14ac:dyDescent="0.25">
      <c r="B62" s="36" t="s">
        <v>46</v>
      </c>
      <c r="C62" s="278"/>
      <c r="D62" s="495" t="s">
        <v>405</v>
      </c>
      <c r="E62" s="275"/>
    </row>
    <row r="63" spans="2:5" ht="15" x14ac:dyDescent="0.25">
      <c r="B63" s="36" t="s">
        <v>47</v>
      </c>
      <c r="C63" s="278"/>
      <c r="D63" s="495" t="s">
        <v>405</v>
      </c>
      <c r="E63" s="275"/>
    </row>
    <row r="64" spans="2:5" ht="15" x14ac:dyDescent="0.25">
      <c r="B64" s="36" t="s">
        <v>590</v>
      </c>
      <c r="C64" s="278"/>
      <c r="D64" s="495" t="s">
        <v>405</v>
      </c>
      <c r="E64" s="275"/>
    </row>
    <row r="65" spans="2:5" x14ac:dyDescent="0.2">
      <c r="B65" s="3"/>
    </row>
    <row r="66" spans="2:5" x14ac:dyDescent="0.2">
      <c r="B66" s="3"/>
    </row>
    <row r="67" spans="2:5" x14ac:dyDescent="0.2">
      <c r="B67" s="14" t="s">
        <v>111</v>
      </c>
    </row>
    <row r="68" spans="2:5" x14ac:dyDescent="0.2">
      <c r="B68" s="3"/>
    </row>
    <row r="69" spans="2:5" x14ac:dyDescent="0.2">
      <c r="B69" s="3"/>
      <c r="C69" s="9" t="s">
        <v>6</v>
      </c>
      <c r="D69" s="28" t="s">
        <v>32</v>
      </c>
      <c r="E69" s="28" t="s">
        <v>33</v>
      </c>
    </row>
    <row r="70" spans="2:5" x14ac:dyDescent="0.2">
      <c r="B70" s="3"/>
      <c r="C70" s="9">
        <f>SUM(D70,E70)</f>
        <v>1</v>
      </c>
      <c r="D70" s="28">
        <f>COUNTA(D72)</f>
        <v>1</v>
      </c>
      <c r="E70" s="28">
        <f>COUNTA(E72)</f>
        <v>0</v>
      </c>
    </row>
    <row r="71" spans="2:5" x14ac:dyDescent="0.2">
      <c r="B71" s="3"/>
      <c r="C71" s="18"/>
      <c r="D71" s="29"/>
      <c r="E71" s="29"/>
    </row>
    <row r="72" spans="2:5" ht="15" x14ac:dyDescent="0.25">
      <c r="B72" s="3" t="s">
        <v>48</v>
      </c>
      <c r="C72" s="278"/>
      <c r="D72" s="495" t="s">
        <v>405</v>
      </c>
      <c r="E72" s="275"/>
    </row>
    <row r="73" spans="2:5" x14ac:dyDescent="0.2">
      <c r="B73" s="3"/>
    </row>
    <row r="74" spans="2:5" x14ac:dyDescent="0.2">
      <c r="B74" s="3"/>
    </row>
    <row r="75" spans="2:5" x14ac:dyDescent="0.2">
      <c r="B75" s="14" t="s">
        <v>113</v>
      </c>
    </row>
    <row r="76" spans="2:5" x14ac:dyDescent="0.2">
      <c r="B76" s="3"/>
    </row>
    <row r="77" spans="2:5" x14ac:dyDescent="0.2">
      <c r="B77" s="3"/>
      <c r="C77" s="9" t="s">
        <v>6</v>
      </c>
      <c r="D77" s="28" t="s">
        <v>32</v>
      </c>
      <c r="E77" s="28" t="s">
        <v>33</v>
      </c>
    </row>
    <row r="78" spans="2:5" x14ac:dyDescent="0.2">
      <c r="B78" s="3"/>
      <c r="C78" s="9">
        <f>SUM(D78,E78)</f>
        <v>1</v>
      </c>
      <c r="D78" s="28">
        <f>COUNTA(D80)</f>
        <v>1</v>
      </c>
      <c r="E78" s="28">
        <f>COUNTA(E80)</f>
        <v>0</v>
      </c>
    </row>
    <row r="79" spans="2:5" x14ac:dyDescent="0.2">
      <c r="B79" s="3"/>
      <c r="C79" s="18"/>
      <c r="D79" s="29"/>
      <c r="E79" s="29"/>
    </row>
    <row r="80" spans="2:5" ht="15" x14ac:dyDescent="0.25">
      <c r="B80" s="3" t="s">
        <v>49</v>
      </c>
      <c r="C80" s="278"/>
      <c r="D80" s="495" t="s">
        <v>405</v>
      </c>
      <c r="E80" s="275"/>
    </row>
    <row r="81" spans="2:5" x14ac:dyDescent="0.2">
      <c r="B81" s="3"/>
    </row>
    <row r="82" spans="2:5" x14ac:dyDescent="0.2">
      <c r="B82" s="3"/>
    </row>
    <row r="83" spans="2:5" x14ac:dyDescent="0.2">
      <c r="B83" s="14" t="s">
        <v>112</v>
      </c>
    </row>
    <row r="84" spans="2:5" x14ac:dyDescent="0.2">
      <c r="B84" s="3"/>
    </row>
    <row r="85" spans="2:5" x14ac:dyDescent="0.2">
      <c r="B85" s="3"/>
      <c r="C85" s="17" t="s">
        <v>6</v>
      </c>
      <c r="D85" s="30" t="s">
        <v>32</v>
      </c>
      <c r="E85" s="30" t="s">
        <v>33</v>
      </c>
    </row>
    <row r="86" spans="2:5" x14ac:dyDescent="0.2">
      <c r="B86" s="3"/>
      <c r="C86" s="17">
        <f>SUM(D86,E86)</f>
        <v>3</v>
      </c>
      <c r="D86" s="30">
        <f>COUNTA(D88:D90)</f>
        <v>3</v>
      </c>
      <c r="E86" s="30">
        <f>COUNTA(E88:E90)</f>
        <v>0</v>
      </c>
    </row>
    <row r="87" spans="2:5" x14ac:dyDescent="0.2">
      <c r="B87" s="3"/>
      <c r="C87" s="22"/>
      <c r="D87" s="31"/>
      <c r="E87" s="31"/>
    </row>
    <row r="88" spans="2:5" ht="15" x14ac:dyDescent="0.25">
      <c r="B88" s="36" t="s">
        <v>50</v>
      </c>
      <c r="C88" s="278"/>
      <c r="D88" s="495" t="s">
        <v>405</v>
      </c>
      <c r="E88" s="275"/>
    </row>
    <row r="89" spans="2:5" ht="15" x14ac:dyDescent="0.25">
      <c r="B89" s="36" t="s">
        <v>51</v>
      </c>
      <c r="C89" s="278"/>
      <c r="D89" s="495" t="s">
        <v>405</v>
      </c>
      <c r="E89" s="275"/>
    </row>
    <row r="90" spans="2:5" ht="15" x14ac:dyDescent="0.25">
      <c r="B90" s="36" t="s">
        <v>52</v>
      </c>
      <c r="C90" s="278"/>
      <c r="D90" s="495" t="s">
        <v>405</v>
      </c>
      <c r="E90" s="275"/>
    </row>
    <row r="91" spans="2:5" x14ac:dyDescent="0.2">
      <c r="B91" s="3"/>
    </row>
    <row r="92" spans="2:5" x14ac:dyDescent="0.2">
      <c r="B92" s="3"/>
    </row>
    <row r="93" spans="2:5" x14ac:dyDescent="0.2">
      <c r="B93" s="14" t="s">
        <v>564</v>
      </c>
    </row>
    <row r="94" spans="2:5" x14ac:dyDescent="0.2">
      <c r="B94" s="3"/>
    </row>
    <row r="95" spans="2:5" x14ac:dyDescent="0.2">
      <c r="B95" s="3"/>
      <c r="C95" s="9" t="s">
        <v>6</v>
      </c>
      <c r="D95" s="32" t="s">
        <v>32</v>
      </c>
      <c r="E95" s="28" t="s">
        <v>33</v>
      </c>
    </row>
    <row r="96" spans="2:5" x14ac:dyDescent="0.2">
      <c r="B96" s="3"/>
      <c r="C96" s="9">
        <f>SUM(D96,E96)</f>
        <v>61</v>
      </c>
      <c r="D96" s="28">
        <f>COUNTA(D98:D158)</f>
        <v>53</v>
      </c>
      <c r="E96" s="28">
        <f>COUNTA(E98:E158)</f>
        <v>8</v>
      </c>
    </row>
    <row r="97" spans="2:5" x14ac:dyDescent="0.2">
      <c r="B97" s="3"/>
    </row>
    <row r="98" spans="2:5" ht="15" x14ac:dyDescent="0.25">
      <c r="B98" s="36" t="s">
        <v>53</v>
      </c>
      <c r="C98" s="5"/>
      <c r="D98" s="493" t="s">
        <v>405</v>
      </c>
      <c r="E98" s="496"/>
    </row>
    <row r="99" spans="2:5" ht="15" x14ac:dyDescent="0.25">
      <c r="B99" s="36" t="s">
        <v>54</v>
      </c>
      <c r="C99" s="5"/>
      <c r="D99" s="493" t="s">
        <v>405</v>
      </c>
      <c r="E99" s="496"/>
    </row>
    <row r="100" spans="2:5" ht="15" x14ac:dyDescent="0.25">
      <c r="B100" s="36" t="s">
        <v>55</v>
      </c>
      <c r="C100" s="5"/>
      <c r="D100" s="493" t="s">
        <v>405</v>
      </c>
      <c r="E100" s="496"/>
    </row>
    <row r="101" spans="2:5" ht="15" x14ac:dyDescent="0.25">
      <c r="B101" s="36" t="s">
        <v>56</v>
      </c>
      <c r="C101" s="5"/>
      <c r="D101" s="493" t="s">
        <v>405</v>
      </c>
      <c r="E101" s="496"/>
    </row>
    <row r="102" spans="2:5" ht="15" x14ac:dyDescent="0.25">
      <c r="B102" s="36" t="s">
        <v>57</v>
      </c>
      <c r="C102" s="5"/>
      <c r="D102" s="493" t="s">
        <v>405</v>
      </c>
      <c r="E102" s="496"/>
    </row>
    <row r="103" spans="2:5" ht="15" x14ac:dyDescent="0.25">
      <c r="B103" s="36" t="s">
        <v>58</v>
      </c>
      <c r="C103" s="5"/>
      <c r="D103" s="493" t="s">
        <v>405</v>
      </c>
      <c r="E103" s="496"/>
    </row>
    <row r="104" spans="2:5" ht="14.25" x14ac:dyDescent="0.2">
      <c r="B104" s="491" t="s">
        <v>59</v>
      </c>
      <c r="C104" s="5"/>
      <c r="D104" s="493"/>
      <c r="E104" s="493" t="s">
        <v>405</v>
      </c>
    </row>
    <row r="105" spans="2:5" ht="14.25" x14ac:dyDescent="0.2">
      <c r="B105" s="36" t="s">
        <v>60</v>
      </c>
      <c r="C105" s="5"/>
      <c r="D105" s="493"/>
      <c r="E105" s="493" t="s">
        <v>405</v>
      </c>
    </row>
    <row r="106" spans="2:5" ht="15" x14ac:dyDescent="0.25">
      <c r="B106" s="36" t="s">
        <v>61</v>
      </c>
      <c r="C106" s="5"/>
      <c r="D106" s="493" t="s">
        <v>405</v>
      </c>
      <c r="E106" s="496"/>
    </row>
    <row r="107" spans="2:5" ht="15" x14ac:dyDescent="0.25">
      <c r="B107" s="36" t="s">
        <v>62</v>
      </c>
      <c r="C107" s="5"/>
      <c r="D107" s="493" t="s">
        <v>405</v>
      </c>
      <c r="E107" s="496"/>
    </row>
    <row r="108" spans="2:5" ht="15" x14ac:dyDescent="0.25">
      <c r="B108" s="36" t="s">
        <v>63</v>
      </c>
      <c r="C108" s="5"/>
      <c r="D108" s="493" t="s">
        <v>405</v>
      </c>
      <c r="E108" s="496"/>
    </row>
    <row r="109" spans="2:5" ht="14.25" x14ac:dyDescent="0.2">
      <c r="B109" s="491" t="s">
        <v>530</v>
      </c>
      <c r="C109" s="5"/>
      <c r="D109" s="493" t="s">
        <v>405</v>
      </c>
      <c r="E109" s="493"/>
    </row>
    <row r="110" spans="2:5" ht="15" x14ac:dyDescent="0.25">
      <c r="B110" s="36" t="s">
        <v>64</v>
      </c>
      <c r="C110" s="5"/>
      <c r="D110" s="493" t="s">
        <v>405</v>
      </c>
      <c r="E110" s="496"/>
    </row>
    <row r="111" spans="2:5" ht="15" x14ac:dyDescent="0.25">
      <c r="B111" s="36" t="s">
        <v>65</v>
      </c>
      <c r="C111" s="5"/>
      <c r="D111" s="493" t="s">
        <v>405</v>
      </c>
      <c r="E111" s="496"/>
    </row>
    <row r="112" spans="2:5" ht="15" x14ac:dyDescent="0.25">
      <c r="B112" s="491" t="s">
        <v>66</v>
      </c>
      <c r="C112" s="5"/>
      <c r="D112" s="496"/>
      <c r="E112" s="493" t="s">
        <v>405</v>
      </c>
    </row>
    <row r="113" spans="2:5" ht="14.25" x14ac:dyDescent="0.2">
      <c r="B113" s="491" t="s">
        <v>67</v>
      </c>
      <c r="C113" s="5"/>
      <c r="D113" s="493"/>
      <c r="E113" s="493" t="s">
        <v>405</v>
      </c>
    </row>
    <row r="114" spans="2:5" ht="15" x14ac:dyDescent="0.25">
      <c r="B114" s="36" t="s">
        <v>68</v>
      </c>
      <c r="C114" s="5"/>
      <c r="D114" s="493" t="s">
        <v>405</v>
      </c>
      <c r="E114" s="496"/>
    </row>
    <row r="115" spans="2:5" ht="15" x14ac:dyDescent="0.25">
      <c r="B115" s="36" t="s">
        <v>69</v>
      </c>
      <c r="C115" s="5"/>
      <c r="D115" s="493" t="s">
        <v>405</v>
      </c>
      <c r="E115" s="496"/>
    </row>
    <row r="116" spans="2:5" ht="14.25" x14ac:dyDescent="0.2">
      <c r="B116" s="491" t="s">
        <v>70</v>
      </c>
      <c r="C116" s="5"/>
      <c r="D116" s="493"/>
      <c r="E116" s="493" t="s">
        <v>405</v>
      </c>
    </row>
    <row r="117" spans="2:5" ht="15" x14ac:dyDescent="0.25">
      <c r="B117" s="36" t="s">
        <v>71</v>
      </c>
      <c r="C117" s="5"/>
      <c r="D117" s="493" t="s">
        <v>405</v>
      </c>
      <c r="E117" s="496"/>
    </row>
    <row r="118" spans="2:5" ht="15" x14ac:dyDescent="0.25">
      <c r="B118" s="36" t="s">
        <v>72</v>
      </c>
      <c r="C118" s="5"/>
      <c r="D118" s="493" t="s">
        <v>405</v>
      </c>
      <c r="E118" s="496"/>
    </row>
    <row r="119" spans="2:5" ht="15" x14ac:dyDescent="0.25">
      <c r="B119" s="36" t="s">
        <v>73</v>
      </c>
      <c r="C119" s="5"/>
      <c r="D119" s="493" t="s">
        <v>405</v>
      </c>
      <c r="E119" s="496"/>
    </row>
    <row r="120" spans="2:5" ht="15" x14ac:dyDescent="0.25">
      <c r="B120" s="491" t="s">
        <v>74</v>
      </c>
      <c r="C120" s="5"/>
      <c r="D120" s="496"/>
      <c r="E120" s="493" t="s">
        <v>405</v>
      </c>
    </row>
    <row r="121" spans="2:5" ht="15" x14ac:dyDescent="0.25">
      <c r="B121" s="36" t="s">
        <v>75</v>
      </c>
      <c r="C121" s="5"/>
      <c r="D121" s="493" t="s">
        <v>405</v>
      </c>
      <c r="E121" s="496"/>
    </row>
    <row r="122" spans="2:5" ht="15" x14ac:dyDescent="0.25">
      <c r="B122" s="36" t="s">
        <v>76</v>
      </c>
      <c r="C122" s="5"/>
      <c r="D122" s="493" t="s">
        <v>405</v>
      </c>
      <c r="E122" s="496"/>
    </row>
    <row r="123" spans="2:5" ht="15" x14ac:dyDescent="0.25">
      <c r="B123" s="36" t="s">
        <v>77</v>
      </c>
      <c r="C123" s="5"/>
      <c r="D123" s="493" t="s">
        <v>405</v>
      </c>
      <c r="E123" s="496"/>
    </row>
    <row r="124" spans="2:5" ht="15" x14ac:dyDescent="0.25">
      <c r="B124" s="36" t="s">
        <v>78</v>
      </c>
      <c r="C124" s="5"/>
      <c r="D124" s="493" t="s">
        <v>405</v>
      </c>
      <c r="E124" s="496"/>
    </row>
    <row r="125" spans="2:5" ht="15" x14ac:dyDescent="0.25">
      <c r="B125" s="36" t="s">
        <v>79</v>
      </c>
      <c r="C125" s="5"/>
      <c r="D125" s="493" t="s">
        <v>405</v>
      </c>
      <c r="E125" s="496"/>
    </row>
    <row r="126" spans="2:5" ht="14.25" x14ac:dyDescent="0.2">
      <c r="B126" s="36" t="s">
        <v>80</v>
      </c>
      <c r="C126" s="5"/>
      <c r="D126" s="493"/>
      <c r="E126" s="493" t="s">
        <v>405</v>
      </c>
    </row>
    <row r="127" spans="2:5" ht="15" x14ac:dyDescent="0.25">
      <c r="B127" s="36" t="s">
        <v>529</v>
      </c>
      <c r="C127" s="5"/>
      <c r="D127" s="493" t="s">
        <v>405</v>
      </c>
      <c r="E127" s="496"/>
    </row>
    <row r="128" spans="2:5" ht="14.25" x14ac:dyDescent="0.2">
      <c r="B128" s="36" t="s">
        <v>81</v>
      </c>
      <c r="C128" s="5"/>
      <c r="D128" s="493" t="s">
        <v>405</v>
      </c>
      <c r="E128" s="493"/>
    </row>
    <row r="129" spans="2:5" ht="15" x14ac:dyDescent="0.25">
      <c r="B129" s="36" t="s">
        <v>82</v>
      </c>
      <c r="C129" s="5"/>
      <c r="D129" s="493" t="s">
        <v>405</v>
      </c>
      <c r="E129" s="496"/>
    </row>
    <row r="130" spans="2:5" ht="15" x14ac:dyDescent="0.25">
      <c r="B130" s="36" t="s">
        <v>83</v>
      </c>
      <c r="C130" s="5"/>
      <c r="D130" s="493" t="s">
        <v>405</v>
      </c>
      <c r="E130" s="496"/>
    </row>
    <row r="131" spans="2:5" ht="14.25" x14ac:dyDescent="0.2">
      <c r="B131" s="36" t="s">
        <v>533</v>
      </c>
      <c r="C131" s="5"/>
      <c r="D131" s="493" t="s">
        <v>405</v>
      </c>
      <c r="E131" s="493"/>
    </row>
    <row r="132" spans="2:5" ht="15" x14ac:dyDescent="0.25">
      <c r="B132" s="36" t="s">
        <v>84</v>
      </c>
      <c r="C132" s="5"/>
      <c r="D132" s="493" t="s">
        <v>405</v>
      </c>
      <c r="E132" s="496"/>
    </row>
    <row r="133" spans="2:5" ht="15" x14ac:dyDescent="0.25">
      <c r="B133" s="36" t="s">
        <v>85</v>
      </c>
      <c r="C133" s="5"/>
      <c r="D133" s="493" t="s">
        <v>405</v>
      </c>
      <c r="E133" s="496"/>
    </row>
    <row r="134" spans="2:5" ht="15" x14ac:dyDescent="0.25">
      <c r="B134" s="36" t="s">
        <v>551</v>
      </c>
      <c r="C134" s="5"/>
      <c r="D134" s="493" t="s">
        <v>405</v>
      </c>
      <c r="E134" s="496"/>
    </row>
    <row r="135" spans="2:5" ht="15" x14ac:dyDescent="0.25">
      <c r="B135" s="36" t="s">
        <v>86</v>
      </c>
      <c r="C135" s="5"/>
      <c r="D135" s="493" t="s">
        <v>405</v>
      </c>
      <c r="E135" s="496"/>
    </row>
    <row r="136" spans="2:5" ht="15" x14ac:dyDescent="0.25">
      <c r="B136" s="36" t="s">
        <v>87</v>
      </c>
      <c r="C136" s="5"/>
      <c r="D136" s="493" t="s">
        <v>405</v>
      </c>
      <c r="E136" s="496"/>
    </row>
    <row r="137" spans="2:5" ht="15" x14ac:dyDescent="0.25">
      <c r="B137" s="36" t="s">
        <v>88</v>
      </c>
      <c r="C137" s="5"/>
      <c r="D137" s="493" t="s">
        <v>405</v>
      </c>
      <c r="E137" s="496"/>
    </row>
    <row r="138" spans="2:5" ht="15" x14ac:dyDescent="0.25">
      <c r="B138" s="36" t="s">
        <v>89</v>
      </c>
      <c r="C138" s="5"/>
      <c r="D138" s="493" t="s">
        <v>405</v>
      </c>
      <c r="E138" s="496"/>
    </row>
    <row r="139" spans="2:5" ht="14.25" x14ac:dyDescent="0.2">
      <c r="B139" s="36" t="s">
        <v>90</v>
      </c>
      <c r="C139" s="5"/>
      <c r="D139" s="493" t="s">
        <v>405</v>
      </c>
      <c r="E139" s="493"/>
    </row>
    <row r="140" spans="2:5" ht="14.25" x14ac:dyDescent="0.2">
      <c r="B140" s="36" t="s">
        <v>91</v>
      </c>
      <c r="C140" s="5"/>
      <c r="D140" s="493" t="s">
        <v>405</v>
      </c>
      <c r="E140" s="493"/>
    </row>
    <row r="141" spans="2:5" ht="15" x14ac:dyDescent="0.25">
      <c r="B141" s="36" t="s">
        <v>92</v>
      </c>
      <c r="C141" s="5"/>
      <c r="D141" s="493" t="s">
        <v>405</v>
      </c>
      <c r="E141" s="496"/>
    </row>
    <row r="142" spans="2:5" ht="15" x14ac:dyDescent="0.25">
      <c r="B142" s="36" t="s">
        <v>531</v>
      </c>
      <c r="C142" s="5"/>
      <c r="D142" s="493" t="s">
        <v>405</v>
      </c>
      <c r="E142" s="496"/>
    </row>
    <row r="143" spans="2:5" ht="15" x14ac:dyDescent="0.25">
      <c r="B143" s="36" t="s">
        <v>93</v>
      </c>
      <c r="C143" s="5"/>
      <c r="D143" s="493" t="s">
        <v>405</v>
      </c>
      <c r="E143" s="496"/>
    </row>
    <row r="144" spans="2:5" ht="14.25" x14ac:dyDescent="0.2">
      <c r="B144" s="36" t="s">
        <v>94</v>
      </c>
      <c r="C144" s="5"/>
      <c r="D144" s="493" t="s">
        <v>405</v>
      </c>
      <c r="E144" s="493"/>
    </row>
    <row r="145" spans="2:5" ht="14.25" x14ac:dyDescent="0.2">
      <c r="B145" s="36" t="s">
        <v>95</v>
      </c>
      <c r="C145" s="5"/>
      <c r="D145" s="493" t="s">
        <v>405</v>
      </c>
      <c r="E145" s="493"/>
    </row>
    <row r="146" spans="2:5" ht="14.25" x14ac:dyDescent="0.2">
      <c r="B146" s="491" t="s">
        <v>96</v>
      </c>
      <c r="C146" s="5"/>
      <c r="D146" s="493" t="s">
        <v>405</v>
      </c>
      <c r="E146" s="493"/>
    </row>
    <row r="147" spans="2:5" ht="15" x14ac:dyDescent="0.25">
      <c r="B147" s="36" t="s">
        <v>97</v>
      </c>
      <c r="C147" s="5"/>
      <c r="D147" s="493" t="s">
        <v>405</v>
      </c>
      <c r="E147" s="496"/>
    </row>
    <row r="148" spans="2:5" ht="15" x14ac:dyDescent="0.25">
      <c r="B148" s="36" t="s">
        <v>98</v>
      </c>
      <c r="C148" s="5"/>
      <c r="D148" s="493" t="s">
        <v>405</v>
      </c>
      <c r="E148" s="496"/>
    </row>
    <row r="149" spans="2:5" ht="15" x14ac:dyDescent="0.25">
      <c r="B149" s="36" t="s">
        <v>99</v>
      </c>
      <c r="C149" s="5"/>
      <c r="D149" s="493" t="s">
        <v>405</v>
      </c>
      <c r="E149" s="496"/>
    </row>
    <row r="150" spans="2:5" ht="15" x14ac:dyDescent="0.25">
      <c r="B150" s="36" t="s">
        <v>100</v>
      </c>
      <c r="C150" s="5"/>
      <c r="D150" s="493" t="s">
        <v>405</v>
      </c>
      <c r="E150" s="496"/>
    </row>
    <row r="151" spans="2:5" ht="14.25" x14ac:dyDescent="0.2">
      <c r="B151" s="36" t="s">
        <v>101</v>
      </c>
      <c r="C151" s="5"/>
      <c r="D151" s="493"/>
      <c r="E151" s="493" t="s">
        <v>405</v>
      </c>
    </row>
    <row r="152" spans="2:5" ht="14.25" x14ac:dyDescent="0.2">
      <c r="B152" s="36" t="s">
        <v>102</v>
      </c>
      <c r="C152" s="5"/>
      <c r="D152" s="493" t="s">
        <v>405</v>
      </c>
      <c r="E152" s="493"/>
    </row>
    <row r="153" spans="2:5" ht="15" x14ac:dyDescent="0.25">
      <c r="B153" s="36" t="s">
        <v>103</v>
      </c>
      <c r="C153" s="5"/>
      <c r="D153" s="493" t="s">
        <v>405</v>
      </c>
      <c r="E153" s="496"/>
    </row>
    <row r="154" spans="2:5" ht="14.25" x14ac:dyDescent="0.2">
      <c r="B154" s="36" t="s">
        <v>104</v>
      </c>
      <c r="C154" s="5"/>
      <c r="D154" s="493" t="s">
        <v>405</v>
      </c>
      <c r="E154" s="493"/>
    </row>
    <row r="155" spans="2:5" ht="15" x14ac:dyDescent="0.25">
      <c r="B155" s="36" t="s">
        <v>105</v>
      </c>
      <c r="C155" s="5"/>
      <c r="D155" s="493" t="s">
        <v>405</v>
      </c>
      <c r="E155" s="496"/>
    </row>
    <row r="156" spans="2:5" ht="15" x14ac:dyDescent="0.25">
      <c r="B156" s="36" t="s">
        <v>106</v>
      </c>
      <c r="C156" s="5"/>
      <c r="D156" s="493" t="s">
        <v>405</v>
      </c>
      <c r="E156" s="496"/>
    </row>
    <row r="157" spans="2:5" ht="15" x14ac:dyDescent="0.25">
      <c r="B157" s="36" t="s">
        <v>107</v>
      </c>
      <c r="C157" s="5"/>
      <c r="D157" s="493" t="s">
        <v>405</v>
      </c>
      <c r="E157" s="496"/>
    </row>
    <row r="158" spans="2:5" ht="15" x14ac:dyDescent="0.25">
      <c r="B158" s="36" t="s">
        <v>108</v>
      </c>
      <c r="C158" s="5"/>
      <c r="D158" s="493" t="s">
        <v>405</v>
      </c>
      <c r="E158" s="496"/>
    </row>
    <row r="159" spans="2:5" x14ac:dyDescent="0.2">
      <c r="B159" s="3"/>
    </row>
    <row r="160" spans="2:5" x14ac:dyDescent="0.2">
      <c r="B160" s="3"/>
    </row>
    <row r="161" spans="2:5" x14ac:dyDescent="0.2">
      <c r="B161" s="14" t="s">
        <v>109</v>
      </c>
    </row>
    <row r="162" spans="2:5" x14ac:dyDescent="0.2">
      <c r="B162" s="3"/>
    </row>
    <row r="163" spans="2:5" x14ac:dyDescent="0.2">
      <c r="B163" s="3"/>
      <c r="C163" s="9" t="s">
        <v>6</v>
      </c>
      <c r="D163" s="32" t="s">
        <v>32</v>
      </c>
      <c r="E163" s="28" t="s">
        <v>33</v>
      </c>
    </row>
    <row r="164" spans="2:5" x14ac:dyDescent="0.2">
      <c r="B164" s="3"/>
      <c r="C164" s="9">
        <f>SUM(D164,E164)</f>
        <v>1</v>
      </c>
      <c r="D164" s="28">
        <f>COUNTA(D166)</f>
        <v>0</v>
      </c>
      <c r="E164" s="28">
        <f>COUNTA(E166)</f>
        <v>1</v>
      </c>
    </row>
    <row r="165" spans="2:5" x14ac:dyDescent="0.2">
      <c r="B165" s="3"/>
    </row>
    <row r="166" spans="2:5" ht="14.25" x14ac:dyDescent="0.2">
      <c r="B166" s="3" t="s">
        <v>110</v>
      </c>
      <c r="C166" s="278"/>
      <c r="D166" s="295"/>
      <c r="E166" s="493" t="s">
        <v>405</v>
      </c>
    </row>
    <row r="167" spans="2:5" x14ac:dyDescent="0.2">
      <c r="B167" s="3"/>
    </row>
    <row r="168" spans="2:5" x14ac:dyDescent="0.2">
      <c r="B168" s="3"/>
    </row>
    <row r="169" spans="2:5" x14ac:dyDescent="0.2">
      <c r="B169" s="14" t="s">
        <v>562</v>
      </c>
    </row>
    <row r="170" spans="2:5" x14ac:dyDescent="0.2">
      <c r="B170" s="3"/>
    </row>
    <row r="171" spans="2:5" x14ac:dyDescent="0.2">
      <c r="B171" s="3"/>
      <c r="C171" s="9" t="s">
        <v>6</v>
      </c>
      <c r="D171" s="32" t="s">
        <v>32</v>
      </c>
      <c r="E171" s="28" t="s">
        <v>33</v>
      </c>
    </row>
    <row r="172" spans="2:5" x14ac:dyDescent="0.2">
      <c r="B172" s="3"/>
      <c r="C172" s="9">
        <f>SUM(D172,E172)</f>
        <v>5</v>
      </c>
      <c r="D172" s="28">
        <f>COUNTA(D174:D178)</f>
        <v>4</v>
      </c>
      <c r="E172" s="28">
        <f>COUNTA(E174:E178)</f>
        <v>1</v>
      </c>
    </row>
    <row r="173" spans="2:5" x14ac:dyDescent="0.2">
      <c r="B173" s="3"/>
    </row>
    <row r="174" spans="2:5" ht="14.25" x14ac:dyDescent="0.2">
      <c r="B174" s="491" t="s">
        <v>115</v>
      </c>
      <c r="C174" s="278"/>
      <c r="D174" s="493"/>
      <c r="E174" s="493" t="s">
        <v>405</v>
      </c>
    </row>
    <row r="175" spans="2:5" ht="15" x14ac:dyDescent="0.25">
      <c r="B175" s="36" t="s">
        <v>116</v>
      </c>
      <c r="C175" s="278"/>
      <c r="D175" s="495" t="s">
        <v>405</v>
      </c>
      <c r="E175" s="496"/>
    </row>
    <row r="176" spans="2:5" ht="15" x14ac:dyDescent="0.25">
      <c r="B176" s="36" t="s">
        <v>117</v>
      </c>
      <c r="C176" s="278"/>
      <c r="D176" s="495" t="s">
        <v>405</v>
      </c>
      <c r="E176" s="496"/>
    </row>
    <row r="177" spans="2:5" ht="15" x14ac:dyDescent="0.25">
      <c r="B177" s="36" t="s">
        <v>118</v>
      </c>
      <c r="C177" s="278"/>
      <c r="D177" s="495" t="s">
        <v>405</v>
      </c>
      <c r="E177" s="496"/>
    </row>
    <row r="178" spans="2:5" ht="15" x14ac:dyDescent="0.25">
      <c r="B178" s="36" t="s">
        <v>119</v>
      </c>
      <c r="C178" s="278"/>
      <c r="D178" s="495" t="s">
        <v>405</v>
      </c>
      <c r="E178" s="496"/>
    </row>
    <row r="179" spans="2:5" x14ac:dyDescent="0.2">
      <c r="B179" s="3"/>
    </row>
    <row r="180" spans="2:5" x14ac:dyDescent="0.2">
      <c r="B180" s="3"/>
    </row>
    <row r="181" spans="2:5" x14ac:dyDescent="0.2">
      <c r="B181" s="14" t="s">
        <v>563</v>
      </c>
    </row>
    <row r="182" spans="2:5" x14ac:dyDescent="0.2">
      <c r="B182" s="3"/>
    </row>
    <row r="183" spans="2:5" x14ac:dyDescent="0.2">
      <c r="B183" s="3"/>
      <c r="C183" s="9" t="s">
        <v>6</v>
      </c>
      <c r="D183" s="32" t="s">
        <v>32</v>
      </c>
      <c r="E183" s="28" t="s">
        <v>33</v>
      </c>
    </row>
    <row r="184" spans="2:5" x14ac:dyDescent="0.2">
      <c r="B184" s="3"/>
      <c r="C184" s="9">
        <f>SUM(D184,E184)</f>
        <v>31</v>
      </c>
      <c r="D184" s="28">
        <f>COUNTA(D186:D216)</f>
        <v>30</v>
      </c>
      <c r="E184" s="28">
        <f>COUNTA(E186:E216)</f>
        <v>1</v>
      </c>
    </row>
    <row r="185" spans="2:5" x14ac:dyDescent="0.2">
      <c r="B185" s="3"/>
    </row>
    <row r="186" spans="2:5" ht="14.25" x14ac:dyDescent="0.2">
      <c r="B186" s="36" t="s">
        <v>120</v>
      </c>
      <c r="C186" s="5"/>
      <c r="D186" s="493" t="s">
        <v>405</v>
      </c>
      <c r="E186" s="493"/>
    </row>
    <row r="187" spans="2:5" ht="14.25" x14ac:dyDescent="0.2">
      <c r="B187" s="36" t="s">
        <v>121</v>
      </c>
      <c r="C187" s="5"/>
      <c r="D187" s="493" t="s">
        <v>405</v>
      </c>
      <c r="E187" s="493"/>
    </row>
    <row r="188" spans="2:5" ht="14.25" customHeight="1" x14ac:dyDescent="0.25">
      <c r="B188" s="36" t="s">
        <v>122</v>
      </c>
      <c r="C188" s="5"/>
      <c r="D188" s="493" t="s">
        <v>405</v>
      </c>
      <c r="E188" s="496"/>
    </row>
    <row r="189" spans="2:5" ht="15" x14ac:dyDescent="0.25">
      <c r="B189" s="36" t="s">
        <v>123</v>
      </c>
      <c r="C189" s="5"/>
      <c r="D189" s="493" t="s">
        <v>405</v>
      </c>
      <c r="E189" s="496"/>
    </row>
    <row r="190" spans="2:5" ht="15" x14ac:dyDescent="0.25">
      <c r="B190" s="36" t="s">
        <v>124</v>
      </c>
      <c r="C190" s="5"/>
      <c r="D190" s="493" t="s">
        <v>405</v>
      </c>
      <c r="E190" s="496"/>
    </row>
    <row r="191" spans="2:5" ht="15" x14ac:dyDescent="0.25">
      <c r="B191" s="36" t="s">
        <v>125</v>
      </c>
      <c r="C191" s="5"/>
      <c r="D191" s="493" t="s">
        <v>405</v>
      </c>
      <c r="E191" s="496"/>
    </row>
    <row r="192" spans="2:5" ht="15" x14ac:dyDescent="0.25">
      <c r="B192" s="36" t="s">
        <v>126</v>
      </c>
      <c r="C192" s="5"/>
      <c r="D192" s="493" t="s">
        <v>405</v>
      </c>
      <c r="E192" s="496"/>
    </row>
    <row r="193" spans="2:5" ht="14.25" x14ac:dyDescent="0.2">
      <c r="B193" s="36" t="s">
        <v>127</v>
      </c>
      <c r="C193" s="5"/>
      <c r="D193" s="493" t="s">
        <v>405</v>
      </c>
      <c r="E193" s="493"/>
    </row>
    <row r="194" spans="2:5" ht="15" customHeight="1" x14ac:dyDescent="0.2">
      <c r="B194" s="36" t="s">
        <v>142</v>
      </c>
      <c r="C194" s="5"/>
      <c r="D194" s="493" t="s">
        <v>405</v>
      </c>
      <c r="E194" s="493"/>
    </row>
    <row r="195" spans="2:5" ht="14.25" customHeight="1" x14ac:dyDescent="0.25">
      <c r="B195" s="36" t="s">
        <v>128</v>
      </c>
      <c r="C195" s="5"/>
      <c r="D195" s="493" t="s">
        <v>405</v>
      </c>
      <c r="E195" s="496"/>
    </row>
    <row r="196" spans="2:5" ht="15" x14ac:dyDescent="0.25">
      <c r="B196" s="36" t="s">
        <v>129</v>
      </c>
      <c r="C196" s="5"/>
      <c r="D196" s="493" t="s">
        <v>405</v>
      </c>
      <c r="E196" s="496"/>
    </row>
    <row r="197" spans="2:5" ht="15" x14ac:dyDescent="0.25">
      <c r="B197" s="36" t="s">
        <v>130</v>
      </c>
      <c r="C197" s="5"/>
      <c r="D197" s="493" t="s">
        <v>405</v>
      </c>
      <c r="E197" s="496"/>
    </row>
    <row r="198" spans="2:5" ht="14.25" x14ac:dyDescent="0.2">
      <c r="B198" s="36" t="s">
        <v>131</v>
      </c>
      <c r="C198" s="5"/>
      <c r="D198" s="493" t="s">
        <v>405</v>
      </c>
      <c r="E198" s="493"/>
    </row>
    <row r="199" spans="2:5" ht="15" customHeight="1" x14ac:dyDescent="0.2">
      <c r="B199" s="36" t="s">
        <v>516</v>
      </c>
      <c r="C199" s="5"/>
      <c r="D199" s="493" t="s">
        <v>405</v>
      </c>
      <c r="E199" s="493"/>
    </row>
    <row r="200" spans="2:5" ht="15" x14ac:dyDescent="0.25">
      <c r="B200" s="36" t="s">
        <v>132</v>
      </c>
      <c r="C200" s="5"/>
      <c r="D200" s="493" t="s">
        <v>405</v>
      </c>
      <c r="E200" s="496"/>
    </row>
    <row r="201" spans="2:5" ht="15" x14ac:dyDescent="0.25">
      <c r="B201" s="36" t="s">
        <v>133</v>
      </c>
      <c r="C201" s="5"/>
      <c r="D201" s="493" t="s">
        <v>405</v>
      </c>
      <c r="E201" s="496"/>
    </row>
    <row r="202" spans="2:5" ht="15" x14ac:dyDescent="0.25">
      <c r="B202" s="36" t="s">
        <v>134</v>
      </c>
      <c r="C202" s="5"/>
      <c r="D202" s="493" t="s">
        <v>405</v>
      </c>
      <c r="E202" s="496"/>
    </row>
    <row r="203" spans="2:5" ht="14.25" x14ac:dyDescent="0.2">
      <c r="B203" s="36" t="s">
        <v>135</v>
      </c>
      <c r="C203" s="5"/>
      <c r="D203" s="493" t="s">
        <v>405</v>
      </c>
      <c r="E203" s="493"/>
    </row>
    <row r="204" spans="2:5" ht="14.25" x14ac:dyDescent="0.2">
      <c r="B204" s="36" t="s">
        <v>552</v>
      </c>
      <c r="C204" s="5"/>
      <c r="D204" s="493" t="s">
        <v>405</v>
      </c>
      <c r="E204" s="493"/>
    </row>
    <row r="205" spans="2:5" ht="14.25" x14ac:dyDescent="0.2">
      <c r="B205" s="36" t="s">
        <v>553</v>
      </c>
      <c r="C205" s="5"/>
      <c r="D205" s="493" t="s">
        <v>405</v>
      </c>
      <c r="E205" s="493"/>
    </row>
    <row r="206" spans="2:5" ht="14.25" x14ac:dyDescent="0.2">
      <c r="B206" s="36" t="s">
        <v>532</v>
      </c>
      <c r="C206" s="5"/>
      <c r="D206" s="493" t="s">
        <v>405</v>
      </c>
      <c r="E206" s="493"/>
    </row>
    <row r="207" spans="2:5" ht="14.25" x14ac:dyDescent="0.2">
      <c r="B207" s="36" t="s">
        <v>554</v>
      </c>
      <c r="C207" s="5"/>
      <c r="D207" s="493" t="s">
        <v>405</v>
      </c>
      <c r="E207" s="493"/>
    </row>
    <row r="208" spans="2:5" ht="14.25" x14ac:dyDescent="0.2">
      <c r="B208" s="36" t="s">
        <v>555</v>
      </c>
      <c r="C208" s="5"/>
      <c r="D208" s="493" t="s">
        <v>405</v>
      </c>
      <c r="E208" s="493"/>
    </row>
    <row r="209" spans="2:5" ht="14.25" x14ac:dyDescent="0.2">
      <c r="B209" s="36" t="s">
        <v>557</v>
      </c>
      <c r="C209" s="5"/>
      <c r="D209" s="493" t="s">
        <v>405</v>
      </c>
      <c r="E209" s="493"/>
    </row>
    <row r="210" spans="2:5" ht="15" x14ac:dyDescent="0.25">
      <c r="B210" s="36" t="s">
        <v>136</v>
      </c>
      <c r="C210" s="5"/>
      <c r="D210" s="493" t="s">
        <v>405</v>
      </c>
      <c r="E210" s="496"/>
    </row>
    <row r="211" spans="2:5" ht="15" x14ac:dyDescent="0.25">
      <c r="B211" s="36" t="s">
        <v>137</v>
      </c>
      <c r="C211" s="5"/>
      <c r="D211" s="493" t="s">
        <v>405</v>
      </c>
      <c r="E211" s="496"/>
    </row>
    <row r="212" spans="2:5" ht="14.25" x14ac:dyDescent="0.2">
      <c r="B212" s="491" t="s">
        <v>556</v>
      </c>
      <c r="C212" s="5"/>
      <c r="D212" s="493"/>
      <c r="E212" s="493" t="s">
        <v>405</v>
      </c>
    </row>
    <row r="213" spans="2:5" ht="15" x14ac:dyDescent="0.25">
      <c r="B213" s="36" t="s">
        <v>520</v>
      </c>
      <c r="C213" s="5"/>
      <c r="D213" s="493" t="s">
        <v>405</v>
      </c>
      <c r="E213" s="496"/>
    </row>
    <row r="214" spans="2:5" ht="15" x14ac:dyDescent="0.25">
      <c r="B214" s="36" t="s">
        <v>558</v>
      </c>
      <c r="C214" s="5"/>
      <c r="D214" s="493" t="s">
        <v>405</v>
      </c>
      <c r="E214" s="496"/>
    </row>
    <row r="215" spans="2:5" ht="15" x14ac:dyDescent="0.25">
      <c r="B215" s="36" t="s">
        <v>138</v>
      </c>
      <c r="C215" s="5"/>
      <c r="D215" s="493" t="s">
        <v>405</v>
      </c>
      <c r="E215" s="496"/>
    </row>
    <row r="216" spans="2:5" ht="14.25" x14ac:dyDescent="0.2">
      <c r="B216" s="36" t="s">
        <v>139</v>
      </c>
      <c r="C216" s="5"/>
      <c r="D216" s="493" t="s">
        <v>405</v>
      </c>
      <c r="E216" s="493"/>
    </row>
    <row r="217" spans="2:5" x14ac:dyDescent="0.2">
      <c r="B217" s="3"/>
      <c r="D217" s="29"/>
      <c r="E217" s="29"/>
    </row>
    <row r="218" spans="2:5" x14ac:dyDescent="0.2">
      <c r="B218" s="3"/>
    </row>
    <row r="219" spans="2:5" x14ac:dyDescent="0.2">
      <c r="B219" s="14" t="s">
        <v>140</v>
      </c>
    </row>
    <row r="220" spans="2:5" x14ac:dyDescent="0.2">
      <c r="B220" s="3"/>
    </row>
    <row r="221" spans="2:5" x14ac:dyDescent="0.2">
      <c r="B221" s="3"/>
      <c r="C221" s="9" t="s">
        <v>6</v>
      </c>
      <c r="D221" s="32" t="s">
        <v>32</v>
      </c>
      <c r="E221" s="28" t="s">
        <v>33</v>
      </c>
    </row>
    <row r="222" spans="2:5" x14ac:dyDescent="0.2">
      <c r="B222" s="3"/>
      <c r="C222" s="9">
        <f>SUM(D222,E222)</f>
        <v>1</v>
      </c>
      <c r="D222" s="28">
        <f>COUNTA(D224:D224)</f>
        <v>1</v>
      </c>
      <c r="E222" s="28">
        <f>COUNTA(E224:E224)</f>
        <v>0</v>
      </c>
    </row>
    <row r="223" spans="2:5" x14ac:dyDescent="0.2">
      <c r="B223" s="3"/>
    </row>
    <row r="224" spans="2:5" ht="15" x14ac:dyDescent="0.25">
      <c r="B224" s="36" t="s">
        <v>141</v>
      </c>
      <c r="C224" s="278"/>
      <c r="D224" s="495" t="s">
        <v>405</v>
      </c>
      <c r="E224" s="275"/>
    </row>
    <row r="225" spans="2:2" x14ac:dyDescent="0.2">
      <c r="B225" s="3"/>
    </row>
  </sheetData>
  <sortState ref="B173:B176">
    <sortCondition ref="B172"/>
  </sortState>
  <hyperlinks>
    <hyperlink ref="E6" location="Índice!A1" display="Índice"/>
  </hyperlink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3</vt:i4>
      </vt:variant>
    </vt:vector>
  </HeadingPairs>
  <TitlesOfParts>
    <vt:vector size="61" baseType="lpstr">
      <vt:lpstr>Portada</vt:lpstr>
      <vt:lpstr>Portada interior</vt:lpstr>
      <vt:lpstr>Créditos</vt:lpstr>
      <vt:lpstr>Presentación</vt:lpstr>
      <vt:lpstr>Nota metodológica</vt:lpstr>
      <vt:lpstr>Índice</vt:lpstr>
      <vt:lpstr>Tabla 1 </vt:lpstr>
      <vt:lpstr>Tabla 2</vt:lpstr>
      <vt:lpstr>Tabla 3</vt:lpstr>
      <vt:lpstr>Tabla 4</vt:lpstr>
      <vt:lpstr>Tabla 5</vt:lpstr>
      <vt:lpstr>Tabla 6</vt:lpstr>
      <vt:lpstr>Tabla 7</vt:lpstr>
      <vt:lpstr>Tabla 8</vt:lpstr>
      <vt:lpstr>Tabla 9</vt:lpstr>
      <vt:lpstr>Tabla 10</vt:lpstr>
      <vt:lpstr>Tabla 11</vt:lpstr>
      <vt:lpstr>Tabla 12</vt:lpstr>
      <vt:lpstr>Tabla 13</vt:lpstr>
      <vt:lpstr>Tabla 14</vt:lpstr>
      <vt:lpstr>Tabla 15</vt:lpstr>
      <vt:lpstr>Tabla 16</vt:lpstr>
      <vt:lpstr>Tabla 17</vt:lpstr>
      <vt:lpstr>Tabla 18</vt:lpstr>
      <vt:lpstr>Tabla 19</vt:lpstr>
      <vt:lpstr>Tabla 20</vt:lpstr>
      <vt:lpstr>Tabla 21</vt:lpstr>
      <vt:lpstr>Tabla 22</vt:lpstr>
      <vt:lpstr>Tabla 23</vt:lpstr>
      <vt:lpstr>Tabla 24</vt:lpstr>
      <vt:lpstr>Tabla 25</vt:lpstr>
      <vt:lpstr>Tabla 26</vt:lpstr>
      <vt:lpstr>Tabla 27</vt:lpstr>
      <vt:lpstr>Tabla 28</vt:lpstr>
      <vt:lpstr>Tabla 29</vt:lpstr>
      <vt:lpstr>Tabla 30</vt:lpstr>
      <vt:lpstr>Tabla 31</vt:lpstr>
      <vt:lpstr>Tabla 32</vt:lpstr>
      <vt:lpstr>Tabla 33</vt:lpstr>
      <vt:lpstr>Tabla 34</vt:lpstr>
      <vt:lpstr>Tabla 35</vt:lpstr>
      <vt:lpstr>Tabla 36</vt:lpstr>
      <vt:lpstr>Tabla 37-1</vt:lpstr>
      <vt:lpstr>Tabla 37-2</vt:lpstr>
      <vt:lpstr>Tabla 37-3</vt:lpstr>
      <vt:lpstr>Tabla 37-4</vt:lpstr>
      <vt:lpstr>Tabla 38</vt:lpstr>
      <vt:lpstr>Tabla 39</vt:lpstr>
      <vt:lpstr>Tabla 40</vt:lpstr>
      <vt:lpstr>Tabla 41</vt:lpstr>
      <vt:lpstr>Tabla 42</vt:lpstr>
      <vt:lpstr>Tabla 43</vt:lpstr>
      <vt:lpstr>Tabla 44</vt:lpstr>
      <vt:lpstr>Tabla 45</vt:lpstr>
      <vt:lpstr>Tabla 46</vt:lpstr>
      <vt:lpstr>Tabla 47</vt:lpstr>
      <vt:lpstr>Tabla 48</vt:lpstr>
      <vt:lpstr>Tabla 49</vt:lpstr>
      <vt:lpstr>Créditos!Área_de_impresión</vt:lpstr>
      <vt:lpstr>Portada!Área_de_impresión</vt:lpstr>
      <vt:lpstr>'Portada interior'!Área_de_impresión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DE ARCHIVOS DE LA COMUNIDAD DE MADRID 2018</dc:title>
  <dc:creator/>
  <cp:lastModifiedBy/>
  <dcterms:created xsi:type="dcterms:W3CDTF">2006-09-16T00:00:00Z</dcterms:created>
  <dcterms:modified xsi:type="dcterms:W3CDTF">2024-06-03T14:40:33Z</dcterms:modified>
</cp:coreProperties>
</file>