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06"/>
  <workbookPr/>
  <mc:AlternateContent xmlns:mc="http://schemas.openxmlformats.org/markup-compatibility/2006">
    <mc:Choice Requires="x15">
      <x15ac:absPath xmlns:x15ac="http://schemas.microsoft.com/office/spreadsheetml/2010/11/ac" url="G:\DGPFT LARGO PLAZO\TRANSPARENCIA\2025\"/>
    </mc:Choice>
  </mc:AlternateContent>
  <xr:revisionPtr revIDLastSave="0" documentId="8_{9C2E7196-C8F0-417A-BF62-9568D0017435}" xr6:coauthVersionLast="47" xr6:coauthVersionMax="47" xr10:uidLastSave="{00000000-0000-0000-0000-000000000000}"/>
  <bookViews>
    <workbookView xWindow="0" yWindow="0" windowWidth="19160" windowHeight="7010" activeTab="4" xr2:uid="{00000000-000D-0000-FFFF-FFFF00000000}"/>
  </bookViews>
  <sheets>
    <sheet name="Emitido total 2020" sheetId="4" r:id="rId1"/>
    <sheet name="Emitido total 2021" sheetId="1" r:id="rId2"/>
    <sheet name="Emitido total 2022" sheetId="2" r:id="rId3"/>
    <sheet name="Emitido TOTAL 2023 " sheetId="7" r:id="rId4"/>
    <sheet name="Emitido TOTAL 2024" sheetId="8" r:id="rId5"/>
  </sheets>
  <externalReferences>
    <externalReference r:id="rId6"/>
    <externalReference r:id="rId7"/>
  </externalReferences>
  <definedNames>
    <definedName name="_xlnm.Print_Area" localSheetId="0">'Emitido total 2020'!$A$1:$D$28</definedName>
    <definedName name="_xlnm.Print_Area" localSheetId="1">'Emitido total 2021'!$A$1:$D$13</definedName>
    <definedName name="_xlnm.Print_Area" localSheetId="2">'Emitido total 2022'!$A$1:$D$24</definedName>
    <definedName name="IM" localSheetId="3">[1]controls!$B$3:$B$5</definedName>
    <definedName name="IM">[2]controls!$B$3:$B$5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Q25" i="8" l="1"/>
  <c r="C25" i="8"/>
  <c r="F56" i="8" l="1"/>
  <c r="F57" i="8" s="1"/>
  <c r="XEP20" i="7" l="1"/>
  <c r="C20" i="7"/>
  <c r="C24" i="2" l="1"/>
  <c r="C28" i="4" l="1"/>
  <c r="C1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Madrid Digital</author>
  </authors>
  <commentList>
    <comment ref="C1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Madrid Digital:</t>
        </r>
        <r>
          <rPr>
            <sz val="9"/>
            <color indexed="81"/>
            <rFont val="Tahoma"/>
            <family val="2"/>
          </rPr>
          <t xml:space="preserve">
FIRMADO POR 200M</t>
        </r>
      </text>
    </comment>
    <comment ref="C18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Madrid Digital:</t>
        </r>
        <r>
          <rPr>
            <sz val="9"/>
            <color indexed="81"/>
            <rFont val="Tahoma"/>
            <family val="2"/>
          </rPr>
          <t xml:space="preserve">
firmado por 600M</t>
        </r>
      </text>
    </comment>
  </commentList>
</comments>
</file>

<file path=xl/sharedStrings.xml><?xml version="1.0" encoding="utf-8"?>
<sst xmlns="http://schemas.openxmlformats.org/spreadsheetml/2006/main" count="139" uniqueCount="56">
  <si>
    <t>Nº</t>
  </si>
  <si>
    <t>OPERACIÓN</t>
  </si>
  <si>
    <t>IMPORTE</t>
  </si>
  <si>
    <t xml:space="preserve">TIPO DE INTERÉS </t>
  </si>
  <si>
    <t>FECHA VTO</t>
  </si>
  <si>
    <t xml:space="preserve">PRÉSTAMO </t>
  </si>
  <si>
    <t>PRÉSTAMO</t>
  </si>
  <si>
    <t>PRÉSTAMO SCHULDSHEIN</t>
  </si>
  <si>
    <t>PRÉSTAMO  SCHULDSHEIN</t>
  </si>
  <si>
    <t>EMISIÓN PÚBLICA</t>
  </si>
  <si>
    <t xml:space="preserve">PRÉSTAMO  </t>
  </si>
  <si>
    <t xml:space="preserve">COLOCACIÓN PRIVADA </t>
  </si>
  <si>
    <t>COLOCACIÓN  PRIVADA</t>
  </si>
  <si>
    <t xml:space="preserve"> COLOCACIÓN PRIVADA </t>
  </si>
  <si>
    <t>COLOCACIÓN PRIVADA</t>
  </si>
  <si>
    <t xml:space="preserve"> PRÉSTAMO </t>
  </si>
  <si>
    <t>TOTAL EMITIDO</t>
  </si>
  <si>
    <t>Préstamo</t>
  </si>
  <si>
    <t xml:space="preserve">Préstamo </t>
  </si>
  <si>
    <t>Emisión Pública</t>
  </si>
  <si>
    <t>Colocación privada</t>
  </si>
  <si>
    <t>Emisión pública</t>
  </si>
  <si>
    <t xml:space="preserve">EMISIÓN PÚBLICA </t>
  </si>
  <si>
    <t>NOMBRE ENTIDAD</t>
  </si>
  <si>
    <t>PRÉSTAMO SANTANDER</t>
  </si>
  <si>
    <t>PRÉSTAMO SABADELL</t>
  </si>
  <si>
    <t>PRÉSTAMO KUTXABANK</t>
  </si>
  <si>
    <t>PRÉSTAMO BBVA</t>
  </si>
  <si>
    <t>EMISIÓN PÚBLICA SOSTENIBLE</t>
  </si>
  <si>
    <t>PRÉSTAMO IBERCAJA</t>
  </si>
  <si>
    <t>Eur 6m+0,32%</t>
  </si>
  <si>
    <t>PRÉSTAMO BANKINTER</t>
  </si>
  <si>
    <t>PRÉSTAMO CAIXABANK</t>
  </si>
  <si>
    <t>PRÉSTAMO CAJAMAR</t>
  </si>
  <si>
    <t>PRÉSTAMO UNICAJA</t>
  </si>
  <si>
    <t>PRÉSTAMO CEB</t>
  </si>
  <si>
    <t>PRÉSTAMO ING</t>
  </si>
  <si>
    <t>Eur 6m+0,48%</t>
  </si>
  <si>
    <t>BONO VERDE</t>
  </si>
  <si>
    <t>PRÉSTAMO SSD HSBC NOMURA</t>
  </si>
  <si>
    <t>PRÉSTAMO BEI</t>
  </si>
  <si>
    <t>Eur 6m+0,599</t>
  </si>
  <si>
    <t>Eur 6m+0,55</t>
  </si>
  <si>
    <t>PRÉSTAMO ABANCA</t>
  </si>
  <si>
    <t>Eur 6m+0,197</t>
  </si>
  <si>
    <t>BANCA MARCH</t>
  </si>
  <si>
    <t>Eur 3m+0,15%</t>
  </si>
  <si>
    <t>TAP DEUTSCHE BANK</t>
  </si>
  <si>
    <t>TAP CITIBANK</t>
  </si>
  <si>
    <t>COLOCACIÓN SANTANDER</t>
  </si>
  <si>
    <t>Eur 6m + 0,453</t>
  </si>
  <si>
    <t>Eur 6m + 0,621</t>
  </si>
  <si>
    <t>PRÉSTAMO BANCO COOPERATIVO ESPAÑOL</t>
  </si>
  <si>
    <t>Eur 6m +0,54%</t>
  </si>
  <si>
    <t>PRÉSTAMO BEI EDUCATION</t>
  </si>
  <si>
    <t>PRÉSTAMO BEI ERDF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</si>
</sst>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[$€-1];[Red]\-#,##0.00\ [$€-1]"/>
    <numFmt numFmtId="165" formatCode="#,##0_ ;[Red]\-#,##0\ "/>
    <numFmt numFmtId="166" formatCode="0.000%"/>
    <numFmt numFmtId="167" formatCode="0.0000%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9"/>
      <name val="Arial"/>
      <family val="2"/>
    </font>
    <font>
      <b/>
      <sz val="12"/>
      <color indexed="9"/>
      <name val="Arial"/>
      <family val="2"/>
    </font>
    <font>
      <sz val="10"/>
      <color theme="1"/>
      <name val="Arial"/>
      <family val="2"/>
    </font>
    <font>
      <b/>
      <i/>
      <sz val="12"/>
      <color indexed="18"/>
      <name val="Arial"/>
      <family val="2"/>
    </font>
    <font>
      <b/>
      <i/>
      <sz val="11"/>
      <color indexed="18"/>
      <name val="Arial"/>
      <family val="2"/>
    </font>
    <font>
      <i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b/>
      <sz val="11"/>
      <color indexed="9"/>
      <name val="Arial"/>
      <charset val="134"/>
    </font>
    <font>
      <b/>
      <sz val="12"/>
      <color indexed="9"/>
      <name val="Arial"/>
      <charset val="134"/>
    </font>
    <font>
      <b/>
      <i/>
      <sz val="12"/>
      <color indexed="18"/>
      <name val="Arial"/>
      <charset val="134"/>
    </font>
    <font>
      <b/>
      <i/>
      <sz val="11"/>
      <color indexed="18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</fills>
  <borders count="5">
    <border>
      <left/>
      <right/>
      <top/>
      <bottom/>
      <diagonal/>
    </border>
    <border>
      <left style="double">
        <color theme="3"/>
      </left>
      <right style="thin">
        <color theme="3"/>
      </right>
      <top style="double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double">
        <color theme="3"/>
      </top>
      <bottom style="thin">
        <color theme="3"/>
      </bottom>
      <diagonal/>
    </border>
    <border>
      <left style="double">
        <color theme="3"/>
      </left>
      <right style="thin">
        <color theme="3"/>
      </right>
      <top style="thin">
        <color theme="3"/>
      </top>
      <bottom style="double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double">
        <color theme="3"/>
      </bottom>
      <diagonal/>
    </border>
  </borders>
  <cellStyleXfs count="14">
    <xf numFmtId="0" fontId="0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164" fontId="1" fillId="0" borderId="0"/>
    <xf numFmtId="0" fontId="11" fillId="0" borderId="0"/>
    <xf numFmtId="0" fontId="12" fillId="0" borderId="0"/>
    <xf numFmtId="9" fontId="11" fillId="0" borderId="0" applyFont="0" applyFill="0" applyBorder="0" applyAlignment="0" applyProtection="0"/>
    <xf numFmtId="164" fontId="12" fillId="0" borderId="0"/>
    <xf numFmtId="0" fontId="11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164" fontId="1" fillId="0" borderId="0"/>
  </cellStyleXfs>
  <cellXfs count="42">
    <xf numFmtId="0" fontId="0" fillId="0" borderId="0" xfId="0"/>
    <xf numFmtId="164" fontId="3" fillId="2" borderId="1" xfId="1" applyNumberFormat="1" applyFont="1" applyFill="1" applyBorder="1" applyAlignment="1">
      <alignment horizontal="center" vertical="center" wrapText="1"/>
    </xf>
    <xf numFmtId="164" fontId="4" fillId="2" borderId="2" xfId="1" applyNumberFormat="1" applyFont="1" applyFill="1" applyBorder="1" applyAlignment="1">
      <alignment horizontal="center" vertical="center"/>
    </xf>
    <xf numFmtId="164" fontId="4" fillId="2" borderId="2" xfId="1" applyNumberFormat="1" applyFont="1" applyFill="1" applyBorder="1" applyAlignment="1">
      <alignment horizontal="left" vertical="center" wrapText="1"/>
    </xf>
    <xf numFmtId="164" fontId="2" fillId="0" borderId="0" xfId="1" applyNumberFormat="1"/>
    <xf numFmtId="165" fontId="2" fillId="0" borderId="0" xfId="1" applyNumberFormat="1" applyAlignment="1">
      <alignment wrapText="1"/>
    </xf>
    <xf numFmtId="164" fontId="2" fillId="0" borderId="0" xfId="1" applyNumberFormat="1" applyAlignment="1">
      <alignment wrapText="1"/>
    </xf>
    <xf numFmtId="164" fontId="5" fillId="0" borderId="0" xfId="1" applyNumberFormat="1" applyFont="1"/>
    <xf numFmtId="166" fontId="2" fillId="0" borderId="0" xfId="1" applyNumberFormat="1"/>
    <xf numFmtId="14" fontId="2" fillId="0" borderId="0" xfId="1" applyNumberFormat="1"/>
    <xf numFmtId="0" fontId="2" fillId="0" borderId="0" xfId="1"/>
    <xf numFmtId="164" fontId="6" fillId="3" borderId="3" xfId="1" applyNumberFormat="1" applyFont="1" applyFill="1" applyBorder="1"/>
    <xf numFmtId="167" fontId="7" fillId="3" borderId="4" xfId="1" applyNumberFormat="1" applyFont="1" applyFill="1" applyBorder="1" applyAlignment="1">
      <alignment vertical="center" wrapText="1"/>
    </xf>
    <xf numFmtId="4" fontId="7" fillId="3" borderId="4" xfId="1" applyNumberFormat="1" applyFont="1" applyFill="1" applyBorder="1" applyAlignment="1">
      <alignment vertical="center" wrapText="1"/>
    </xf>
    <xf numFmtId="167" fontId="6" fillId="3" borderId="4" xfId="1" applyNumberFormat="1" applyFont="1" applyFill="1" applyBorder="1" applyAlignment="1">
      <alignment horizontal="left"/>
    </xf>
    <xf numFmtId="0" fontId="1" fillId="0" borderId="0" xfId="2"/>
    <xf numFmtId="164" fontId="11" fillId="0" borderId="0" xfId="5" applyNumberFormat="1" applyAlignment="1">
      <alignment wrapText="1"/>
    </xf>
    <xf numFmtId="164" fontId="13" fillId="2" borderId="1" xfId="9" applyNumberFormat="1" applyFont="1" applyFill="1" applyBorder="1" applyAlignment="1">
      <alignment horizontal="center" vertical="center" wrapText="1"/>
    </xf>
    <xf numFmtId="164" fontId="14" fillId="2" borderId="2" xfId="9" applyNumberFormat="1" applyFont="1" applyFill="1" applyBorder="1" applyAlignment="1">
      <alignment horizontal="center" vertical="center"/>
    </xf>
    <xf numFmtId="164" fontId="14" fillId="2" borderId="2" xfId="9" applyNumberFormat="1" applyFont="1" applyFill="1" applyBorder="1" applyAlignment="1">
      <alignment horizontal="left" vertical="center" wrapText="1"/>
    </xf>
    <xf numFmtId="164" fontId="11" fillId="0" borderId="0" xfId="9" applyNumberFormat="1"/>
    <xf numFmtId="0" fontId="11" fillId="0" borderId="0" xfId="9"/>
    <xf numFmtId="166" fontId="2" fillId="0" borderId="0" xfId="1" applyNumberFormat="1" applyAlignment="1">
      <alignment horizontal="right"/>
    </xf>
    <xf numFmtId="164" fontId="15" fillId="3" borderId="3" xfId="9" applyNumberFormat="1" applyFont="1" applyFill="1" applyBorder="1"/>
    <xf numFmtId="167" fontId="16" fillId="3" borderId="4" xfId="9" applyNumberFormat="1" applyFont="1" applyFill="1" applyBorder="1" applyAlignment="1">
      <alignment vertical="center" wrapText="1"/>
    </xf>
    <xf numFmtId="4" fontId="16" fillId="3" borderId="4" xfId="9" applyNumberFormat="1" applyFont="1" applyFill="1" applyBorder="1" applyAlignment="1">
      <alignment vertical="center" wrapText="1"/>
    </xf>
    <xf numFmtId="167" fontId="15" fillId="3" borderId="4" xfId="9" applyNumberFormat="1" applyFont="1" applyFill="1" applyBorder="1" applyAlignment="1">
      <alignment horizontal="left"/>
    </xf>
    <xf numFmtId="165" fontId="11" fillId="0" borderId="0" xfId="9" applyNumberFormat="1"/>
    <xf numFmtId="0" fontId="12" fillId="0" borderId="0" xfId="6"/>
    <xf numFmtId="164" fontId="3" fillId="2" borderId="1" xfId="10" applyNumberFormat="1" applyFont="1" applyFill="1" applyBorder="1" applyAlignment="1">
      <alignment horizontal="center" vertical="center" wrapText="1"/>
    </xf>
    <xf numFmtId="164" fontId="4" fillId="2" borderId="2" xfId="10" applyNumberFormat="1" applyFont="1" applyFill="1" applyBorder="1" applyAlignment="1">
      <alignment horizontal="center" vertical="center"/>
    </xf>
    <xf numFmtId="164" fontId="4" fillId="2" borderId="2" xfId="10" applyNumberFormat="1" applyFont="1" applyFill="1" applyBorder="1" applyAlignment="1">
      <alignment horizontal="left" vertical="center" wrapText="1"/>
    </xf>
    <xf numFmtId="164" fontId="2" fillId="0" borderId="0" xfId="10" applyNumberFormat="1"/>
    <xf numFmtId="0" fontId="2" fillId="0" borderId="0" xfId="10"/>
    <xf numFmtId="166" fontId="2" fillId="0" borderId="0" xfId="1" applyNumberFormat="1" applyAlignment="1">
      <alignment wrapText="1"/>
    </xf>
    <xf numFmtId="164" fontId="6" fillId="3" borderId="3" xfId="10" applyNumberFormat="1" applyFont="1" applyFill="1" applyBorder="1"/>
    <xf numFmtId="167" fontId="7" fillId="3" borderId="4" xfId="10" applyNumberFormat="1" applyFont="1" applyFill="1" applyBorder="1" applyAlignment="1">
      <alignment vertical="center" wrapText="1"/>
    </xf>
    <xf numFmtId="4" fontId="7" fillId="3" borderId="4" xfId="10" applyNumberFormat="1" applyFont="1" applyFill="1" applyBorder="1" applyAlignment="1">
      <alignment vertical="center" wrapText="1"/>
    </xf>
    <xf numFmtId="167" fontId="6" fillId="3" borderId="4" xfId="10" applyNumberFormat="1" applyFont="1" applyFill="1" applyBorder="1" applyAlignment="1">
      <alignment horizontal="left"/>
    </xf>
    <xf numFmtId="165" fontId="2" fillId="0" borderId="0" xfId="10" applyNumberFormat="1"/>
    <xf numFmtId="0" fontId="1" fillId="0" borderId="0" xfId="11"/>
    <xf numFmtId="0" fontId="8" fillId="0" borderId="0" xfId="10" applyFont="1"/>
  </cellXfs>
  <cellStyles count="14">
    <cellStyle name="Normal" xfId="0" builtinId="0"/>
    <cellStyle name="Normal 10 3 2" xfId="4" xr:uid="{00000000-0005-0000-0000-000001000000}"/>
    <cellStyle name="Normal 10 3 2 2" xfId="8" xr:uid="{00000000-0005-0000-0000-000002000000}"/>
    <cellStyle name="Normal 10 3 2 2 2" xfId="13" xr:uid="{00000000-0005-0000-0000-000003000000}"/>
    <cellStyle name="Normal 17" xfId="1" xr:uid="{00000000-0005-0000-0000-000004000000}"/>
    <cellStyle name="Normal 17 2" xfId="5" xr:uid="{00000000-0005-0000-0000-000005000000}"/>
    <cellStyle name="Normal 17 3" xfId="9" xr:uid="{00000000-0005-0000-0000-000006000000}"/>
    <cellStyle name="Normal 17 3 2" xfId="10" xr:uid="{00000000-0005-0000-0000-000007000000}"/>
    <cellStyle name="Normal 2 3" xfId="2" xr:uid="{00000000-0005-0000-0000-000008000000}"/>
    <cellStyle name="Normal 2 3 2" xfId="6" xr:uid="{00000000-0005-0000-0000-000009000000}"/>
    <cellStyle name="Normal 2 3 2 2" xfId="11" xr:uid="{00000000-0005-0000-0000-00000A000000}"/>
    <cellStyle name="Porcentual 2 4" xfId="3" xr:uid="{00000000-0005-0000-0000-00000B000000}"/>
    <cellStyle name="Porcentual 2 4 2" xfId="7" xr:uid="{00000000-0005-0000-0000-00000C000000}"/>
    <cellStyle name="Porcentual 2 4 2 2" xfId="12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c\CHAMB008\GRP\SUBDIRECCION%20FINANCIEROS\REUTERS\REUTERS%20EIKON\Copy%20of%20ForwardCurve_Calc_XMS_modtoMODEL.origin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c\hac\CHAMB008\GRP\SUBDIRECCION%20FINANCIEROS\REUTERS\REUTERS%20EIKON\Copy%20of%20ForwardCurve_Calc_XMS_modtoMODEL.orig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wdcurve"/>
      <sheetName val="YC"/>
      <sheetName val="controls"/>
      <sheetName val="Sheet1"/>
    </sheetNames>
    <sheetDataSet>
      <sheetData sheetId="0" refreshError="1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wdcurve"/>
      <sheetName val="YC"/>
      <sheetName val="controls"/>
      <sheetName val="Sheet1"/>
    </sheetNames>
    <sheetDataSet>
      <sheetData sheetId="0" refreshError="1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"/>
  <sheetViews>
    <sheetView workbookViewId="0">
      <pane xSplit="2" ySplit="1" topLeftCell="C23" activePane="bottomRight" state="frozen"/>
      <selection pane="bottomRight" activeCell="D16" sqref="D16"/>
      <selection pane="bottomLeft" activeCell="D16" sqref="D16"/>
      <selection pane="topRight" activeCell="D16" sqref="D16"/>
    </sheetView>
  </sheetViews>
  <sheetFormatPr defaultColWidth="11.42578125" defaultRowHeight="14.45"/>
  <cols>
    <col min="1" max="1" width="4.5703125" style="15" customWidth="1"/>
    <col min="2" max="2" width="30" style="15" customWidth="1"/>
    <col min="3" max="3" width="32.5703125" style="15" bestFit="1" customWidth="1"/>
    <col min="4" max="4" width="20.42578125" style="15" bestFit="1" customWidth="1"/>
    <col min="5" max="5" width="13.5703125" style="15" bestFit="1" customWidth="1"/>
    <col min="6" max="16384" width="11.42578125" style="15"/>
  </cols>
  <sheetData>
    <row r="1" spans="1:5" s="4" customFormat="1" ht="27.75" customHeight="1" thickTop="1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</row>
    <row r="2" spans="1:5" s="10" customFormat="1" ht="12.6">
      <c r="A2" s="5">
        <v>1</v>
      </c>
      <c r="B2" s="6" t="s">
        <v>5</v>
      </c>
      <c r="C2" s="7">
        <v>345000000</v>
      </c>
      <c r="D2" s="8">
        <v>5.4000000000000003E-3</v>
      </c>
      <c r="E2" s="9">
        <v>48243</v>
      </c>
    </row>
    <row r="3" spans="1:5" s="10" customFormat="1" ht="12.6">
      <c r="A3" s="5">
        <v>2</v>
      </c>
      <c r="B3" s="6" t="s">
        <v>5</v>
      </c>
      <c r="C3" s="7">
        <v>50000000</v>
      </c>
      <c r="D3" s="8">
        <v>5.5999999999999999E-3</v>
      </c>
      <c r="E3" s="9">
        <v>47513</v>
      </c>
    </row>
    <row r="4" spans="1:5" s="10" customFormat="1" ht="12.6">
      <c r="A4" s="5">
        <v>3</v>
      </c>
      <c r="B4" s="6" t="s">
        <v>6</v>
      </c>
      <c r="C4" s="7">
        <v>86000000</v>
      </c>
      <c r="D4" s="8">
        <v>5.0499999999999998E-3</v>
      </c>
      <c r="E4" s="9">
        <v>47514</v>
      </c>
    </row>
    <row r="5" spans="1:5" s="10" customFormat="1" ht="25.5" customHeight="1">
      <c r="A5" s="5">
        <v>4</v>
      </c>
      <c r="B5" s="6" t="s">
        <v>7</v>
      </c>
      <c r="C5" s="7">
        <v>25000000</v>
      </c>
      <c r="D5" s="8">
        <v>1.41E-2</v>
      </c>
      <c r="E5" s="9">
        <v>52999</v>
      </c>
    </row>
    <row r="6" spans="1:5" s="10" customFormat="1" ht="12.6">
      <c r="A6" s="5">
        <v>5</v>
      </c>
      <c r="B6" s="6" t="s">
        <v>5</v>
      </c>
      <c r="C6" s="7">
        <v>250000000</v>
      </c>
      <c r="D6" s="8">
        <v>6.1999999999999998E-3</v>
      </c>
      <c r="E6" s="9">
        <v>48244</v>
      </c>
    </row>
    <row r="7" spans="1:5" s="10" customFormat="1" ht="12.6">
      <c r="A7" s="5">
        <v>6</v>
      </c>
      <c r="B7" s="6" t="s">
        <v>5</v>
      </c>
      <c r="C7" s="7">
        <v>25000000</v>
      </c>
      <c r="D7" s="8">
        <v>1.55E-2</v>
      </c>
      <c r="E7" s="9">
        <v>54823</v>
      </c>
    </row>
    <row r="8" spans="1:5" s="10" customFormat="1" ht="12.6">
      <c r="A8" s="5">
        <v>7</v>
      </c>
      <c r="B8" s="6" t="s">
        <v>5</v>
      </c>
      <c r="C8" s="7">
        <v>50000000</v>
      </c>
      <c r="D8" s="8">
        <v>6.79E-3</v>
      </c>
      <c r="E8" s="9">
        <v>48610</v>
      </c>
    </row>
    <row r="9" spans="1:5" s="10" customFormat="1" ht="12.6">
      <c r="A9" s="5">
        <v>8</v>
      </c>
      <c r="B9" s="6" t="s">
        <v>8</v>
      </c>
      <c r="C9" s="7">
        <v>10000000</v>
      </c>
      <c r="D9" s="8">
        <v>1.8339999999999999E-2</v>
      </c>
      <c r="E9" s="9">
        <v>60843</v>
      </c>
    </row>
    <row r="10" spans="1:5" s="10" customFormat="1" ht="12.6">
      <c r="A10" s="5">
        <v>9</v>
      </c>
      <c r="B10" s="6" t="s">
        <v>5</v>
      </c>
      <c r="C10" s="7">
        <v>140000000</v>
      </c>
      <c r="D10" s="8">
        <v>4.8900000000000002E-3</v>
      </c>
      <c r="E10" s="9">
        <v>47886</v>
      </c>
    </row>
    <row r="11" spans="1:5" s="10" customFormat="1" ht="24.6" customHeight="1">
      <c r="A11" s="5">
        <v>10</v>
      </c>
      <c r="B11" s="6" t="s">
        <v>9</v>
      </c>
      <c r="C11" s="7">
        <v>1250000000</v>
      </c>
      <c r="D11" s="8">
        <v>4.1900000000000001E-3</v>
      </c>
      <c r="E11" s="9">
        <v>47603</v>
      </c>
    </row>
    <row r="12" spans="1:5" s="10" customFormat="1" ht="24.6" customHeight="1">
      <c r="A12" s="5">
        <v>11</v>
      </c>
      <c r="B12" s="6" t="s">
        <v>10</v>
      </c>
      <c r="C12" s="7">
        <v>130000000</v>
      </c>
      <c r="D12" s="8">
        <v>0</v>
      </c>
      <c r="E12" s="9">
        <v>47189</v>
      </c>
    </row>
    <row r="13" spans="1:5" s="10" customFormat="1" ht="24.6" customHeight="1">
      <c r="A13" s="5">
        <v>12</v>
      </c>
      <c r="B13" s="6" t="s">
        <v>11</v>
      </c>
      <c r="C13" s="7">
        <v>265000000</v>
      </c>
      <c r="D13" s="8">
        <v>1.6549999999999999E-2</v>
      </c>
      <c r="E13" s="9">
        <v>55092</v>
      </c>
    </row>
    <row r="14" spans="1:5" s="10" customFormat="1" ht="24.6" customHeight="1">
      <c r="A14" s="5">
        <v>13</v>
      </c>
      <c r="B14" s="6" t="s">
        <v>6</v>
      </c>
      <c r="C14" s="7">
        <v>20000000</v>
      </c>
      <c r="D14" s="8">
        <v>7.3000000000000001E-3</v>
      </c>
      <c r="E14" s="9">
        <v>54898</v>
      </c>
    </row>
    <row r="15" spans="1:5" s="10" customFormat="1" ht="24.6" customHeight="1">
      <c r="A15" s="5">
        <v>14</v>
      </c>
      <c r="B15" s="6" t="s">
        <v>10</v>
      </c>
      <c r="C15" s="7">
        <v>140000000</v>
      </c>
      <c r="D15" s="8">
        <v>2.2000000000000001E-3</v>
      </c>
      <c r="E15" s="9">
        <v>48728</v>
      </c>
    </row>
    <row r="16" spans="1:5" s="10" customFormat="1" ht="24.6" customHeight="1">
      <c r="A16" s="5">
        <v>15</v>
      </c>
      <c r="B16" s="6" t="s">
        <v>9</v>
      </c>
      <c r="C16" s="7">
        <v>700000000</v>
      </c>
      <c r="D16" s="8">
        <v>8.2699999999999996E-3</v>
      </c>
      <c r="E16" s="9">
        <v>46598</v>
      </c>
    </row>
    <row r="17" spans="1:5" s="10" customFormat="1" ht="24.6" customHeight="1">
      <c r="A17" s="5">
        <v>16</v>
      </c>
      <c r="B17" s="6" t="s">
        <v>5</v>
      </c>
      <c r="C17" s="7">
        <v>70000000</v>
      </c>
      <c r="D17" s="8">
        <v>1.055E-2</v>
      </c>
      <c r="E17" s="9">
        <v>48353</v>
      </c>
    </row>
    <row r="18" spans="1:5" s="10" customFormat="1" ht="24.6" customHeight="1">
      <c r="A18" s="5">
        <v>17</v>
      </c>
      <c r="B18" s="6" t="s">
        <v>5</v>
      </c>
      <c r="C18" s="7">
        <v>465000000</v>
      </c>
      <c r="D18" s="8">
        <v>3.6800000000000001E-3</v>
      </c>
      <c r="E18" s="9">
        <v>49482</v>
      </c>
    </row>
    <row r="19" spans="1:5" s="10" customFormat="1" ht="24.6" customHeight="1">
      <c r="A19" s="5">
        <v>18</v>
      </c>
      <c r="B19" s="6" t="s">
        <v>12</v>
      </c>
      <c r="C19" s="7">
        <v>52000000</v>
      </c>
      <c r="D19" s="8">
        <v>0</v>
      </c>
      <c r="E19" s="9">
        <v>45075</v>
      </c>
    </row>
    <row r="20" spans="1:5" s="10" customFormat="1" ht="24.6" customHeight="1">
      <c r="A20" s="5">
        <v>19</v>
      </c>
      <c r="B20" s="6" t="s">
        <v>5</v>
      </c>
      <c r="C20" s="7">
        <v>100000000</v>
      </c>
      <c r="D20" s="8">
        <v>1.4E-3</v>
      </c>
      <c r="E20" s="9">
        <v>45085</v>
      </c>
    </row>
    <row r="21" spans="1:5" s="10" customFormat="1" ht="24.6" customHeight="1">
      <c r="A21" s="5">
        <v>20</v>
      </c>
      <c r="B21" s="6" t="s">
        <v>13</v>
      </c>
      <c r="C21" s="7">
        <v>297000000</v>
      </c>
      <c r="D21" s="8">
        <v>1.255E-2</v>
      </c>
      <c r="E21" s="9">
        <v>54362</v>
      </c>
    </row>
    <row r="22" spans="1:5" s="10" customFormat="1" ht="24.6" customHeight="1">
      <c r="A22" s="5">
        <v>21</v>
      </c>
      <c r="B22" s="6" t="s">
        <v>11</v>
      </c>
      <c r="C22" s="7">
        <v>100000000</v>
      </c>
      <c r="D22" s="8">
        <v>1.089E-2</v>
      </c>
      <c r="E22" s="9">
        <v>54727</v>
      </c>
    </row>
    <row r="23" spans="1:5" s="10" customFormat="1" ht="40.5" customHeight="1">
      <c r="A23" s="5">
        <v>22</v>
      </c>
      <c r="B23" s="6" t="s">
        <v>6</v>
      </c>
      <c r="C23" s="7">
        <v>50000000</v>
      </c>
      <c r="D23" s="8">
        <v>3.3999999999999998E-3</v>
      </c>
      <c r="E23" s="9">
        <v>48547</v>
      </c>
    </row>
    <row r="24" spans="1:5" s="10" customFormat="1" ht="40.5" customHeight="1">
      <c r="A24" s="5">
        <v>23</v>
      </c>
      <c r="B24" s="6" t="s">
        <v>14</v>
      </c>
      <c r="C24" s="7">
        <v>50000000</v>
      </c>
      <c r="D24" s="8">
        <v>1.1379999999999999E-2</v>
      </c>
      <c r="E24" s="9">
        <v>55845</v>
      </c>
    </row>
    <row r="25" spans="1:5" s="10" customFormat="1" ht="40.5" customHeight="1">
      <c r="A25" s="5">
        <v>24</v>
      </c>
      <c r="B25" s="6" t="s">
        <v>14</v>
      </c>
      <c r="C25" s="7">
        <v>40000000</v>
      </c>
      <c r="D25" s="8">
        <v>8.0999999999999996E-3</v>
      </c>
      <c r="E25" s="9">
        <v>51440</v>
      </c>
    </row>
    <row r="26" spans="1:5" s="10" customFormat="1" ht="40.5" customHeight="1">
      <c r="A26" s="5">
        <v>25</v>
      </c>
      <c r="B26" s="6" t="s">
        <v>15</v>
      </c>
      <c r="C26" s="7">
        <v>135000000</v>
      </c>
      <c r="D26" s="8">
        <v>1.33E-3</v>
      </c>
      <c r="E26" s="9">
        <v>49636</v>
      </c>
    </row>
    <row r="27" spans="1:5" s="10" customFormat="1" ht="40.5" customHeight="1">
      <c r="A27" s="5">
        <v>26</v>
      </c>
      <c r="B27" s="6" t="s">
        <v>5</v>
      </c>
      <c r="C27" s="7">
        <v>51000000</v>
      </c>
      <c r="D27" s="8">
        <v>0</v>
      </c>
      <c r="E27" s="9">
        <v>48908</v>
      </c>
    </row>
    <row r="28" spans="1:5" s="10" customFormat="1" ht="15.95" thickBot="1">
      <c r="A28" s="11"/>
      <c r="B28" s="12" t="s">
        <v>16</v>
      </c>
      <c r="C28" s="13">
        <f>SUM(C2:C27)</f>
        <v>4896000000</v>
      </c>
      <c r="D28" s="12"/>
      <c r="E28" s="14"/>
    </row>
  </sheetData>
  <pageMargins left="0.70866141732283472" right="0.70866141732283472" top="0.74803149606299213" bottom="0.74803149606299213" header="0.31496062992125984" footer="0.31496062992125984"/>
  <pageSetup paperSize="9" scale="6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3"/>
  <sheetViews>
    <sheetView workbookViewId="0">
      <pane xSplit="2" ySplit="1" topLeftCell="C2" activePane="bottomRight" state="frozen"/>
      <selection pane="bottomRight" activeCell="D16" sqref="D16"/>
      <selection pane="bottomLeft" activeCell="D16" sqref="D16"/>
      <selection pane="topRight" activeCell="D16" sqref="D16"/>
    </sheetView>
  </sheetViews>
  <sheetFormatPr defaultColWidth="11.42578125" defaultRowHeight="14.45"/>
  <cols>
    <col min="1" max="1" width="4.5703125" style="15" customWidth="1"/>
    <col min="2" max="2" width="30" style="15" customWidth="1"/>
    <col min="3" max="3" width="32.85546875" style="15" bestFit="1" customWidth="1"/>
    <col min="4" max="4" width="20.140625" style="15" bestFit="1" customWidth="1"/>
    <col min="5" max="5" width="13.5703125" style="15" bestFit="1" customWidth="1"/>
    <col min="6" max="16384" width="11.42578125" style="15"/>
  </cols>
  <sheetData>
    <row r="1" spans="1:5" s="4" customFormat="1" ht="27.75" customHeight="1" thickTop="1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</row>
    <row r="2" spans="1:5" s="10" customFormat="1" ht="12.6">
      <c r="A2" s="5">
        <v>1</v>
      </c>
      <c r="B2" s="6" t="s">
        <v>17</v>
      </c>
      <c r="C2" s="7">
        <v>250000000</v>
      </c>
      <c r="D2" s="8">
        <v>4.7499999999999999E-3</v>
      </c>
      <c r="E2" s="9">
        <v>48643</v>
      </c>
    </row>
    <row r="3" spans="1:5" s="10" customFormat="1" ht="12.6">
      <c r="A3" s="5">
        <v>2</v>
      </c>
      <c r="B3" s="6" t="s">
        <v>18</v>
      </c>
      <c r="C3" s="7">
        <v>142000000</v>
      </c>
      <c r="D3" s="8">
        <v>4.1000000000000003E-3</v>
      </c>
      <c r="E3" s="9">
        <v>48001</v>
      </c>
    </row>
    <row r="4" spans="1:5" s="10" customFormat="1" ht="12.6">
      <c r="A4" s="5">
        <v>3</v>
      </c>
      <c r="B4" s="6" t="s">
        <v>18</v>
      </c>
      <c r="C4" s="7">
        <v>50000000</v>
      </c>
      <c r="D4" s="8">
        <v>5.6899999999999997E-3</v>
      </c>
      <c r="E4" s="9">
        <v>48790</v>
      </c>
    </row>
    <row r="5" spans="1:5" s="10" customFormat="1" ht="12.6">
      <c r="A5" s="5">
        <v>4</v>
      </c>
      <c r="B5" s="6" t="s">
        <v>18</v>
      </c>
      <c r="C5" s="7">
        <v>300000000</v>
      </c>
      <c r="D5" s="8">
        <v>5.4000000000000003E-3</v>
      </c>
      <c r="E5" s="9">
        <v>48664</v>
      </c>
    </row>
    <row r="6" spans="1:5" s="10" customFormat="1" ht="12.6">
      <c r="A6" s="5">
        <v>5</v>
      </c>
      <c r="B6" s="6" t="s">
        <v>19</v>
      </c>
      <c r="C6" s="7">
        <v>1000000000</v>
      </c>
      <c r="D6" s="8">
        <v>4.1999999999999997E-3</v>
      </c>
      <c r="E6" s="9">
        <v>47968</v>
      </c>
    </row>
    <row r="7" spans="1:5" s="10" customFormat="1" ht="12.6">
      <c r="A7" s="5">
        <v>6</v>
      </c>
      <c r="B7" s="6" t="s">
        <v>20</v>
      </c>
      <c r="C7" s="7">
        <v>80000000</v>
      </c>
      <c r="D7" s="8">
        <v>1.515E-2</v>
      </c>
      <c r="E7" s="9">
        <v>55325</v>
      </c>
    </row>
    <row r="8" spans="1:5" s="10" customFormat="1" ht="12.6">
      <c r="A8" s="5">
        <v>7</v>
      </c>
      <c r="B8" s="6" t="s">
        <v>18</v>
      </c>
      <c r="C8" s="7">
        <v>9000000</v>
      </c>
      <c r="D8" s="8">
        <v>1E-3</v>
      </c>
      <c r="E8" s="9">
        <v>49130</v>
      </c>
    </row>
    <row r="9" spans="1:5" s="10" customFormat="1" ht="12.6">
      <c r="A9" s="5">
        <v>8</v>
      </c>
      <c r="B9" s="6" t="s">
        <v>20</v>
      </c>
      <c r="C9" s="7">
        <v>50000000</v>
      </c>
      <c r="D9" s="8">
        <v>1.7440000000000001E-2</v>
      </c>
      <c r="E9" s="9">
        <v>58988</v>
      </c>
    </row>
    <row r="10" spans="1:5" s="10" customFormat="1" ht="12.6">
      <c r="A10" s="5">
        <v>9</v>
      </c>
      <c r="B10" s="6" t="s">
        <v>20</v>
      </c>
      <c r="C10" s="7">
        <v>50000000</v>
      </c>
      <c r="D10" s="8">
        <v>1.6459999999999999E-2</v>
      </c>
      <c r="E10" s="9">
        <v>58652</v>
      </c>
    </row>
    <row r="11" spans="1:5" s="10" customFormat="1" ht="12.6">
      <c r="A11" s="5">
        <v>10</v>
      </c>
      <c r="B11" s="6" t="s">
        <v>20</v>
      </c>
      <c r="C11" s="7">
        <v>200000000</v>
      </c>
      <c r="D11" s="8">
        <v>1.422E-2</v>
      </c>
      <c r="E11" s="9">
        <v>54722</v>
      </c>
    </row>
    <row r="12" spans="1:5" s="10" customFormat="1" ht="12.6">
      <c r="A12" s="5">
        <v>11</v>
      </c>
      <c r="B12" s="6" t="s">
        <v>21</v>
      </c>
      <c r="C12" s="7">
        <v>500000000</v>
      </c>
      <c r="D12" s="8">
        <v>1.6000000000000001E-3</v>
      </c>
      <c r="E12" s="9">
        <v>46964</v>
      </c>
    </row>
    <row r="13" spans="1:5" s="10" customFormat="1" ht="15.95" thickBot="1">
      <c r="A13" s="11"/>
      <c r="B13" s="12" t="s">
        <v>16</v>
      </c>
      <c r="C13" s="13">
        <f>SUM(C2:C12)</f>
        <v>2631000000</v>
      </c>
      <c r="D13" s="12"/>
      <c r="E13" s="14"/>
    </row>
  </sheetData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4"/>
  <sheetViews>
    <sheetView zoomScale="80" zoomScaleNormal="80" workbookViewId="0">
      <pane xSplit="2" ySplit="1" topLeftCell="C2" activePane="bottomRight" state="frozen"/>
      <selection pane="bottomRight" activeCell="D16" sqref="D16"/>
      <selection pane="bottomLeft" activeCell="D16" sqref="D16"/>
      <selection pane="topRight" activeCell="D16" sqref="D16"/>
    </sheetView>
  </sheetViews>
  <sheetFormatPr defaultColWidth="11.42578125" defaultRowHeight="14.45"/>
  <cols>
    <col min="1" max="1" width="4.5703125" style="15" customWidth="1"/>
    <col min="2" max="2" width="36" style="15" customWidth="1"/>
    <col min="3" max="3" width="32.5703125" style="15" bestFit="1" customWidth="1"/>
    <col min="4" max="4" width="20.42578125" style="15" bestFit="1" customWidth="1"/>
    <col min="5" max="5" width="13.5703125" style="15" bestFit="1" customWidth="1"/>
    <col min="6" max="6" width="14.42578125" style="15" customWidth="1"/>
    <col min="7" max="16384" width="11.42578125" style="15"/>
  </cols>
  <sheetData>
    <row r="1" spans="1:5" s="4" customFormat="1" ht="27.75" customHeight="1" thickTop="1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</row>
    <row r="2" spans="1:5" s="10" customFormat="1" ht="12.6">
      <c r="A2" s="5">
        <v>1</v>
      </c>
      <c r="B2" s="6" t="s">
        <v>5</v>
      </c>
      <c r="C2" s="7">
        <v>300000000</v>
      </c>
      <c r="D2" s="8">
        <v>1.3610000000000001E-2</v>
      </c>
      <c r="E2" s="9">
        <v>49004</v>
      </c>
    </row>
    <row r="3" spans="1:5" s="10" customFormat="1" ht="12.6">
      <c r="A3" s="5">
        <v>2</v>
      </c>
      <c r="B3" s="6" t="s">
        <v>5</v>
      </c>
      <c r="C3" s="7">
        <v>100000000</v>
      </c>
      <c r="D3" s="8">
        <v>1.3100000000000001E-2</v>
      </c>
      <c r="E3" s="9">
        <v>48760</v>
      </c>
    </row>
    <row r="4" spans="1:5" s="10" customFormat="1" ht="12.6">
      <c r="A4" s="5">
        <v>3</v>
      </c>
      <c r="B4" s="6" t="s">
        <v>6</v>
      </c>
      <c r="C4" s="7">
        <v>35000000</v>
      </c>
      <c r="D4" s="8">
        <v>1.362E-2</v>
      </c>
      <c r="E4" s="9">
        <v>49003</v>
      </c>
    </row>
    <row r="5" spans="1:5" s="10" customFormat="1" ht="12.6">
      <c r="A5" s="5">
        <v>4</v>
      </c>
      <c r="B5" s="6" t="s">
        <v>5</v>
      </c>
      <c r="C5" s="7">
        <v>192000000</v>
      </c>
      <c r="D5" s="8">
        <v>1.3990000000000001E-2</v>
      </c>
      <c r="E5" s="9">
        <v>49113</v>
      </c>
    </row>
    <row r="6" spans="1:5" s="10" customFormat="1" ht="12.6">
      <c r="A6" s="5">
        <v>5</v>
      </c>
      <c r="B6" s="6" t="s">
        <v>5</v>
      </c>
      <c r="C6" s="7">
        <v>300000000</v>
      </c>
      <c r="D6" s="8">
        <v>1.354E-2</v>
      </c>
      <c r="E6" s="9">
        <v>49011</v>
      </c>
    </row>
    <row r="7" spans="1:5" s="10" customFormat="1" ht="12.6">
      <c r="A7" s="5">
        <v>6</v>
      </c>
      <c r="B7" s="6" t="s">
        <v>6</v>
      </c>
      <c r="C7" s="7">
        <v>10000000</v>
      </c>
      <c r="D7" s="8">
        <v>6.8999999999999999E-3</v>
      </c>
      <c r="E7" s="9">
        <v>49383</v>
      </c>
    </row>
    <row r="8" spans="1:5" s="10" customFormat="1" ht="12.6">
      <c r="A8" s="5">
        <v>7</v>
      </c>
      <c r="B8" s="6" t="s">
        <v>5</v>
      </c>
      <c r="C8" s="7">
        <v>100000000</v>
      </c>
      <c r="D8" s="8">
        <v>1.489E-2</v>
      </c>
      <c r="E8" s="9">
        <v>50251</v>
      </c>
    </row>
    <row r="9" spans="1:5" s="10" customFormat="1" ht="12.6">
      <c r="A9" s="5">
        <v>8</v>
      </c>
      <c r="B9" s="6" t="s">
        <v>14</v>
      </c>
      <c r="C9" s="7">
        <v>100000000</v>
      </c>
      <c r="D9" s="8">
        <v>1.9310000000000001E-2</v>
      </c>
      <c r="E9" s="9">
        <v>51960</v>
      </c>
    </row>
    <row r="10" spans="1:5" s="10" customFormat="1" ht="12.6">
      <c r="A10" s="5"/>
      <c r="B10" s="16" t="s">
        <v>22</v>
      </c>
      <c r="C10" s="7">
        <v>1000000000</v>
      </c>
      <c r="D10" s="8">
        <v>1.7229999999999999E-2</v>
      </c>
      <c r="E10" s="9">
        <v>48334</v>
      </c>
    </row>
    <row r="11" spans="1:5" s="10" customFormat="1" ht="12.6">
      <c r="A11" s="5"/>
      <c r="B11" s="6" t="s">
        <v>5</v>
      </c>
      <c r="C11" s="7">
        <v>200000000</v>
      </c>
      <c r="D11" s="8">
        <v>2.3E-2</v>
      </c>
      <c r="E11" s="9">
        <v>51805</v>
      </c>
    </row>
    <row r="12" spans="1:5" s="10" customFormat="1" ht="12.6">
      <c r="A12" s="5"/>
      <c r="B12" s="6" t="s">
        <v>5</v>
      </c>
      <c r="C12" s="7">
        <v>100000000</v>
      </c>
      <c r="D12" s="8">
        <v>2.4320000000000001E-2</v>
      </c>
      <c r="E12" s="9">
        <v>44860</v>
      </c>
    </row>
    <row r="13" spans="1:5" s="10" customFormat="1" ht="12.6">
      <c r="A13" s="5"/>
      <c r="B13" s="6" t="s">
        <v>5</v>
      </c>
      <c r="C13" s="7">
        <v>75000000</v>
      </c>
      <c r="D13" s="8">
        <v>3.3459999999999997E-2</v>
      </c>
      <c r="E13" s="9">
        <v>48494</v>
      </c>
    </row>
    <row r="14" spans="1:5" s="10" customFormat="1" ht="12.6">
      <c r="A14" s="5"/>
      <c r="B14" s="6" t="s">
        <v>5</v>
      </c>
      <c r="C14" s="7">
        <v>50000000</v>
      </c>
      <c r="D14" s="8">
        <v>2.3269999999999999E-2</v>
      </c>
      <c r="E14" s="9">
        <v>48505</v>
      </c>
    </row>
    <row r="15" spans="1:5" s="10" customFormat="1" ht="12.6">
      <c r="A15" s="5"/>
      <c r="B15" s="16" t="s">
        <v>22</v>
      </c>
      <c r="C15" s="7">
        <v>500000000</v>
      </c>
      <c r="D15" s="8">
        <v>2.8219999999999999E-2</v>
      </c>
      <c r="E15" s="9">
        <v>47422</v>
      </c>
    </row>
    <row r="16" spans="1:5" s="10" customFormat="1" ht="12.6">
      <c r="A16" s="5"/>
      <c r="B16" s="6" t="s">
        <v>5</v>
      </c>
      <c r="C16" s="7">
        <v>50000000</v>
      </c>
      <c r="D16" s="8">
        <v>1.8800000000000001E-2</v>
      </c>
      <c r="E16" s="9">
        <v>46691</v>
      </c>
    </row>
    <row r="17" spans="1:5" s="10" customFormat="1" ht="12.6">
      <c r="A17" s="5"/>
      <c r="B17" s="6" t="s">
        <v>5</v>
      </c>
      <c r="C17" s="7">
        <v>200000000</v>
      </c>
      <c r="D17" s="8">
        <v>2.46E-2</v>
      </c>
      <c r="E17" s="9">
        <v>50351</v>
      </c>
    </row>
    <row r="18" spans="1:5" s="10" customFormat="1" ht="12.6">
      <c r="A18" s="5"/>
      <c r="B18" s="6" t="s">
        <v>5</v>
      </c>
      <c r="C18" s="7">
        <v>25000000</v>
      </c>
      <c r="D18" s="8">
        <v>3.0519999999999999E-2</v>
      </c>
      <c r="E18" s="9">
        <v>47422</v>
      </c>
    </row>
    <row r="19" spans="1:5" s="10" customFormat="1" ht="12.6">
      <c r="A19" s="5"/>
      <c r="B19" s="6" t="s">
        <v>5</v>
      </c>
      <c r="C19" s="7">
        <v>100000000</v>
      </c>
      <c r="D19" s="8">
        <v>3.0439999999999998E-2</v>
      </c>
      <c r="E19" s="9">
        <v>48173</v>
      </c>
    </row>
    <row r="20" spans="1:5" s="10" customFormat="1" ht="12.6">
      <c r="A20" s="5"/>
      <c r="B20" s="6" t="s">
        <v>5</v>
      </c>
      <c r="C20" s="7">
        <v>182000000</v>
      </c>
      <c r="D20" s="8">
        <v>2.5669999999999998E-2</v>
      </c>
      <c r="E20" s="9">
        <v>50369</v>
      </c>
    </row>
    <row r="21" spans="1:5" s="10" customFormat="1" ht="12.6">
      <c r="A21" s="5"/>
      <c r="B21" s="6" t="s">
        <v>5</v>
      </c>
      <c r="C21" s="7">
        <v>40000000</v>
      </c>
      <c r="D21" s="8">
        <v>2.3199999999999998E-2</v>
      </c>
      <c r="E21" s="9">
        <v>47329</v>
      </c>
    </row>
    <row r="22" spans="1:5" s="10" customFormat="1" ht="12.6">
      <c r="A22" s="5"/>
      <c r="B22" s="6" t="s">
        <v>5</v>
      </c>
      <c r="C22" s="7">
        <v>25000000</v>
      </c>
      <c r="D22" s="8">
        <v>2.4340000000000001E-2</v>
      </c>
      <c r="E22" s="9">
        <v>49634</v>
      </c>
    </row>
    <row r="23" spans="1:5" s="10" customFormat="1" ht="12.6">
      <c r="A23" s="5"/>
      <c r="B23" s="6" t="s">
        <v>5</v>
      </c>
      <c r="C23" s="7">
        <v>90000000</v>
      </c>
      <c r="D23" s="8">
        <v>2.9950000000000001E-2</v>
      </c>
      <c r="E23" s="9">
        <v>55862</v>
      </c>
    </row>
    <row r="24" spans="1:5" s="10" customFormat="1" ht="15.95" thickBot="1">
      <c r="A24" s="11"/>
      <c r="B24" s="12" t="s">
        <v>16</v>
      </c>
      <c r="C24" s="13">
        <f>SUM(C2:C23)</f>
        <v>3774000000</v>
      </c>
      <c r="D24" s="12"/>
      <c r="E24" s="14"/>
    </row>
  </sheetData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14999847407452621"/>
  </sheetPr>
  <dimension ref="A1:XEP20"/>
  <sheetViews>
    <sheetView zoomScale="85" zoomScaleNormal="85" workbookViewId="0">
      <selection activeCell="P38" sqref="P38"/>
    </sheetView>
  </sheetViews>
  <sheetFormatPr defaultColWidth="11.42578125" defaultRowHeight="14.45"/>
  <cols>
    <col min="1" max="1" width="13.85546875" style="28" customWidth="1"/>
    <col min="2" max="2" width="43.85546875" style="28" customWidth="1"/>
    <col min="3" max="3" width="32.85546875" style="28" customWidth="1"/>
    <col min="4" max="4" width="20.140625" style="28" customWidth="1"/>
    <col min="5" max="5" width="13.5703125" style="28" customWidth="1"/>
    <col min="6" max="16384" width="11.42578125" style="28"/>
  </cols>
  <sheetData>
    <row r="1" spans="1:5" s="20" customFormat="1" ht="27.75" customHeight="1" thickTop="1">
      <c r="A1" s="17" t="s">
        <v>1</v>
      </c>
      <c r="B1" s="18" t="s">
        <v>23</v>
      </c>
      <c r="C1" s="18" t="s">
        <v>2</v>
      </c>
      <c r="D1" s="19" t="s">
        <v>3</v>
      </c>
      <c r="E1" s="18" t="s">
        <v>4</v>
      </c>
    </row>
    <row r="2" spans="1:5" s="21" customFormat="1" ht="12.6">
      <c r="A2" s="5">
        <v>1</v>
      </c>
      <c r="B2" s="6" t="s">
        <v>24</v>
      </c>
      <c r="C2" s="7">
        <v>500000000</v>
      </c>
      <c r="D2" s="8">
        <v>3.3020000000000001E-2</v>
      </c>
      <c r="E2" s="9">
        <v>48669</v>
      </c>
    </row>
    <row r="3" spans="1:5" s="21" customFormat="1" ht="12.6">
      <c r="A3" s="5">
        <v>2</v>
      </c>
      <c r="B3" s="6" t="s">
        <v>25</v>
      </c>
      <c r="C3" s="7">
        <v>300000000</v>
      </c>
      <c r="D3" s="8">
        <v>3.3599999999999998E-2</v>
      </c>
      <c r="E3" s="9">
        <v>49354</v>
      </c>
    </row>
    <row r="4" spans="1:5" s="21" customFormat="1" ht="12.6">
      <c r="A4" s="5">
        <v>3</v>
      </c>
      <c r="B4" s="6" t="s">
        <v>26</v>
      </c>
      <c r="C4" s="7">
        <v>100000000</v>
      </c>
      <c r="D4" s="8">
        <v>3.5740000000000001E-2</v>
      </c>
      <c r="E4" s="9">
        <v>49520</v>
      </c>
    </row>
    <row r="5" spans="1:5" s="21" customFormat="1" ht="12.6">
      <c r="A5" s="5">
        <v>4</v>
      </c>
      <c r="B5" s="6" t="s">
        <v>27</v>
      </c>
      <c r="C5" s="7">
        <v>140000000</v>
      </c>
      <c r="D5" s="8">
        <v>3.4680000000000002E-2</v>
      </c>
      <c r="E5" s="9">
        <v>48995</v>
      </c>
    </row>
    <row r="6" spans="1:5" s="21" customFormat="1" ht="12.6">
      <c r="A6" s="5">
        <v>5</v>
      </c>
      <c r="B6" s="6" t="s">
        <v>28</v>
      </c>
      <c r="C6" s="7">
        <v>1000000000</v>
      </c>
      <c r="D6" s="8">
        <v>3.5959999999999999E-2</v>
      </c>
      <c r="E6" s="9">
        <v>48699</v>
      </c>
    </row>
    <row r="7" spans="1:5" s="21" customFormat="1" ht="12.6">
      <c r="A7" s="5">
        <v>6</v>
      </c>
      <c r="B7" s="6" t="s">
        <v>29</v>
      </c>
      <c r="C7" s="7">
        <v>20000000</v>
      </c>
      <c r="D7" s="22" t="s">
        <v>30</v>
      </c>
      <c r="E7" s="9">
        <v>47935</v>
      </c>
    </row>
    <row r="8" spans="1:5" s="21" customFormat="1" ht="12.6">
      <c r="A8" s="5">
        <v>7</v>
      </c>
      <c r="B8" s="6" t="s">
        <v>31</v>
      </c>
      <c r="C8" s="7">
        <v>30000000</v>
      </c>
      <c r="D8" s="8">
        <v>3.7100000000000001E-2</v>
      </c>
      <c r="E8" s="9">
        <v>49040</v>
      </c>
    </row>
    <row r="9" spans="1:5" s="21" customFormat="1" ht="12.6">
      <c r="A9" s="5">
        <v>8</v>
      </c>
      <c r="B9" s="6" t="s">
        <v>32</v>
      </c>
      <c r="C9" s="7">
        <v>100000000</v>
      </c>
      <c r="D9" s="8">
        <v>3.7019999999999997E-2</v>
      </c>
      <c r="E9" s="9">
        <v>49010</v>
      </c>
    </row>
    <row r="10" spans="1:5" s="21" customFormat="1" ht="12.6">
      <c r="A10" s="5">
        <v>9</v>
      </c>
      <c r="B10" s="6" t="s">
        <v>33</v>
      </c>
      <c r="C10" s="7">
        <v>100000000</v>
      </c>
      <c r="D10" s="8">
        <v>3.4470000000000001E-2</v>
      </c>
      <c r="E10" s="9">
        <v>47968</v>
      </c>
    </row>
    <row r="11" spans="1:5" s="21" customFormat="1" ht="12.6">
      <c r="A11" s="5">
        <v>10</v>
      </c>
      <c r="B11" s="6" t="s">
        <v>34</v>
      </c>
      <c r="C11" s="7">
        <v>30000000</v>
      </c>
      <c r="D11" s="8">
        <v>3.5990000000000001E-2</v>
      </c>
      <c r="E11" s="9">
        <v>49399</v>
      </c>
    </row>
    <row r="12" spans="1:5" s="21" customFormat="1" ht="12.6">
      <c r="A12" s="5">
        <v>11</v>
      </c>
      <c r="B12" s="6" t="s">
        <v>32</v>
      </c>
      <c r="C12" s="7">
        <v>300000000</v>
      </c>
      <c r="D12" s="8">
        <v>3.4029999999999998E-2</v>
      </c>
      <c r="E12" s="9">
        <v>49034</v>
      </c>
    </row>
    <row r="13" spans="1:5" s="21" customFormat="1" ht="12.6">
      <c r="A13" s="5">
        <v>12</v>
      </c>
      <c r="B13" s="6" t="s">
        <v>35</v>
      </c>
      <c r="C13" s="7">
        <v>165000000</v>
      </c>
      <c r="D13" s="8">
        <v>3.2000000000000001E-2</v>
      </c>
      <c r="E13" s="9">
        <v>50001</v>
      </c>
    </row>
    <row r="14" spans="1:5" s="21" customFormat="1" ht="12.6">
      <c r="A14" s="5">
        <v>13</v>
      </c>
      <c r="B14" s="6" t="s">
        <v>36</v>
      </c>
      <c r="C14" s="7">
        <v>75000000</v>
      </c>
      <c r="D14" s="8" t="s">
        <v>37</v>
      </c>
      <c r="E14" s="9">
        <v>48518</v>
      </c>
    </row>
    <row r="15" spans="1:5" s="21" customFormat="1" ht="12.6">
      <c r="A15" s="5">
        <v>14</v>
      </c>
      <c r="B15" s="6" t="s">
        <v>31</v>
      </c>
      <c r="C15" s="7">
        <v>30000000</v>
      </c>
      <c r="D15" s="8">
        <v>3.5560000000000001E-2</v>
      </c>
      <c r="E15" s="9">
        <v>49104</v>
      </c>
    </row>
    <row r="16" spans="1:5" s="21" customFormat="1" ht="12.6">
      <c r="A16" s="5">
        <v>15</v>
      </c>
      <c r="B16" s="6" t="s">
        <v>38</v>
      </c>
      <c r="C16" s="7">
        <v>600000000</v>
      </c>
      <c r="D16" s="8">
        <v>3.3619999999999997E-2</v>
      </c>
      <c r="E16" s="9">
        <v>47057</v>
      </c>
    </row>
    <row r="17" spans="1:5 16370:16370" s="21" customFormat="1" ht="12.6">
      <c r="A17" s="5">
        <v>16</v>
      </c>
      <c r="B17" s="6" t="s">
        <v>39</v>
      </c>
      <c r="C17" s="7">
        <v>50000000</v>
      </c>
      <c r="D17" s="8">
        <v>3.8879999999999998E-2</v>
      </c>
      <c r="E17" s="9">
        <v>49145</v>
      </c>
    </row>
    <row r="18" spans="1:5 16370:16370" s="21" customFormat="1" ht="69.95" customHeight="1">
      <c r="A18" s="5">
        <v>17</v>
      </c>
      <c r="B18" s="6" t="s">
        <v>24</v>
      </c>
      <c r="C18" s="7">
        <v>100000000</v>
      </c>
      <c r="D18" s="8">
        <v>3.6589999999999998E-2</v>
      </c>
      <c r="E18" s="9">
        <v>48415</v>
      </c>
    </row>
    <row r="19" spans="1:5 16370:16370" s="21" customFormat="1" ht="40.5" customHeight="1">
      <c r="A19" s="5">
        <v>18</v>
      </c>
      <c r="B19" s="6" t="s">
        <v>40</v>
      </c>
      <c r="C19" s="7">
        <v>103000000</v>
      </c>
      <c r="D19" s="8">
        <v>3.6409999999999998E-2</v>
      </c>
      <c r="E19" s="9">
        <v>54259</v>
      </c>
    </row>
    <row r="20" spans="1:5 16370:16370" s="21" customFormat="1" ht="15.95" thickBot="1">
      <c r="A20" s="23"/>
      <c r="B20" s="24" t="s">
        <v>16</v>
      </c>
      <c r="C20" s="25">
        <f>SUM(C2:C19)</f>
        <v>3743000000</v>
      </c>
      <c r="D20" s="24"/>
      <c r="E20" s="26"/>
      <c r="XEP20" s="27">
        <f>SUM(G20:XEO20)</f>
        <v>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EQ57"/>
  <sheetViews>
    <sheetView tabSelected="1" workbookViewId="0">
      <selection activeCell="C41" sqref="C41"/>
    </sheetView>
  </sheetViews>
  <sheetFormatPr defaultColWidth="11.42578125" defaultRowHeight="14.45"/>
  <cols>
    <col min="1" max="1" width="12.85546875" style="40" bestFit="1" customWidth="1"/>
    <col min="2" max="2" width="30.5703125" style="40" customWidth="1"/>
    <col min="3" max="3" width="21.140625" style="40" customWidth="1"/>
    <col min="4" max="4" width="20.140625" style="40" customWidth="1"/>
    <col min="5" max="5" width="13.5703125" style="40" customWidth="1"/>
    <col min="6" max="6" width="14.140625" style="40" customWidth="1"/>
    <col min="7" max="16384" width="11.42578125" style="40"/>
  </cols>
  <sheetData>
    <row r="1" spans="1:5" s="32" customFormat="1" ht="27.75" customHeight="1" thickTop="1">
      <c r="A1" s="29" t="s">
        <v>1</v>
      </c>
      <c r="B1" s="30" t="s">
        <v>23</v>
      </c>
      <c r="C1" s="30" t="s">
        <v>2</v>
      </c>
      <c r="D1" s="31" t="s">
        <v>3</v>
      </c>
      <c r="E1" s="30" t="s">
        <v>4</v>
      </c>
    </row>
    <row r="2" spans="1:5" s="33" customFormat="1" ht="12.6">
      <c r="A2" s="5">
        <v>1</v>
      </c>
      <c r="B2" s="6" t="s">
        <v>24</v>
      </c>
      <c r="C2" s="7">
        <v>500000000</v>
      </c>
      <c r="D2" s="8">
        <v>3.4070000000000003E-2</v>
      </c>
      <c r="E2" s="9">
        <v>49408</v>
      </c>
    </row>
    <row r="3" spans="1:5" s="33" customFormat="1" ht="12.6">
      <c r="A3" s="5">
        <v>2</v>
      </c>
      <c r="B3" s="6" t="s">
        <v>27</v>
      </c>
      <c r="C3" s="7">
        <v>150000000</v>
      </c>
      <c r="D3" s="8">
        <v>3.4810000000000001E-2</v>
      </c>
      <c r="E3" s="9">
        <v>49774</v>
      </c>
    </row>
    <row r="4" spans="1:5" s="33" customFormat="1" ht="12.6">
      <c r="A4" s="5">
        <v>3</v>
      </c>
      <c r="B4" s="6" t="s">
        <v>26</v>
      </c>
      <c r="C4" s="7">
        <v>150000000</v>
      </c>
      <c r="D4" s="8">
        <v>3.5610000000000003E-2</v>
      </c>
      <c r="E4" s="9">
        <v>50251</v>
      </c>
    </row>
    <row r="5" spans="1:5" s="33" customFormat="1" ht="12.6">
      <c r="A5" s="5">
        <v>4</v>
      </c>
      <c r="B5" s="6" t="s">
        <v>31</v>
      </c>
      <c r="C5" s="7">
        <v>25000000</v>
      </c>
      <c r="D5" s="8">
        <v>3.347E-2</v>
      </c>
      <c r="E5" s="9">
        <v>49353</v>
      </c>
    </row>
    <row r="6" spans="1:5" s="33" customFormat="1" ht="12.6">
      <c r="A6" s="5">
        <v>5</v>
      </c>
      <c r="B6" s="6" t="s">
        <v>36</v>
      </c>
      <c r="C6" s="7">
        <v>100000000</v>
      </c>
      <c r="D6" s="8" t="s">
        <v>41</v>
      </c>
      <c r="E6" s="9">
        <v>49064</v>
      </c>
    </row>
    <row r="7" spans="1:5" s="33" customFormat="1" ht="12.6">
      <c r="A7" s="5">
        <v>6</v>
      </c>
      <c r="B7" s="6" t="s">
        <v>32</v>
      </c>
      <c r="C7" s="7">
        <v>300000000</v>
      </c>
      <c r="D7" s="8">
        <v>3.5970000000000002E-2</v>
      </c>
      <c r="E7" s="9">
        <v>49724</v>
      </c>
    </row>
    <row r="8" spans="1:5" s="33" customFormat="1" ht="12.6">
      <c r="A8" s="5">
        <v>7</v>
      </c>
      <c r="B8" s="6" t="s">
        <v>25</v>
      </c>
      <c r="C8" s="7">
        <v>250000000</v>
      </c>
      <c r="D8" s="8">
        <v>3.5950000000000003E-2</v>
      </c>
      <c r="E8" s="9">
        <v>49725</v>
      </c>
    </row>
    <row r="9" spans="1:5" s="33" customFormat="1" ht="12.6">
      <c r="A9" s="5">
        <v>8</v>
      </c>
      <c r="B9" s="6" t="s">
        <v>29</v>
      </c>
      <c r="C9" s="7">
        <v>20000000</v>
      </c>
      <c r="D9" s="8" t="s">
        <v>42</v>
      </c>
      <c r="E9" s="9">
        <v>48296</v>
      </c>
    </row>
    <row r="10" spans="1:5" s="33" customFormat="1" ht="12.6">
      <c r="A10" s="5">
        <v>9</v>
      </c>
      <c r="B10" s="6" t="s">
        <v>43</v>
      </c>
      <c r="C10" s="7">
        <v>250000000</v>
      </c>
      <c r="D10" s="8" t="s">
        <v>44</v>
      </c>
      <c r="E10" s="9">
        <v>46721</v>
      </c>
    </row>
    <row r="11" spans="1:5" s="33" customFormat="1" ht="12.6">
      <c r="A11" s="5">
        <v>11</v>
      </c>
      <c r="B11" s="6" t="s">
        <v>45</v>
      </c>
      <c r="C11" s="7">
        <v>25000000</v>
      </c>
      <c r="D11" s="8" t="s">
        <v>46</v>
      </c>
      <c r="E11" s="9">
        <v>46811</v>
      </c>
    </row>
    <row r="12" spans="1:5" s="33" customFormat="1" ht="12.6">
      <c r="A12" s="5">
        <v>12</v>
      </c>
      <c r="B12" s="6" t="s">
        <v>47</v>
      </c>
      <c r="C12" s="7">
        <v>100000000</v>
      </c>
      <c r="D12" s="8">
        <v>3.2500000000000001E-2</v>
      </c>
      <c r="E12" s="9">
        <v>53450</v>
      </c>
    </row>
    <row r="13" spans="1:5" s="33" customFormat="1" ht="12.6">
      <c r="A13" s="5">
        <v>13</v>
      </c>
      <c r="B13" s="6" t="s">
        <v>48</v>
      </c>
      <c r="C13" s="7">
        <v>100000000</v>
      </c>
      <c r="D13" s="8">
        <v>3.2500000000000001E-2</v>
      </c>
      <c r="E13" s="9">
        <v>53450</v>
      </c>
    </row>
    <row r="14" spans="1:5" s="33" customFormat="1" ht="12.6">
      <c r="A14" s="5">
        <v>14</v>
      </c>
      <c r="B14" s="6" t="s">
        <v>49</v>
      </c>
      <c r="C14" s="7">
        <v>25000000</v>
      </c>
      <c r="D14" s="8" t="s">
        <v>50</v>
      </c>
      <c r="E14" s="9">
        <v>48551</v>
      </c>
    </row>
    <row r="15" spans="1:5" s="33" customFormat="1" ht="12.6">
      <c r="A15" s="5">
        <v>15</v>
      </c>
      <c r="B15" s="6" t="s">
        <v>49</v>
      </c>
      <c r="C15" s="7">
        <v>20000000</v>
      </c>
      <c r="D15" s="8" t="s">
        <v>51</v>
      </c>
      <c r="E15" s="9">
        <v>49363</v>
      </c>
    </row>
    <row r="16" spans="1:5" s="33" customFormat="1" ht="12.6">
      <c r="A16" s="5">
        <v>16</v>
      </c>
      <c r="B16" s="6" t="s">
        <v>24</v>
      </c>
      <c r="C16" s="7">
        <v>100000000</v>
      </c>
      <c r="D16" s="8">
        <v>3.4040000000000001E-2</v>
      </c>
      <c r="E16" s="9">
        <v>49459</v>
      </c>
    </row>
    <row r="17" spans="1:5 16371:16371" s="33" customFormat="1" ht="24.95">
      <c r="A17" s="5">
        <v>17</v>
      </c>
      <c r="B17" s="6" t="s">
        <v>52</v>
      </c>
      <c r="C17" s="7">
        <v>165000000</v>
      </c>
      <c r="D17" s="8">
        <v>3.3860000000000001E-2</v>
      </c>
      <c r="E17" s="9">
        <v>45375</v>
      </c>
    </row>
    <row r="18" spans="1:5 16371:16371" s="33" customFormat="1" ht="12.6">
      <c r="A18" s="5">
        <v>19</v>
      </c>
      <c r="B18" s="6" t="s">
        <v>43</v>
      </c>
      <c r="C18" s="7">
        <v>40000000</v>
      </c>
      <c r="D18" s="34" t="s">
        <v>53</v>
      </c>
      <c r="E18" s="9">
        <v>51666</v>
      </c>
    </row>
    <row r="19" spans="1:5 16371:16371" s="33" customFormat="1" ht="12.6">
      <c r="A19" s="5">
        <v>20</v>
      </c>
      <c r="B19" s="6" t="s">
        <v>31</v>
      </c>
      <c r="C19" s="7">
        <v>36250000</v>
      </c>
      <c r="D19" s="8">
        <v>3.4930000000000003E-2</v>
      </c>
      <c r="E19" s="9">
        <v>49850</v>
      </c>
    </row>
    <row r="20" spans="1:5 16371:16371" s="33" customFormat="1" ht="12.6">
      <c r="A20" s="5">
        <v>21</v>
      </c>
      <c r="B20" s="6" t="s">
        <v>27</v>
      </c>
      <c r="C20" s="7">
        <v>125000000</v>
      </c>
      <c r="D20" s="8">
        <v>3.0790000000000001E-2</v>
      </c>
      <c r="E20" s="9">
        <v>49973</v>
      </c>
    </row>
    <row r="21" spans="1:5 16371:16371" s="33" customFormat="1" ht="12.6">
      <c r="A21" s="5">
        <v>22</v>
      </c>
      <c r="B21" s="6" t="s">
        <v>35</v>
      </c>
      <c r="C21" s="7">
        <v>50000000</v>
      </c>
      <c r="D21" s="8">
        <v>2.7900000000000001E-2</v>
      </c>
      <c r="E21" s="9">
        <v>51068</v>
      </c>
    </row>
    <row r="22" spans="1:5 16371:16371" s="33" customFormat="1" ht="12.6">
      <c r="A22" s="5">
        <v>23</v>
      </c>
      <c r="B22" s="6" t="s">
        <v>31</v>
      </c>
      <c r="C22" s="7">
        <v>27060000</v>
      </c>
      <c r="D22" s="8">
        <v>3.0970000000000001E-2</v>
      </c>
      <c r="E22" s="9">
        <v>49976</v>
      </c>
    </row>
    <row r="23" spans="1:5 16371:16371" s="33" customFormat="1" ht="12.6">
      <c r="A23" s="5">
        <v>24</v>
      </c>
      <c r="B23" s="6" t="s">
        <v>54</v>
      </c>
      <c r="C23" s="7">
        <v>100000000</v>
      </c>
      <c r="D23" s="8">
        <v>3.1780000000000003E-2</v>
      </c>
      <c r="E23" s="9">
        <v>54733</v>
      </c>
    </row>
    <row r="24" spans="1:5 16371:16371" s="33" customFormat="1" ht="12.6">
      <c r="A24" s="5">
        <v>25</v>
      </c>
      <c r="B24" s="6" t="s">
        <v>55</v>
      </c>
      <c r="C24" s="7">
        <v>131000000</v>
      </c>
      <c r="D24" s="8">
        <v>3.1210000000000002E-2</v>
      </c>
      <c r="E24" s="9">
        <v>52541</v>
      </c>
    </row>
    <row r="25" spans="1:5 16371:16371" s="33" customFormat="1" ht="15.95" thickBot="1">
      <c r="A25" s="35"/>
      <c r="B25" s="36" t="s">
        <v>16</v>
      </c>
      <c r="C25" s="37">
        <f>SUM(C2:C24)</f>
        <v>2789310000</v>
      </c>
      <c r="D25" s="36"/>
      <c r="E25" s="38"/>
      <c r="XEQ25" s="39">
        <f>SUM(H25:XEP25)</f>
        <v>0</v>
      </c>
    </row>
    <row r="56" spans="6:6" s="41" customFormat="1" ht="27.75" customHeight="1">
      <c r="F56" s="40" t="e">
        <f>SUM(#REF!)</f>
        <v>#REF!</v>
      </c>
    </row>
    <row r="57" spans="6:6">
      <c r="F57" s="40" t="e">
        <f>F56/50000000</f>
        <v>#REF!</v>
      </c>
    </row>
  </sheetData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Comunidad de Madrid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Madrid Digital</dc:creator>
  <cp:keywords/>
  <dc:description/>
  <cp:lastModifiedBy/>
  <cp:revision/>
  <dcterms:created xsi:type="dcterms:W3CDTF">2022-03-16T09:27:29Z</dcterms:created>
  <dcterms:modified xsi:type="dcterms:W3CDTF">2025-05-09T04:58:04Z</dcterms:modified>
  <cp:category/>
  <cp:contentStatus/>
</cp:coreProperties>
</file>